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onj.sharepoint.com/sites/DEP-DSRBEACoordination/Shared Documents/General/Trends/Red Knot/2024/"/>
    </mc:Choice>
  </mc:AlternateContent>
  <xr:revisionPtr revIDLastSave="91" documentId="8_{7559567E-9E60-4AF9-9232-4B6AE8DDEA2D}" xr6:coauthVersionLast="47" xr6:coauthVersionMax="47" xr10:uidLastSave="{9FBCB774-9559-4506-A9C0-654D0569BAAB}"/>
  <bookViews>
    <workbookView xWindow="-57720" yWindow="-75" windowWidth="29040" windowHeight="15720" xr2:uid="{1DA7B4C2-837C-42DB-8868-C205E81D695C}"/>
  </bookViews>
  <sheets>
    <sheet name="ReadMe" sheetId="1" r:id="rId1"/>
    <sheet name="Fig2_peak_counts" sheetId="2" r:id="rId2"/>
    <sheet name="Fig3_HSC_egg_den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2" l="1"/>
  <c r="D15" i="2"/>
  <c r="D16" i="2"/>
  <c r="D17" i="2"/>
  <c r="E17" i="2" s="1"/>
  <c r="D18" i="2"/>
  <c r="D19" i="2"/>
  <c r="E19" i="2" s="1"/>
  <c r="D20" i="2"/>
  <c r="D21" i="2"/>
  <c r="D22" i="2"/>
  <c r="E22" i="2" s="1"/>
  <c r="D23" i="2"/>
  <c r="D24" i="2"/>
  <c r="D25" i="2"/>
  <c r="D26" i="2"/>
  <c r="D27" i="2"/>
  <c r="D28" i="2"/>
  <c r="D29" i="2"/>
  <c r="E29" i="2" s="1"/>
  <c r="D30" i="2"/>
  <c r="D31" i="2"/>
  <c r="D32" i="2"/>
  <c r="D33" i="2"/>
  <c r="D34" i="2"/>
  <c r="E34" i="2" s="1"/>
  <c r="D35" i="2"/>
  <c r="E35" i="2" s="1"/>
  <c r="D36" i="2"/>
  <c r="D37" i="2"/>
  <c r="D38" i="2"/>
  <c r="D39" i="2"/>
  <c r="D40" i="2"/>
  <c r="D13" i="2"/>
  <c r="E31" i="2"/>
  <c r="E27" i="2"/>
  <c r="E23" i="2"/>
  <c r="E15" i="2"/>
  <c r="E30" i="2" l="1"/>
  <c r="E38" i="2"/>
  <c r="E36" i="2"/>
  <c r="E14" i="2"/>
  <c r="E33" i="2"/>
  <c r="E25" i="2"/>
  <c r="E20" i="2"/>
  <c r="E28" i="2"/>
  <c r="E39" i="2"/>
  <c r="E18" i="2"/>
  <c r="E26" i="2"/>
  <c r="E37" i="2"/>
  <c r="E24" i="2"/>
  <c r="E32" i="2"/>
  <c r="E40" i="2"/>
  <c r="E21" i="2"/>
  <c r="E16" i="2"/>
  <c r="E13" i="2" l="1"/>
</calcChain>
</file>

<file path=xl/sharedStrings.xml><?xml version="1.0" encoding="utf-8"?>
<sst xmlns="http://schemas.openxmlformats.org/spreadsheetml/2006/main" count="208" uniqueCount="38">
  <si>
    <t>The columns in the "Fig2_peak_counts" tab are described below.</t>
  </si>
  <si>
    <t>column</t>
  </si>
  <si>
    <t>description</t>
  </si>
  <si>
    <t>year</t>
  </si>
  <si>
    <t>The year associated with the peak count and weight data.</t>
  </si>
  <si>
    <t>RedKnot_PeakCount</t>
  </si>
  <si>
    <t>A single day peak count from each survey year, as collected by NJ DEP Fish and Wildlife. Most data are from aerial surveys by airplane in May and June. For years with no aerial survey data, the ground survey data that corroborates aerial survey peak counts are substituted, as described in the notes. Peak count is not a true population estimate, but is a valuable population index over time.</t>
  </si>
  <si>
    <t>Percent_180g</t>
  </si>
  <si>
    <t>The percentage of red knots that were directly weighed at or above 180 grams.</t>
  </si>
  <si>
    <t>PeakCount_at_180g</t>
  </si>
  <si>
    <t>Calculated as "RedKnot_PeakCount" times "Percent_180g". This is an estimate that assumes the weighed proportion of red knots that reached at least 180 grams in weight is representative of the broader observed population during peak count surveys.</t>
  </si>
  <si>
    <t>PeakCount_below_180g</t>
  </si>
  <si>
    <t>Notes</t>
  </si>
  <si>
    <t>This identifies the years when aerial surveys were not completed, and ground survey data supplemented the overall dataset.</t>
  </si>
  <si>
    <t>The columns in the "Fig3_HSC_egg_dens" tab are described below.</t>
  </si>
  <si>
    <t>The year associated with the egg density data.</t>
  </si>
  <si>
    <t>NJ_egg_dens_avg</t>
  </si>
  <si>
    <t>The annual average horseshoe crab surface egg density per square meter at the top 5 centimeters of sand in New Jersey beaches.</t>
  </si>
  <si>
    <t>NJ_egg_dens_SE</t>
  </si>
  <si>
    <t>The standard error of the New Jersey horseshoe crab surface egg density data.</t>
  </si>
  <si>
    <t>DE_egg_dens_avg</t>
  </si>
  <si>
    <t>The annual average horseshoe crab surface egg density per square meter at the top 5 centimeters of sand in Delaware beaches. Starting in 2014, Delaware discontinued participation in the baywide egg survey citing lack of funding.</t>
  </si>
  <si>
    <t>DE_egg_dens_SE</t>
  </si>
  <si>
    <t>The standard error of the Delaware horseshoe crab surface egg density data.</t>
  </si>
  <si>
    <t>Relevant notes regarding changes to data collection effort.</t>
  </si>
  <si>
    <t>Data_Source</t>
  </si>
  <si>
    <t>The source of the data records are documented.</t>
  </si>
  <si>
    <t>Peak count data estimate is from ground counts, as no aerial surveys were conducted during the peak this year.</t>
  </si>
  <si>
    <t>The researchers determined the data from ground counts were more accurate, and were substituted for the aerial counts.</t>
  </si>
  <si>
    <t>Peak count data estimate is from ground counts, as no aerial surveys were conducted due to COVID-19 pandemic restrictions.</t>
  </si>
  <si>
    <t>Botton and Loveland, unpublished data.</t>
  </si>
  <si>
    <t>Botton, M.L., Loveland, R.E. and Jacobsen, T.R., 1994. Site selection by migratory shorebirds in Delaware Bay, and its relationship to beach characteristics and abundance of horseshoe crab (Limulus polyphemus) eggs. The Auk, 111(3), pp.605-616.</t>
  </si>
  <si>
    <t>NJ DEP Fish and Wildlife initiated a more consistent horseshoe crab egg density data collection effort.</t>
  </si>
  <si>
    <t>NJ DEP Fish and Wildlife, unpublished peak aerial count data</t>
  </si>
  <si>
    <t>Delaware discontinued participation in the baywide egg survey citing lack of funding.</t>
  </si>
  <si>
    <t>Starting in 2015, NJDEP Fish and Wildlife nearly doubled the number of egg samples collected/counted.</t>
  </si>
  <si>
    <t>Researchers determined the data from ground counts were more accurate, and were substituted for the aerial counts.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</si>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</sst>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ptos Narrow"/>
      <family val="2"/>
      <scheme val="minor"/>
    </font>
    <font>
      <sz val="11"/>
      <color theme="1"/>
      <name val="Aptos Narrow"/>
      <family val="2"/>
      <scheme val="minor"/>
    </font>
    <font>
      <b/>
      <sz val="11"/>
      <color theme="1"/>
      <name val="Aptos Narrow"/>
      <family val="2"/>
      <scheme val="minor"/>
    </font>
    <font>
      <b/>
      <sz val="10"/>
      <name val="Arial"/>
      <family val="2"/>
    </font>
    <font>
      <sz val="11"/>
      <name val="Times New Roman"/>
      <family val="1"/>
    </font>
    <font>
      <sz val="10"/>
      <name val="Arial"/>
      <family val="2"/>
    </font>
    <font>
      <sz val="11"/>
      <name val="Arial"/>
      <family val="2"/>
    </font>
    <font>
      <sz val="10"/>
      <color theme="1"/>
      <name val="Aptos Narrow"/>
      <family val="2"/>
      <scheme val="minor"/>
    </font>
    <font>
      <sz val="10"/>
      <color theme="1"/>
      <name val="Arial"/>
      <family val="2"/>
    </font>
    <font>
      <b/>
      <sz val="10"/>
      <color theme="1"/>
      <name val="Arial"/>
      <family val="2"/>
    </font>
  </fonts>
  <fills count="4">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5" fillId="0" borderId="0"/>
    <xf numFmtId="0" fontId="5" fillId="0" borderId="0"/>
  </cellStyleXfs>
  <cellXfs count="31">
    <xf numFmtId="0" fontId="0" fillId="0" borderId="0" xfId="0"/>
    <xf numFmtId="0" fontId="0" fillId="0" borderId="0" xfId="0" applyAlignment="1">
      <alignment wrapText="1"/>
    </xf>
    <xf numFmtId="0" fontId="4" fillId="0" borderId="0" xfId="0" applyFont="1"/>
    <xf numFmtId="3" fontId="4" fillId="0" borderId="0" xfId="0" applyNumberFormat="1" applyFont="1"/>
    <xf numFmtId="3" fontId="0" fillId="0" borderId="0" xfId="0" applyNumberFormat="1"/>
    <xf numFmtId="0" fontId="1" fillId="0" borderId="0" xfId="0" applyFont="1"/>
    <xf numFmtId="9" fontId="1" fillId="0" borderId="0" xfId="1" applyFont="1" applyFill="1" applyBorder="1"/>
    <xf numFmtId="9" fontId="0" fillId="0" borderId="0" xfId="1" applyFont="1" applyFill="1" applyBorder="1"/>
    <xf numFmtId="1" fontId="6" fillId="0" borderId="0" xfId="2" applyNumberFormat="1" applyFont="1"/>
    <xf numFmtId="4" fontId="6" fillId="0" borderId="0" xfId="2" applyNumberFormat="1" applyFont="1" applyAlignment="1">
      <alignment horizontal="right" vertical="center"/>
    </xf>
    <xf numFmtId="4" fontId="6" fillId="0" borderId="0" xfId="2" applyNumberFormat="1" applyFont="1"/>
    <xf numFmtId="4" fontId="6" fillId="0" borderId="0" xfId="3" applyNumberFormat="1" applyFont="1" applyAlignment="1">
      <alignment horizontal="right" vertical="center"/>
    </xf>
    <xf numFmtId="3" fontId="6" fillId="0" borderId="0" xfId="2" applyNumberFormat="1" applyFont="1" applyAlignment="1">
      <alignment horizontal="right" vertical="center"/>
    </xf>
    <xf numFmtId="0" fontId="7" fillId="0" borderId="0" xfId="0" applyFont="1"/>
    <xf numFmtId="0" fontId="2" fillId="2" borderId="1" xfId="0" applyFont="1" applyFill="1" applyBorder="1"/>
    <xf numFmtId="0" fontId="2" fillId="2" borderId="2" xfId="0" applyFont="1" applyFill="1" applyBorder="1"/>
    <xf numFmtId="0" fontId="5" fillId="3" borderId="3" xfId="0" applyFont="1" applyFill="1" applyBorder="1" applyAlignment="1">
      <alignment wrapText="1"/>
    </xf>
    <xf numFmtId="0" fontId="5" fillId="3" borderId="5" xfId="0" applyFont="1" applyFill="1" applyBorder="1" applyAlignment="1">
      <alignment wrapText="1"/>
    </xf>
    <xf numFmtId="4" fontId="5" fillId="3" borderId="3" xfId="2" applyNumberFormat="1" applyFill="1" applyBorder="1" applyAlignment="1">
      <alignment wrapText="1"/>
    </xf>
    <xf numFmtId="4" fontId="3" fillId="2" borderId="0" xfId="2" applyNumberFormat="1" applyFont="1" applyFill="1" applyAlignment="1">
      <alignment wrapText="1"/>
    </xf>
    <xf numFmtId="0" fontId="3" fillId="2" borderId="0" xfId="0" applyFont="1" applyFill="1" applyAlignment="1">
      <alignment wrapText="1"/>
    </xf>
    <xf numFmtId="0" fontId="2" fillId="2" borderId="0" xfId="0" applyFont="1" applyFill="1" applyAlignment="1">
      <alignment wrapText="1"/>
    </xf>
    <xf numFmtId="0" fontId="8" fillId="3" borderId="4" xfId="0" applyFont="1" applyFill="1" applyBorder="1" applyAlignment="1">
      <alignment wrapText="1"/>
    </xf>
    <xf numFmtId="0" fontId="8" fillId="3" borderId="6" xfId="0" applyFont="1" applyFill="1" applyBorder="1" applyAlignment="1">
      <alignment wrapText="1"/>
    </xf>
    <xf numFmtId="0" fontId="8" fillId="0" borderId="0" xfId="0" applyFont="1"/>
    <xf numFmtId="0" fontId="8" fillId="0" borderId="0" xfId="0" applyFont="1" applyAlignment="1">
      <alignment wrapText="1"/>
    </xf>
    <xf numFmtId="0" fontId="9" fillId="0" borderId="0" xfId="0" applyFont="1"/>
    <xf numFmtId="0" fontId="9" fillId="2" borderId="1" xfId="0" applyFont="1" applyFill="1" applyBorder="1"/>
    <xf numFmtId="0" fontId="9" fillId="2" borderId="2" xfId="0" applyFont="1" applyFill="1" applyBorder="1" applyAlignment="1">
      <alignment wrapText="1"/>
    </xf>
    <xf numFmtId="0" fontId="8" fillId="3" borderId="5" xfId="0" applyFont="1" applyFill="1" applyBorder="1"/>
    <xf numFmtId="0" fontId="8" fillId="3" borderId="6" xfId="0" applyFont="1" applyFill="1" applyBorder="1"/>
  </cellXfs>
  <cellStyles count="4">
    <cellStyle name="Normal" xfId="0" builtinId="0"/>
    <cellStyle name="Normal 2" xfId="2" xr:uid="{7EEF4108-860A-4BCF-A1B1-2310B1C4C1E0}"/>
    <cellStyle name="Normal 2 2" xfId="3" xr:uid="{D7204974-AA25-4DAD-ADAC-F3F269B83FA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B14E-2420-4CB9-91A3-03BB3FFC7500}">
  <dimension ref="A2:B21"/>
  <sheetViews>
    <sheetView tabSelected="1" workbookViewId="0">
      <selection activeCell="K10" sqref="K10"/>
    </sheetView>
  </sheetViews>
  <sheetFormatPr defaultRowHeight="14.25"/>
  <cols>
    <col min="1" max="1" width="20.5" bestFit="1" customWidth="1"/>
    <col min="2" max="2" width="87" customWidth="1"/>
  </cols>
  <sheetData>
    <row r="2" spans="1:2" ht="15" thickBot="1">
      <c r="A2" s="26" t="s">
        <v>0</v>
      </c>
    </row>
    <row r="3" spans="1:2" ht="15.75" thickBot="1">
      <c r="A3" s="14" t="s">
        <v>1</v>
      </c>
      <c r="B3" s="15" t="s">
        <v>2</v>
      </c>
    </row>
    <row r="4" spans="1:2">
      <c r="A4" s="16" t="s">
        <v>3</v>
      </c>
      <c r="B4" s="22" t="s">
        <v>4</v>
      </c>
    </row>
    <row r="5" spans="1:2" ht="51">
      <c r="A5" s="16" t="s">
        <v>5</v>
      </c>
      <c r="B5" s="22" t="s">
        <v>6</v>
      </c>
    </row>
    <row r="6" spans="1:2">
      <c r="A6" s="16" t="s">
        <v>7</v>
      </c>
      <c r="B6" s="22" t="s">
        <v>8</v>
      </c>
    </row>
    <row r="7" spans="1:2" ht="38.25">
      <c r="A7" s="16" t="s">
        <v>9</v>
      </c>
      <c r="B7" s="22" t="s">
        <v>10</v>
      </c>
    </row>
    <row r="8" spans="1:2" ht="38.25">
      <c r="A8" s="16" t="s">
        <v>11</v>
      </c>
      <c r="B8" s="22" t="s">
        <v>10</v>
      </c>
    </row>
    <row r="9" spans="1:2" ht="26.25" thickBot="1">
      <c r="A9" s="17" t="s">
        <v>12</v>
      </c>
      <c r="B9" s="23" t="s">
        <v>13</v>
      </c>
    </row>
    <row r="10" spans="1:2">
      <c r="A10" s="24"/>
      <c r="B10" s="25"/>
    </row>
    <row r="11" spans="1:2">
      <c r="A11" s="24"/>
      <c r="B11" s="25"/>
    </row>
    <row r="12" spans="1:2" ht="15" thickBot="1">
      <c r="A12" s="26" t="s">
        <v>14</v>
      </c>
      <c r="B12" s="25"/>
    </row>
    <row r="13" spans="1:2" ht="15" thickBot="1">
      <c r="A13" s="27" t="s">
        <v>1</v>
      </c>
      <c r="B13" s="28" t="s">
        <v>2</v>
      </c>
    </row>
    <row r="14" spans="1:2">
      <c r="A14" s="18" t="s">
        <v>3</v>
      </c>
      <c r="B14" s="22" t="s">
        <v>15</v>
      </c>
    </row>
    <row r="15" spans="1:2" ht="25.5">
      <c r="A15" s="18" t="s">
        <v>16</v>
      </c>
      <c r="B15" s="22" t="s">
        <v>17</v>
      </c>
    </row>
    <row r="16" spans="1:2">
      <c r="A16" s="18" t="s">
        <v>18</v>
      </c>
      <c r="B16" s="22" t="s">
        <v>19</v>
      </c>
    </row>
    <row r="17" spans="1:2" ht="38.25">
      <c r="A17" s="18" t="s">
        <v>20</v>
      </c>
      <c r="B17" s="22" t="s">
        <v>21</v>
      </c>
    </row>
    <row r="18" spans="1:2">
      <c r="A18" s="18" t="s">
        <v>22</v>
      </c>
      <c r="B18" s="22" t="s">
        <v>23</v>
      </c>
    </row>
    <row r="19" spans="1:2">
      <c r="A19" s="18" t="s">
        <v>12</v>
      </c>
      <c r="B19" s="22" t="s">
        <v>24</v>
      </c>
    </row>
    <row r="20" spans="1:2" ht="15" thickBot="1">
      <c r="A20" s="29" t="s">
        <v>25</v>
      </c>
      <c r="B20" s="30" t="s">
        <v>26</v>
      </c>
    </row>
    <row r="21" spans="1:2">
      <c r="A21" s="13"/>
      <c r="B21"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6D17-3365-41E4-86EB-44EC62E16FAB}">
  <dimension ref="A1:F40"/>
  <sheetViews>
    <sheetView workbookViewId="0">
      <selection activeCell="A2" sqref="A2"/>
    </sheetView>
  </sheetViews>
  <sheetFormatPr defaultRowHeight="14.25"/>
  <cols>
    <col min="2" max="2" width="18.875" bestFit="1" customWidth="1"/>
    <col min="3" max="3" width="12.5" bestFit="1" customWidth="1"/>
    <col min="4" max="4" width="9.875" customWidth="1"/>
    <col min="5" max="5" width="13.5" bestFit="1" customWidth="1"/>
    <col min="6" max="6" width="68.875" style="1" customWidth="1"/>
  </cols>
  <sheetData>
    <row r="1" spans="1:6" ht="25.5">
      <c r="A1" s="20" t="s">
        <v>3</v>
      </c>
      <c r="B1" s="20" t="s">
        <v>5</v>
      </c>
      <c r="C1" s="20" t="s">
        <v>7</v>
      </c>
      <c r="D1" s="20" t="s">
        <v>9</v>
      </c>
      <c r="E1" s="20" t="s">
        <v>11</v>
      </c>
      <c r="F1" s="20" t="s">
        <v>12</v>
      </c>
    </row>
    <row r="2" spans="1:6" ht="15">
      <c r="A2" s="2">
        <v>1986</v>
      </c>
      <c r="B2" s="3">
        <v>55531</v>
      </c>
      <c r="C2" t="s">
        <v>37</v>
      </c>
      <c r="D2" t="s">
        <v>37</v>
      </c>
      <c r="E2" t="s">
        <v>37</v>
      </c>
    </row>
    <row r="3" spans="1:6" ht="15">
      <c r="A3" s="2">
        <v>1987</v>
      </c>
      <c r="B3" s="3">
        <v>38750</v>
      </c>
      <c r="C3" t="s">
        <v>37</v>
      </c>
      <c r="D3" t="s">
        <v>37</v>
      </c>
      <c r="E3" t="s">
        <v>37</v>
      </c>
    </row>
    <row r="4" spans="1:6" ht="15">
      <c r="A4" s="2">
        <v>1988</v>
      </c>
      <c r="B4" s="3">
        <v>38190</v>
      </c>
      <c r="C4" t="s">
        <v>37</v>
      </c>
      <c r="D4" t="s">
        <v>37</v>
      </c>
      <c r="E4" t="s">
        <v>37</v>
      </c>
    </row>
    <row r="5" spans="1:6" ht="15">
      <c r="A5" s="2">
        <v>1989</v>
      </c>
      <c r="B5" s="3">
        <v>94460</v>
      </c>
      <c r="C5" t="s">
        <v>37</v>
      </c>
      <c r="D5" t="s">
        <v>37</v>
      </c>
      <c r="E5" t="s">
        <v>37</v>
      </c>
    </row>
    <row r="6" spans="1:6" ht="15">
      <c r="A6" s="2">
        <v>1990</v>
      </c>
      <c r="B6" s="3">
        <v>45785</v>
      </c>
      <c r="C6" t="s">
        <v>37</v>
      </c>
      <c r="D6" t="s">
        <v>37</v>
      </c>
      <c r="E6" t="s">
        <v>37</v>
      </c>
    </row>
    <row r="7" spans="1:6" ht="15">
      <c r="A7" s="2">
        <v>1991</v>
      </c>
      <c r="B7" s="3">
        <v>27280</v>
      </c>
      <c r="C7" t="s">
        <v>37</v>
      </c>
      <c r="D7" t="s">
        <v>37</v>
      </c>
      <c r="E7" t="s">
        <v>37</v>
      </c>
    </row>
    <row r="8" spans="1:6" ht="15">
      <c r="A8" s="2">
        <v>1992</v>
      </c>
      <c r="B8" s="3">
        <v>25595</v>
      </c>
      <c r="C8" t="s">
        <v>37</v>
      </c>
      <c r="D8" t="s">
        <v>37</v>
      </c>
      <c r="E8" t="s">
        <v>37</v>
      </c>
    </row>
    <row r="9" spans="1:6" ht="15">
      <c r="A9" s="2">
        <v>1993</v>
      </c>
      <c r="B9" s="3">
        <v>44000</v>
      </c>
      <c r="C9" t="s">
        <v>37</v>
      </c>
      <c r="D9" t="s">
        <v>37</v>
      </c>
      <c r="E9" t="s">
        <v>37</v>
      </c>
    </row>
    <row r="10" spans="1:6" ht="15">
      <c r="A10" s="2">
        <v>1994</v>
      </c>
      <c r="B10" s="3">
        <v>52055</v>
      </c>
      <c r="C10" t="s">
        <v>37</v>
      </c>
      <c r="D10" t="s">
        <v>37</v>
      </c>
      <c r="E10" t="s">
        <v>37</v>
      </c>
    </row>
    <row r="11" spans="1:6" ht="15">
      <c r="A11" s="2">
        <v>1995</v>
      </c>
      <c r="B11" s="3">
        <v>38600</v>
      </c>
      <c r="C11" t="s">
        <v>37</v>
      </c>
      <c r="D11" t="s">
        <v>37</v>
      </c>
      <c r="E11" t="s">
        <v>37</v>
      </c>
    </row>
    <row r="12" spans="1:6" ht="15">
      <c r="A12" s="2">
        <v>1996</v>
      </c>
      <c r="B12" s="3">
        <v>19445</v>
      </c>
      <c r="C12" t="s">
        <v>37</v>
      </c>
      <c r="D12" t="s">
        <v>37</v>
      </c>
      <c r="E12" t="s">
        <v>37</v>
      </c>
    </row>
    <row r="13" spans="1:6" ht="15">
      <c r="A13" s="5">
        <v>1997</v>
      </c>
      <c r="B13" s="3">
        <v>41855</v>
      </c>
      <c r="C13" s="6">
        <v>0.59541984732824405</v>
      </c>
      <c r="D13" s="4">
        <f>SUM(C13*B13)</f>
        <v>24921.297709923656</v>
      </c>
      <c r="E13" s="4">
        <f>B13-D13</f>
        <v>16933.702290076344</v>
      </c>
    </row>
    <row r="14" spans="1:6" ht="15">
      <c r="A14" s="5">
        <v>1998</v>
      </c>
      <c r="B14" s="3">
        <v>50360</v>
      </c>
      <c r="C14" s="6">
        <v>0.8651685393258427</v>
      </c>
      <c r="D14" s="4">
        <f t="shared" ref="D14:D40" si="0">SUM(C14*B14)</f>
        <v>43569.887640449437</v>
      </c>
      <c r="E14" s="4">
        <f t="shared" ref="E14:E40" si="1">B14-D14</f>
        <v>6790.1123595505633</v>
      </c>
    </row>
    <row r="15" spans="1:6" ht="15">
      <c r="A15" s="5">
        <v>1999</v>
      </c>
      <c r="B15" s="3">
        <v>49805</v>
      </c>
      <c r="C15" s="6">
        <v>0.52801358234295415</v>
      </c>
      <c r="D15" s="4">
        <f t="shared" si="0"/>
        <v>26297.716468590832</v>
      </c>
      <c r="E15" s="4">
        <f t="shared" si="1"/>
        <v>23507.283531409168</v>
      </c>
    </row>
    <row r="16" spans="1:6" ht="15">
      <c r="A16" s="5">
        <v>2000</v>
      </c>
      <c r="B16" s="3">
        <v>43145</v>
      </c>
      <c r="C16" s="6">
        <v>0.3854875283446712</v>
      </c>
      <c r="D16" s="4">
        <f t="shared" si="0"/>
        <v>16631.859410430839</v>
      </c>
      <c r="E16" s="4">
        <f t="shared" si="1"/>
        <v>26513.140589569161</v>
      </c>
    </row>
    <row r="17" spans="1:6" ht="15">
      <c r="A17" s="5">
        <v>2001</v>
      </c>
      <c r="B17" s="3">
        <v>36125</v>
      </c>
      <c r="C17" s="6">
        <v>0.55555555555555558</v>
      </c>
      <c r="D17" s="4">
        <f t="shared" si="0"/>
        <v>20069.444444444445</v>
      </c>
      <c r="E17" s="4">
        <f t="shared" si="1"/>
        <v>16055.555555555555</v>
      </c>
    </row>
    <row r="18" spans="1:6" ht="15">
      <c r="A18" s="5">
        <v>2002</v>
      </c>
      <c r="B18" s="3">
        <v>31695</v>
      </c>
      <c r="C18" s="6">
        <v>0.3213213213213213</v>
      </c>
      <c r="D18" s="4">
        <f t="shared" si="0"/>
        <v>10184.279279279279</v>
      </c>
      <c r="E18" s="4">
        <f t="shared" si="1"/>
        <v>21510.720720720721</v>
      </c>
    </row>
    <row r="19" spans="1:6" ht="15">
      <c r="A19" s="5">
        <v>2003</v>
      </c>
      <c r="B19" s="3">
        <v>16255</v>
      </c>
      <c r="C19" s="6">
        <v>8.9820359281437123E-3</v>
      </c>
      <c r="D19" s="4">
        <f t="shared" si="0"/>
        <v>146.00299401197606</v>
      </c>
      <c r="E19" s="4">
        <f t="shared" si="1"/>
        <v>16108.997005988023</v>
      </c>
    </row>
    <row r="20" spans="1:6" ht="15">
      <c r="A20" s="5">
        <v>2004</v>
      </c>
      <c r="B20" s="3">
        <v>13315</v>
      </c>
      <c r="C20" s="6">
        <v>0.4</v>
      </c>
      <c r="D20" s="4">
        <f t="shared" si="0"/>
        <v>5326</v>
      </c>
      <c r="E20" s="4">
        <f t="shared" si="1"/>
        <v>7989</v>
      </c>
    </row>
    <row r="21" spans="1:6" ht="15">
      <c r="A21" s="5">
        <v>2005</v>
      </c>
      <c r="B21" s="3">
        <v>15345</v>
      </c>
      <c r="C21" s="6">
        <v>0.28424657534246578</v>
      </c>
      <c r="D21" s="4">
        <f t="shared" si="0"/>
        <v>4361.7636986301377</v>
      </c>
      <c r="E21" s="4">
        <f t="shared" si="1"/>
        <v>10983.236301369863</v>
      </c>
    </row>
    <row r="22" spans="1:6" ht="15">
      <c r="A22" s="5">
        <v>2006</v>
      </c>
      <c r="B22" s="3">
        <v>13445</v>
      </c>
      <c r="C22" s="6">
        <v>0.14000000000000001</v>
      </c>
      <c r="D22" s="4">
        <f t="shared" si="0"/>
        <v>1882.3000000000002</v>
      </c>
      <c r="E22" s="4">
        <f t="shared" si="1"/>
        <v>11562.7</v>
      </c>
    </row>
    <row r="23" spans="1:6" ht="15">
      <c r="A23" s="5">
        <v>2007</v>
      </c>
      <c r="B23" s="3">
        <v>12375</v>
      </c>
      <c r="C23" s="6">
        <v>0.40444444444444444</v>
      </c>
      <c r="D23" s="4">
        <f t="shared" si="0"/>
        <v>5005</v>
      </c>
      <c r="E23" s="4">
        <f t="shared" si="1"/>
        <v>7370</v>
      </c>
    </row>
    <row r="24" spans="1:6" ht="15">
      <c r="A24" s="5">
        <v>2008</v>
      </c>
      <c r="B24" s="3">
        <v>15395</v>
      </c>
      <c r="C24" s="6">
        <v>0.13679245283018868</v>
      </c>
      <c r="D24" s="4">
        <f t="shared" si="0"/>
        <v>2105.9198113207549</v>
      </c>
      <c r="E24" s="4">
        <f t="shared" si="1"/>
        <v>13289.080188679245</v>
      </c>
    </row>
    <row r="25" spans="1:6" ht="29.25">
      <c r="A25" s="5">
        <v>2009</v>
      </c>
      <c r="B25" s="3">
        <v>24000</v>
      </c>
      <c r="C25" s="6">
        <v>0.33809523809523812</v>
      </c>
      <c r="D25" s="4">
        <f t="shared" si="0"/>
        <v>8114.2857142857147</v>
      </c>
      <c r="E25" s="4">
        <f t="shared" si="1"/>
        <v>15885.714285714286</v>
      </c>
      <c r="F25" s="1" t="s">
        <v>27</v>
      </c>
    </row>
    <row r="26" spans="1:6" ht="15">
      <c r="A26" s="5">
        <v>2010</v>
      </c>
      <c r="B26" s="3">
        <v>14475</v>
      </c>
      <c r="C26" s="6">
        <v>0.43284</v>
      </c>
      <c r="D26" s="4">
        <f t="shared" si="0"/>
        <v>6265.3590000000004</v>
      </c>
      <c r="E26" s="4">
        <f t="shared" si="1"/>
        <v>8209.6409999999996</v>
      </c>
    </row>
    <row r="27" spans="1:6" ht="15">
      <c r="A27" s="5">
        <v>2011</v>
      </c>
      <c r="B27" s="3">
        <v>12804</v>
      </c>
      <c r="C27" s="6">
        <v>0.183</v>
      </c>
      <c r="D27" s="4">
        <f t="shared" si="0"/>
        <v>2343.1320000000001</v>
      </c>
      <c r="E27" s="4">
        <f t="shared" si="1"/>
        <v>10460.868</v>
      </c>
    </row>
    <row r="28" spans="1:6" ht="29.25">
      <c r="A28" s="5">
        <v>2012</v>
      </c>
      <c r="B28" s="3">
        <v>25458</v>
      </c>
      <c r="C28" s="6">
        <v>0.54</v>
      </c>
      <c r="D28" s="4">
        <f t="shared" si="0"/>
        <v>13747.320000000002</v>
      </c>
      <c r="E28" s="4">
        <f t="shared" si="1"/>
        <v>11710.679999999998</v>
      </c>
      <c r="F28" s="1" t="s">
        <v>36</v>
      </c>
    </row>
    <row r="29" spans="1:6" ht="29.25">
      <c r="A29" s="5">
        <v>2013</v>
      </c>
      <c r="B29" s="3">
        <v>25596</v>
      </c>
      <c r="C29" s="7">
        <v>0.46</v>
      </c>
      <c r="D29" s="4">
        <f t="shared" si="0"/>
        <v>11774.16</v>
      </c>
      <c r="E29" s="4">
        <f t="shared" si="1"/>
        <v>13821.84</v>
      </c>
      <c r="F29" s="1" t="s">
        <v>36</v>
      </c>
    </row>
    <row r="30" spans="1:6" ht="15">
      <c r="A30" s="5">
        <v>2014</v>
      </c>
      <c r="B30" s="3">
        <v>24980</v>
      </c>
      <c r="C30" s="7">
        <v>0.53</v>
      </c>
      <c r="D30" s="4">
        <f t="shared" si="0"/>
        <v>13239.400000000001</v>
      </c>
      <c r="E30" s="4">
        <f>B30-D30</f>
        <v>11740.599999999999</v>
      </c>
    </row>
    <row r="31" spans="1:6" ht="15">
      <c r="A31" s="5">
        <v>2015</v>
      </c>
      <c r="B31" s="3">
        <v>24890</v>
      </c>
      <c r="C31" s="7">
        <v>0.77304964539007093</v>
      </c>
      <c r="D31" s="4">
        <f t="shared" si="0"/>
        <v>19241.205673758865</v>
      </c>
      <c r="E31" s="4">
        <f t="shared" si="1"/>
        <v>5648.7943262411354</v>
      </c>
    </row>
    <row r="32" spans="1:6" ht="15">
      <c r="A32" s="5">
        <v>2016</v>
      </c>
      <c r="B32" s="3">
        <v>21128</v>
      </c>
      <c r="C32" s="7">
        <v>0.55555555555555558</v>
      </c>
      <c r="D32" s="4">
        <f t="shared" si="0"/>
        <v>11737.777777777779</v>
      </c>
      <c r="E32" s="4">
        <f t="shared" si="1"/>
        <v>9390.2222222222208</v>
      </c>
    </row>
    <row r="33" spans="1:6" ht="15">
      <c r="A33" s="5">
        <v>2017</v>
      </c>
      <c r="B33" s="3">
        <v>17969</v>
      </c>
      <c r="C33" s="7">
        <v>0.20338983050847459</v>
      </c>
      <c r="D33" s="4">
        <f t="shared" si="0"/>
        <v>3654.71186440678</v>
      </c>
      <c r="E33" s="4">
        <f t="shared" si="1"/>
        <v>14314.28813559322</v>
      </c>
    </row>
    <row r="34" spans="1:6" ht="15">
      <c r="A34" s="5">
        <v>2018</v>
      </c>
      <c r="B34" s="3">
        <v>32930</v>
      </c>
      <c r="C34" s="7">
        <v>0.46</v>
      </c>
      <c r="D34" s="4">
        <f t="shared" si="0"/>
        <v>15147.800000000001</v>
      </c>
      <c r="E34" s="4">
        <f t="shared" si="1"/>
        <v>17782.199999999997</v>
      </c>
    </row>
    <row r="35" spans="1:6" ht="15">
      <c r="A35" s="5">
        <v>2019</v>
      </c>
      <c r="B35" s="3">
        <v>30880</v>
      </c>
      <c r="C35" s="7">
        <v>0.43</v>
      </c>
      <c r="D35" s="4">
        <f t="shared" si="0"/>
        <v>13278.4</v>
      </c>
      <c r="E35" s="4">
        <f t="shared" si="1"/>
        <v>17601.599999999999</v>
      </c>
    </row>
    <row r="36" spans="1:6" ht="29.25">
      <c r="A36" s="5">
        <v>2020</v>
      </c>
      <c r="B36" s="3">
        <v>19397</v>
      </c>
      <c r="C36" s="7">
        <v>0.35</v>
      </c>
      <c r="D36" s="4">
        <f t="shared" si="0"/>
        <v>6788.95</v>
      </c>
      <c r="E36" s="4">
        <f t="shared" si="1"/>
        <v>12608.05</v>
      </c>
      <c r="F36" s="1" t="s">
        <v>29</v>
      </c>
    </row>
    <row r="37" spans="1:6" ht="15">
      <c r="A37" s="5">
        <v>2021</v>
      </c>
      <c r="B37" s="3">
        <v>6880</v>
      </c>
      <c r="C37" s="7">
        <v>0.44</v>
      </c>
      <c r="D37" s="4">
        <f t="shared" si="0"/>
        <v>3027.2</v>
      </c>
      <c r="E37" s="4">
        <f t="shared" si="1"/>
        <v>3852.8</v>
      </c>
    </row>
    <row r="38" spans="1:6" ht="15">
      <c r="A38" s="5">
        <v>2022</v>
      </c>
      <c r="B38" s="3">
        <v>12114</v>
      </c>
      <c r="C38" s="7">
        <v>0.53</v>
      </c>
      <c r="D38" s="4">
        <f t="shared" si="0"/>
        <v>6420.42</v>
      </c>
      <c r="E38" s="4">
        <f t="shared" si="1"/>
        <v>5693.58</v>
      </c>
    </row>
    <row r="39" spans="1:6" ht="29.25">
      <c r="A39" s="5">
        <v>2023</v>
      </c>
      <c r="B39" s="3">
        <v>22266</v>
      </c>
      <c r="C39" s="7">
        <v>0.33</v>
      </c>
      <c r="D39" s="4">
        <f t="shared" si="0"/>
        <v>7347.7800000000007</v>
      </c>
      <c r="E39" s="4">
        <f t="shared" si="1"/>
        <v>14918.22</v>
      </c>
      <c r="F39" s="1" t="s">
        <v>28</v>
      </c>
    </row>
    <row r="40" spans="1:6" ht="15">
      <c r="A40" s="5">
        <v>2024</v>
      </c>
      <c r="B40" s="3">
        <v>14225</v>
      </c>
      <c r="C40" s="7">
        <v>0.11</v>
      </c>
      <c r="D40" s="4">
        <f t="shared" si="0"/>
        <v>1564.75</v>
      </c>
      <c r="E40" s="4">
        <f t="shared" si="1"/>
        <v>12660.25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6AE20-03FD-4967-B00C-F83E38401F7E}">
  <dimension ref="A1:G41"/>
  <sheetViews>
    <sheetView workbookViewId="0">
      <selection activeCell="D45" sqref="D45"/>
    </sheetView>
  </sheetViews>
  <sheetFormatPr defaultColWidth="8.75" defaultRowHeight="14.25"/>
  <cols>
    <col min="1" max="1" width="7.5" bestFit="1" customWidth="1"/>
    <col min="2" max="2" width="19.125" bestFit="1" customWidth="1"/>
    <col min="3" max="3" width="18.25" bestFit="1" customWidth="1"/>
    <col min="4" max="4" width="19.5" bestFit="1" customWidth="1"/>
    <col min="5" max="5" width="18.5" bestFit="1" customWidth="1"/>
    <col min="6" max="6" width="18.125" customWidth="1"/>
    <col min="7" max="7" width="50.5" customWidth="1"/>
  </cols>
  <sheetData>
    <row r="1" spans="1:7" s="1" customFormat="1" ht="15">
      <c r="A1" s="19" t="s">
        <v>3</v>
      </c>
      <c r="B1" s="19" t="s">
        <v>16</v>
      </c>
      <c r="C1" s="19" t="s">
        <v>18</v>
      </c>
      <c r="D1" s="19" t="s">
        <v>20</v>
      </c>
      <c r="E1" s="19" t="s">
        <v>22</v>
      </c>
      <c r="F1" s="19" t="s">
        <v>12</v>
      </c>
      <c r="G1" s="21" t="s">
        <v>25</v>
      </c>
    </row>
    <row r="2" spans="1:7">
      <c r="A2" s="8">
        <v>1985</v>
      </c>
      <c r="B2" s="9">
        <v>20892</v>
      </c>
      <c r="C2" s="9" t="s">
        <v>37</v>
      </c>
      <c r="D2" s="9" t="s">
        <v>37</v>
      </c>
      <c r="E2" s="9" t="s">
        <v>37</v>
      </c>
      <c r="F2" s="10"/>
      <c r="G2" t="s">
        <v>30</v>
      </c>
    </row>
    <row r="3" spans="1:7">
      <c r="A3" s="8">
        <v>1986</v>
      </c>
      <c r="B3" s="9">
        <v>47029</v>
      </c>
      <c r="C3" s="9" t="s">
        <v>37</v>
      </c>
      <c r="D3" s="9" t="s">
        <v>37</v>
      </c>
      <c r="E3" s="9" t="s">
        <v>37</v>
      </c>
      <c r="F3" s="10"/>
      <c r="G3" t="s">
        <v>30</v>
      </c>
    </row>
    <row r="4" spans="1:7">
      <c r="A4" s="8">
        <v>1987</v>
      </c>
      <c r="B4" s="9" t="s">
        <v>37</v>
      </c>
      <c r="C4" s="9" t="s">
        <v>37</v>
      </c>
      <c r="D4" s="9" t="s">
        <v>37</v>
      </c>
      <c r="E4" s="9" t="s">
        <v>37</v>
      </c>
      <c r="F4" s="10"/>
    </row>
    <row r="5" spans="1:7">
      <c r="A5" s="8">
        <v>1988</v>
      </c>
      <c r="B5" s="9" t="s">
        <v>37</v>
      </c>
      <c r="C5" s="9" t="s">
        <v>37</v>
      </c>
      <c r="D5" s="9" t="s">
        <v>37</v>
      </c>
      <c r="E5" s="9" t="s">
        <v>37</v>
      </c>
      <c r="F5" s="10"/>
    </row>
    <row r="6" spans="1:7">
      <c r="A6" s="8">
        <v>1989</v>
      </c>
      <c r="B6" s="9" t="s">
        <v>37</v>
      </c>
      <c r="C6" s="9" t="s">
        <v>37</v>
      </c>
      <c r="D6" s="9" t="s">
        <v>37</v>
      </c>
      <c r="E6" s="9" t="s">
        <v>37</v>
      </c>
      <c r="F6" s="10"/>
    </row>
    <row r="7" spans="1:7">
      <c r="A7" s="8">
        <v>1990</v>
      </c>
      <c r="B7" s="9">
        <v>13686</v>
      </c>
      <c r="C7" s="9" t="s">
        <v>37</v>
      </c>
      <c r="D7" s="9" t="s">
        <v>37</v>
      </c>
      <c r="E7" s="9" t="s">
        <v>37</v>
      </c>
      <c r="F7" s="10"/>
      <c r="G7" t="s">
        <v>31</v>
      </c>
    </row>
    <row r="8" spans="1:7">
      <c r="A8" s="8">
        <v>1991</v>
      </c>
      <c r="B8" s="9">
        <v>51883</v>
      </c>
      <c r="C8" s="9" t="s">
        <v>37</v>
      </c>
      <c r="D8" s="9" t="s">
        <v>37</v>
      </c>
      <c r="E8" s="9" t="s">
        <v>37</v>
      </c>
      <c r="F8" s="10"/>
      <c r="G8" t="s">
        <v>31</v>
      </c>
    </row>
    <row r="9" spans="1:7">
      <c r="A9" s="8">
        <v>1992</v>
      </c>
      <c r="B9" s="9" t="s">
        <v>37</v>
      </c>
      <c r="C9" s="9" t="s">
        <v>37</v>
      </c>
      <c r="D9" s="9" t="s">
        <v>37</v>
      </c>
      <c r="E9" s="9" t="s">
        <v>37</v>
      </c>
      <c r="F9" s="10"/>
    </row>
    <row r="10" spans="1:7">
      <c r="A10" s="8">
        <v>1993</v>
      </c>
      <c r="B10" s="9" t="s">
        <v>37</v>
      </c>
      <c r="C10" s="9" t="s">
        <v>37</v>
      </c>
      <c r="D10" s="9" t="s">
        <v>37</v>
      </c>
      <c r="E10" s="9" t="s">
        <v>37</v>
      </c>
      <c r="F10" s="10"/>
    </row>
    <row r="11" spans="1:7">
      <c r="A11" s="8">
        <v>1994</v>
      </c>
      <c r="B11" s="9" t="s">
        <v>37</v>
      </c>
      <c r="C11" s="9" t="s">
        <v>37</v>
      </c>
      <c r="D11" s="9" t="s">
        <v>37</v>
      </c>
      <c r="E11" s="9" t="s">
        <v>37</v>
      </c>
      <c r="F11" s="10"/>
    </row>
    <row r="12" spans="1:7">
      <c r="A12" s="8">
        <v>1995</v>
      </c>
      <c r="B12" s="9" t="s">
        <v>37</v>
      </c>
      <c r="C12" s="9" t="s">
        <v>37</v>
      </c>
      <c r="D12" s="9" t="s">
        <v>37</v>
      </c>
      <c r="E12" s="9" t="s">
        <v>37</v>
      </c>
      <c r="F12" s="10"/>
    </row>
    <row r="13" spans="1:7">
      <c r="A13" s="8">
        <v>1996</v>
      </c>
      <c r="B13" s="9">
        <v>1066</v>
      </c>
      <c r="C13" s="9" t="s">
        <v>37</v>
      </c>
      <c r="D13" s="9" t="s">
        <v>37</v>
      </c>
      <c r="E13" s="9" t="s">
        <v>37</v>
      </c>
      <c r="F13" s="10" t="s">
        <v>32</v>
      </c>
      <c r="G13" t="s">
        <v>33</v>
      </c>
    </row>
    <row r="14" spans="1:7">
      <c r="A14" s="8">
        <v>1997</v>
      </c>
      <c r="B14" s="9">
        <v>4158</v>
      </c>
      <c r="C14" s="9" t="s">
        <v>37</v>
      </c>
      <c r="D14" s="9" t="s">
        <v>37</v>
      </c>
      <c r="E14" s="9" t="s">
        <v>37</v>
      </c>
      <c r="F14" s="10"/>
      <c r="G14" t="s">
        <v>33</v>
      </c>
    </row>
    <row r="15" spans="1:7">
      <c r="A15" s="8">
        <v>1998</v>
      </c>
      <c r="B15" s="9">
        <v>6746</v>
      </c>
      <c r="C15" s="9" t="s">
        <v>37</v>
      </c>
      <c r="D15" s="9" t="s">
        <v>37</v>
      </c>
      <c r="E15" s="9" t="s">
        <v>37</v>
      </c>
      <c r="F15" s="10"/>
      <c r="G15" t="s">
        <v>33</v>
      </c>
    </row>
    <row r="16" spans="1:7">
      <c r="A16" s="8">
        <v>1999</v>
      </c>
      <c r="B16" s="9">
        <v>2455</v>
      </c>
      <c r="C16" s="9" t="s">
        <v>37</v>
      </c>
      <c r="D16" s="9" t="s">
        <v>37</v>
      </c>
      <c r="E16" s="9" t="s">
        <v>37</v>
      </c>
      <c r="F16" s="10"/>
      <c r="G16" t="s">
        <v>33</v>
      </c>
    </row>
    <row r="17" spans="1:7">
      <c r="A17" s="8">
        <v>2000</v>
      </c>
      <c r="B17" s="9">
        <v>4131</v>
      </c>
      <c r="C17" s="9" t="s">
        <v>37</v>
      </c>
      <c r="D17" s="9" t="s">
        <v>37</v>
      </c>
      <c r="E17" s="9" t="s">
        <v>37</v>
      </c>
      <c r="F17" s="10"/>
      <c r="G17" t="s">
        <v>33</v>
      </c>
    </row>
    <row r="18" spans="1:7">
      <c r="A18" s="8">
        <v>2001</v>
      </c>
      <c r="B18" s="9">
        <v>3230</v>
      </c>
      <c r="C18" s="9" t="s">
        <v>37</v>
      </c>
      <c r="D18" s="9" t="s">
        <v>37</v>
      </c>
      <c r="E18" s="9" t="s">
        <v>37</v>
      </c>
      <c r="F18" s="10"/>
      <c r="G18" t="s">
        <v>33</v>
      </c>
    </row>
    <row r="19" spans="1:7">
      <c r="A19" s="8">
        <v>2002</v>
      </c>
      <c r="B19" s="9">
        <v>2618</v>
      </c>
      <c r="C19" s="9" t="s">
        <v>37</v>
      </c>
      <c r="D19" s="9" t="s">
        <v>37</v>
      </c>
      <c r="E19" s="9" t="s">
        <v>37</v>
      </c>
      <c r="F19" s="10"/>
      <c r="G19" t="s">
        <v>33</v>
      </c>
    </row>
    <row r="20" spans="1:7">
      <c r="A20" s="8">
        <v>2003</v>
      </c>
      <c r="B20" s="9">
        <v>2099</v>
      </c>
      <c r="C20" s="9" t="s">
        <v>37</v>
      </c>
      <c r="D20" s="9" t="s">
        <v>37</v>
      </c>
      <c r="E20" s="9" t="s">
        <v>37</v>
      </c>
      <c r="F20" s="10"/>
      <c r="G20" t="s">
        <v>33</v>
      </c>
    </row>
    <row r="21" spans="1:7">
      <c r="A21" s="8">
        <v>2004</v>
      </c>
      <c r="B21" s="9">
        <v>3175</v>
      </c>
      <c r="C21" s="9" t="s">
        <v>37</v>
      </c>
      <c r="D21" s="9" t="s">
        <v>37</v>
      </c>
      <c r="E21" s="9" t="s">
        <v>37</v>
      </c>
      <c r="F21" s="10"/>
      <c r="G21" t="s">
        <v>33</v>
      </c>
    </row>
    <row r="22" spans="1:7">
      <c r="A22" s="8">
        <v>2005</v>
      </c>
      <c r="B22" s="9">
        <v>5751</v>
      </c>
      <c r="C22" s="9">
        <v>869</v>
      </c>
      <c r="D22" s="9">
        <v>33535</v>
      </c>
      <c r="E22" s="9">
        <v>6235</v>
      </c>
      <c r="F22" s="10"/>
      <c r="G22" t="s">
        <v>33</v>
      </c>
    </row>
    <row r="23" spans="1:7">
      <c r="A23" s="8">
        <v>2006</v>
      </c>
      <c r="B23" s="9">
        <v>2904</v>
      </c>
      <c r="C23" s="9">
        <v>431</v>
      </c>
      <c r="D23" s="9">
        <v>16357</v>
      </c>
      <c r="E23" s="9">
        <v>2221</v>
      </c>
      <c r="F23" s="10"/>
      <c r="G23" t="s">
        <v>33</v>
      </c>
    </row>
    <row r="24" spans="1:7">
      <c r="A24" s="8">
        <v>2007</v>
      </c>
      <c r="B24" s="9">
        <v>1544</v>
      </c>
      <c r="C24" s="9">
        <v>227</v>
      </c>
      <c r="D24" s="9">
        <v>20664</v>
      </c>
      <c r="E24" s="9">
        <v>2374</v>
      </c>
      <c r="F24" s="10"/>
      <c r="G24" t="s">
        <v>33</v>
      </c>
    </row>
    <row r="25" spans="1:7">
      <c r="A25" s="8">
        <v>2008</v>
      </c>
      <c r="B25" s="9">
        <v>1318</v>
      </c>
      <c r="C25" s="9">
        <v>187</v>
      </c>
      <c r="D25" s="9">
        <v>11746</v>
      </c>
      <c r="E25" s="9">
        <v>2178</v>
      </c>
      <c r="F25" s="10"/>
      <c r="G25" t="s">
        <v>33</v>
      </c>
    </row>
    <row r="26" spans="1:7">
      <c r="A26" s="8">
        <v>2009</v>
      </c>
      <c r="B26" s="9">
        <v>5536</v>
      </c>
      <c r="C26" s="9">
        <v>898</v>
      </c>
      <c r="D26" s="9">
        <v>10145</v>
      </c>
      <c r="E26" s="9">
        <v>2112</v>
      </c>
      <c r="F26" s="10"/>
      <c r="G26" t="s">
        <v>33</v>
      </c>
    </row>
    <row r="27" spans="1:7">
      <c r="A27" s="8">
        <v>2010</v>
      </c>
      <c r="B27" s="9">
        <v>5009</v>
      </c>
      <c r="C27" s="9">
        <v>734</v>
      </c>
      <c r="D27" s="9">
        <v>33036</v>
      </c>
      <c r="E27" s="9">
        <v>4421</v>
      </c>
      <c r="F27" s="10"/>
      <c r="G27" t="s">
        <v>33</v>
      </c>
    </row>
    <row r="28" spans="1:7">
      <c r="A28" s="8">
        <v>2011</v>
      </c>
      <c r="B28" s="9">
        <v>8117.482976454181</v>
      </c>
      <c r="C28" s="9">
        <v>1846.5458164958368</v>
      </c>
      <c r="D28" s="9">
        <v>3882.1362799263347</v>
      </c>
      <c r="E28" s="9">
        <v>457.46250641367493</v>
      </c>
      <c r="F28" s="10"/>
      <c r="G28" t="s">
        <v>33</v>
      </c>
    </row>
    <row r="29" spans="1:7">
      <c r="A29" s="8">
        <v>2012</v>
      </c>
      <c r="B29" s="11">
        <v>25095.221000000001</v>
      </c>
      <c r="C29" s="11">
        <v>4651.8230000000003</v>
      </c>
      <c r="D29" s="11">
        <v>8383.65</v>
      </c>
      <c r="E29" s="11">
        <v>1417.7449999999999</v>
      </c>
      <c r="F29" s="10"/>
      <c r="G29" t="s">
        <v>33</v>
      </c>
    </row>
    <row r="30" spans="1:7">
      <c r="A30" s="8">
        <v>2013</v>
      </c>
      <c r="B30" s="11">
        <v>3444</v>
      </c>
      <c r="C30" s="11">
        <v>669.62</v>
      </c>
      <c r="D30" s="11">
        <v>35569.339999999997</v>
      </c>
      <c r="E30" s="11">
        <v>7642.1379999999999</v>
      </c>
      <c r="F30" s="10"/>
      <c r="G30" t="s">
        <v>33</v>
      </c>
    </row>
    <row r="31" spans="1:7">
      <c r="A31" s="8">
        <v>2014</v>
      </c>
      <c r="B31" s="11">
        <v>2340.38</v>
      </c>
      <c r="C31" s="11">
        <v>353.66</v>
      </c>
      <c r="D31" s="9" t="s">
        <v>37</v>
      </c>
      <c r="E31" s="9" t="s">
        <v>37</v>
      </c>
      <c r="F31" s="10" t="s">
        <v>34</v>
      </c>
      <c r="G31" t="s">
        <v>33</v>
      </c>
    </row>
    <row r="32" spans="1:7">
      <c r="A32" s="8">
        <v>2015</v>
      </c>
      <c r="B32" s="12">
        <v>7529</v>
      </c>
      <c r="C32" s="11">
        <v>387.65</v>
      </c>
      <c r="D32" s="9" t="s">
        <v>37</v>
      </c>
      <c r="E32" s="9" t="s">
        <v>37</v>
      </c>
      <c r="F32" s="10" t="s">
        <v>35</v>
      </c>
      <c r="G32" t="s">
        <v>33</v>
      </c>
    </row>
    <row r="33" spans="1:7">
      <c r="A33" s="8">
        <v>2016</v>
      </c>
      <c r="B33" s="12">
        <v>6320</v>
      </c>
      <c r="C33" s="11">
        <v>383.3</v>
      </c>
      <c r="D33" s="9" t="s">
        <v>37</v>
      </c>
      <c r="E33" s="9" t="s">
        <v>37</v>
      </c>
      <c r="F33" s="10"/>
      <c r="G33" t="s">
        <v>33</v>
      </c>
    </row>
    <row r="34" spans="1:7">
      <c r="A34" s="8">
        <v>2017</v>
      </c>
      <c r="B34" s="12">
        <v>2796</v>
      </c>
      <c r="C34" s="11">
        <v>164.34</v>
      </c>
      <c r="D34" s="9" t="s">
        <v>37</v>
      </c>
      <c r="E34" s="9" t="s">
        <v>37</v>
      </c>
      <c r="F34" s="10"/>
      <c r="G34" t="s">
        <v>33</v>
      </c>
    </row>
    <row r="35" spans="1:7">
      <c r="A35" s="8">
        <v>2018</v>
      </c>
      <c r="B35" s="12">
        <v>8998</v>
      </c>
      <c r="C35" s="9">
        <v>482.38</v>
      </c>
      <c r="D35" s="9" t="s">
        <v>37</v>
      </c>
      <c r="E35" s="9" t="s">
        <v>37</v>
      </c>
      <c r="F35" s="10"/>
      <c r="G35" t="s">
        <v>33</v>
      </c>
    </row>
    <row r="36" spans="1:7">
      <c r="A36" s="8">
        <v>2019</v>
      </c>
      <c r="B36" s="12">
        <v>8593</v>
      </c>
      <c r="C36" s="9">
        <v>1717</v>
      </c>
      <c r="D36" s="9" t="s">
        <v>37</v>
      </c>
      <c r="E36" s="9" t="s">
        <v>37</v>
      </c>
      <c r="F36" s="10"/>
      <c r="G36" t="s">
        <v>33</v>
      </c>
    </row>
    <row r="37" spans="1:7">
      <c r="A37" s="8">
        <v>2020</v>
      </c>
      <c r="B37" s="12">
        <v>5974</v>
      </c>
      <c r="C37" s="9">
        <v>429.22</v>
      </c>
      <c r="D37" s="9" t="s">
        <v>37</v>
      </c>
      <c r="E37" s="9" t="s">
        <v>37</v>
      </c>
      <c r="F37" s="10"/>
      <c r="G37" t="s">
        <v>33</v>
      </c>
    </row>
    <row r="38" spans="1:7">
      <c r="A38" s="8">
        <v>2021</v>
      </c>
      <c r="B38" s="12">
        <v>5023</v>
      </c>
      <c r="C38" s="9">
        <v>363.57</v>
      </c>
      <c r="D38" s="9" t="s">
        <v>37</v>
      </c>
      <c r="E38" s="9" t="s">
        <v>37</v>
      </c>
      <c r="F38" s="10"/>
      <c r="G38" t="s">
        <v>33</v>
      </c>
    </row>
    <row r="39" spans="1:7">
      <c r="A39" s="8">
        <v>2022</v>
      </c>
      <c r="B39" s="12">
        <v>11888</v>
      </c>
      <c r="C39" s="9">
        <v>1073.24</v>
      </c>
      <c r="D39" s="9" t="s">
        <v>37</v>
      </c>
      <c r="E39" s="9" t="s">
        <v>37</v>
      </c>
      <c r="F39" s="10"/>
      <c r="G39" t="s">
        <v>33</v>
      </c>
    </row>
    <row r="40" spans="1:7">
      <c r="A40" s="8">
        <v>2023</v>
      </c>
      <c r="B40" s="12">
        <v>6758</v>
      </c>
      <c r="C40" s="9">
        <v>456.92</v>
      </c>
      <c r="D40" s="9" t="s">
        <v>37</v>
      </c>
      <c r="E40" s="9" t="s">
        <v>37</v>
      </c>
      <c r="F40" s="10"/>
      <c r="G40" t="s">
        <v>33</v>
      </c>
    </row>
    <row r="41" spans="1:7">
      <c r="A41" s="8">
        <v>2024</v>
      </c>
      <c r="B41" s="12">
        <v>7619</v>
      </c>
      <c r="C41" s="9">
        <v>413.28</v>
      </c>
      <c r="D41" s="9" t="s">
        <v>37</v>
      </c>
      <c r="E41" s="9" t="s">
        <v>37</v>
      </c>
      <c r="F41" s="10"/>
      <c r="G41" t="s">
        <v>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e49715-3155-4e42-92e9-f159cc99b289">
      <Terms xmlns="http://schemas.microsoft.com/office/infopath/2007/PartnerControls"/>
    </lcf76f155ced4ddcb4097134ff3c332f>
    <TaxCatchAll xmlns="7cd50265-8c07-4bc6-9699-ff69fbacbf4e"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F3D16716DA7743B3DC3DAF6FD63075" ma:contentTypeVersion="21" ma:contentTypeDescription="Create a new document." ma:contentTypeScope="" ma:versionID="d9dc27c743a14ce750187f8723e12c2b">
  <xsd:schema xmlns:xsd="http://www.w3.org/2001/XMLSchema" xmlns:xs="http://www.w3.org/2001/XMLSchema" xmlns:p="http://schemas.microsoft.com/office/2006/metadata/properties" xmlns:ns1="http://schemas.microsoft.com/sharepoint/v3" xmlns:ns2="88e49715-3155-4e42-92e9-f159cc99b289" xmlns:ns3="7cd50265-8c07-4bc6-9699-ff69fbacbf4e" targetNamespace="http://schemas.microsoft.com/office/2006/metadata/properties" ma:root="true" ma:fieldsID="4867ba651f03bb83aae94cf28618dd34" ns1:_="" ns2:_="" ns3:_="">
    <xsd:import namespace="http://schemas.microsoft.com/sharepoint/v3"/>
    <xsd:import namespace="88e49715-3155-4e42-92e9-f159cc99b289"/>
    <xsd:import namespace="7cd50265-8c07-4bc6-9699-ff69fbacbf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e49715-3155-4e42-92e9-f159cc99b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d50265-8c07-4bc6-9699-ff69fbacbf4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cf84f64-ee7b-4c25-b32b-3233f5d0cf0f}" ma:internalName="TaxCatchAll" ma:showField="CatchAllData" ma:web="7cd50265-8c07-4bc6-9699-ff69fbacbf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031727-07E2-438F-A9C3-903B832C628F}">
  <ds:schemaRefs>
    <ds:schemaRef ds:uri="http://purl.org/dc/elements/1.1/"/>
    <ds:schemaRef ds:uri="http://schemas.microsoft.com/office/2006/metadata/properties"/>
    <ds:schemaRef ds:uri="7cd50265-8c07-4bc6-9699-ff69fbacbf4e"/>
    <ds:schemaRef ds:uri="http://schemas.microsoft.com/sharepoint/v3"/>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88e49715-3155-4e42-92e9-f159cc99b289"/>
    <ds:schemaRef ds:uri="http://www.w3.org/XML/1998/namespace"/>
    <ds:schemaRef ds:uri="http://purl.org/dc/dcmitype/"/>
  </ds:schemaRefs>
</ds:datastoreItem>
</file>

<file path=customXml/itemProps2.xml><?xml version="1.0" encoding="utf-8"?>
<ds:datastoreItem xmlns:ds="http://schemas.openxmlformats.org/officeDocument/2006/customXml" ds:itemID="{4F37020A-95FB-42BE-A2E0-87D82C018809}">
  <ds:schemaRefs>
    <ds:schemaRef ds:uri="http://schemas.microsoft.com/sharepoint/v3/contenttype/forms"/>
  </ds:schemaRefs>
</ds:datastoreItem>
</file>

<file path=customXml/itemProps3.xml><?xml version="1.0" encoding="utf-8"?>
<ds:datastoreItem xmlns:ds="http://schemas.openxmlformats.org/officeDocument/2006/customXml" ds:itemID="{30689A5D-62EE-44CA-AD54-1F4B931082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e49715-3155-4e42-92e9-f159cc99b289"/>
    <ds:schemaRef ds:uri="7cd50265-8c07-4bc6-9699-ff69fbacbf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Fig2_peak_counts</vt:lpstr>
      <vt:lpstr>Fig3_HSC_egg_dens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Raper, Kirk [DEP]</dc:creator>
  <cp:keywords/>
  <dc:description/>
  <cp:lastModifiedBy>Raper, Kirk [DEP]</cp:lastModifiedBy>
  <cp:revision/>
  <dcterms:created xsi:type="dcterms:W3CDTF">2025-04-01T15:36:29Z</dcterms:created>
  <dcterms:modified xsi:type="dcterms:W3CDTF">2025-05-15T14:42:01Z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0x010100F7F3D16716DA7743B3DC3DAF6FD63075</vt:lpwstr>
  </property>
</Properties>
</file>