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5450" windowHeight="11640"/>
  </bookViews>
  <sheets>
    <sheet name="VMT Projections for Paved Road" sheetId="10" r:id="rId1"/>
  </sheets>
  <definedNames>
    <definedName name="Roadtype_VMT_projection_summary">#REF!</definedName>
  </definedNames>
  <calcPr calcId="145621"/>
</workbook>
</file>

<file path=xl/calcChain.xml><?xml version="1.0" encoding="utf-8"?>
<calcChain xmlns="http://schemas.openxmlformats.org/spreadsheetml/2006/main">
  <c r="M74" i="10" l="1"/>
  <c r="L74" i="10"/>
  <c r="K74" i="10"/>
  <c r="J74" i="10"/>
  <c r="M73" i="10"/>
  <c r="L73" i="10"/>
  <c r="K73" i="10"/>
  <c r="J73" i="10"/>
  <c r="M72" i="10"/>
  <c r="L72" i="10"/>
  <c r="K72" i="10"/>
  <c r="J72" i="10"/>
  <c r="M71" i="10"/>
  <c r="L71" i="10"/>
  <c r="K71" i="10"/>
  <c r="J71" i="10"/>
  <c r="M70" i="10"/>
  <c r="L70" i="10"/>
  <c r="K70" i="10"/>
  <c r="J70" i="10"/>
  <c r="M69" i="10"/>
  <c r="L69" i="10"/>
  <c r="K69" i="10"/>
  <c r="J69" i="10"/>
  <c r="M68" i="10"/>
  <c r="L68" i="10"/>
  <c r="K68" i="10"/>
  <c r="J68" i="10"/>
  <c r="M67" i="10"/>
  <c r="L67" i="10"/>
  <c r="K67" i="10"/>
  <c r="J67" i="10"/>
  <c r="M66" i="10"/>
  <c r="L66" i="10"/>
  <c r="K66" i="10"/>
  <c r="J66" i="10"/>
  <c r="M65" i="10"/>
  <c r="L65" i="10"/>
  <c r="K65" i="10"/>
  <c r="F65" i="10"/>
  <c r="J65" i="10" s="1"/>
  <c r="M64" i="10"/>
  <c r="L64" i="10"/>
  <c r="K64" i="10"/>
  <c r="F64" i="10"/>
  <c r="J64" i="10" s="1"/>
  <c r="M63" i="10"/>
  <c r="L63" i="10"/>
  <c r="K63" i="10"/>
  <c r="J63" i="10"/>
  <c r="F63" i="10"/>
  <c r="M62" i="10"/>
  <c r="L62" i="10"/>
  <c r="K62" i="10"/>
  <c r="F62" i="10"/>
  <c r="J62" i="10" s="1"/>
  <c r="M61" i="10"/>
  <c r="L61" i="10"/>
  <c r="K61" i="10"/>
  <c r="F61" i="10"/>
  <c r="J61" i="10" s="1"/>
  <c r="M60" i="10"/>
  <c r="L60" i="10"/>
  <c r="K60" i="10"/>
  <c r="F60" i="10"/>
  <c r="J60" i="10" s="1"/>
  <c r="M59" i="10"/>
  <c r="L59" i="10"/>
  <c r="K59" i="10"/>
  <c r="J59" i="10"/>
  <c r="F59" i="10"/>
  <c r="M58" i="10"/>
  <c r="L58" i="10"/>
  <c r="K58" i="10"/>
  <c r="F58" i="10"/>
  <c r="J58" i="10" s="1"/>
  <c r="M57" i="10"/>
  <c r="L57" i="10"/>
  <c r="K57" i="10"/>
  <c r="F57" i="10"/>
  <c r="J57" i="10" s="1"/>
  <c r="M56" i="10"/>
  <c r="L56" i="10"/>
  <c r="K56" i="10"/>
  <c r="F56" i="10"/>
  <c r="J56" i="10" s="1"/>
  <c r="M55" i="10"/>
  <c r="L55" i="10"/>
  <c r="K55" i="10"/>
  <c r="J55" i="10"/>
  <c r="F55" i="10"/>
  <c r="M54" i="10"/>
  <c r="L54" i="10"/>
  <c r="K54" i="10"/>
  <c r="F54" i="10"/>
  <c r="J54" i="10" s="1"/>
  <c r="M53" i="10"/>
  <c r="L53" i="10"/>
  <c r="K53" i="10"/>
  <c r="F53" i="10"/>
  <c r="J53" i="10" s="1"/>
  <c r="M52" i="10"/>
  <c r="L52" i="10"/>
  <c r="K52" i="10"/>
  <c r="F52" i="10"/>
  <c r="J52" i="10" s="1"/>
  <c r="M51" i="10"/>
  <c r="L51" i="10"/>
  <c r="K51" i="10"/>
  <c r="J51" i="10"/>
  <c r="F51" i="10"/>
  <c r="M50" i="10"/>
  <c r="L50" i="10"/>
  <c r="K50" i="10"/>
  <c r="F50" i="10"/>
  <c r="J50" i="10" s="1"/>
  <c r="M49" i="10"/>
  <c r="L49" i="10"/>
  <c r="K49" i="10"/>
  <c r="F49" i="10"/>
  <c r="J49" i="10" s="1"/>
  <c r="M48" i="10"/>
  <c r="L48" i="10"/>
  <c r="K48" i="10"/>
  <c r="F48" i="10"/>
  <c r="J48" i="10" s="1"/>
  <c r="M47" i="10"/>
  <c r="L47" i="10"/>
  <c r="K47" i="10"/>
  <c r="J47" i="10"/>
  <c r="F47" i="10"/>
  <c r="M46" i="10"/>
  <c r="L46" i="10"/>
  <c r="K46" i="10"/>
  <c r="F46" i="10"/>
  <c r="J46" i="10" s="1"/>
  <c r="M45" i="10"/>
  <c r="L45" i="10"/>
  <c r="K45" i="10"/>
  <c r="F45" i="10"/>
  <c r="J45" i="10" s="1"/>
  <c r="M44" i="10"/>
  <c r="L44" i="10"/>
  <c r="K44" i="10"/>
  <c r="F44" i="10"/>
  <c r="J44" i="10" s="1"/>
  <c r="M43" i="10"/>
  <c r="L43" i="10"/>
  <c r="K43" i="10"/>
  <c r="J43" i="10"/>
  <c r="F43" i="10"/>
  <c r="M42" i="10"/>
  <c r="L42" i="10"/>
  <c r="K42" i="10"/>
  <c r="G42" i="10"/>
  <c r="F42" i="10"/>
  <c r="J42" i="10" s="1"/>
  <c r="M41" i="10"/>
  <c r="L41" i="10"/>
  <c r="J41" i="10"/>
  <c r="G41" i="10"/>
  <c r="K41" i="10" s="1"/>
  <c r="F41" i="10"/>
  <c r="M40" i="10"/>
  <c r="L40" i="10"/>
  <c r="K40" i="10"/>
  <c r="G40" i="10"/>
  <c r="F40" i="10"/>
  <c r="J40" i="10" s="1"/>
  <c r="M39" i="10"/>
  <c r="L39" i="10"/>
  <c r="J39" i="10"/>
  <c r="G39" i="10"/>
  <c r="K39" i="10" s="1"/>
  <c r="F39" i="10"/>
  <c r="M38" i="10"/>
  <c r="L38" i="10"/>
  <c r="K38" i="10"/>
  <c r="G38" i="10"/>
  <c r="F38" i="10"/>
  <c r="J38" i="10" s="1"/>
  <c r="M37" i="10"/>
  <c r="L37" i="10"/>
  <c r="J37" i="10"/>
  <c r="G37" i="10"/>
  <c r="K37" i="10" s="1"/>
  <c r="F37" i="10"/>
  <c r="M36" i="10"/>
  <c r="L36" i="10"/>
  <c r="K36" i="10"/>
  <c r="G36" i="10"/>
  <c r="F36" i="10"/>
  <c r="J36" i="10" s="1"/>
  <c r="M35" i="10"/>
  <c r="L35" i="10"/>
  <c r="J35" i="10"/>
  <c r="G35" i="10"/>
  <c r="K35" i="10" s="1"/>
  <c r="F35" i="10"/>
  <c r="M34" i="10"/>
  <c r="L34" i="10"/>
  <c r="K34" i="10"/>
  <c r="G34" i="10"/>
  <c r="F34" i="10"/>
  <c r="J34" i="10" s="1"/>
  <c r="M33" i="10"/>
  <c r="L33" i="10"/>
  <c r="J33" i="10"/>
  <c r="G33" i="10"/>
  <c r="K33" i="10" s="1"/>
  <c r="F33" i="10"/>
  <c r="M32" i="10"/>
  <c r="L32" i="10"/>
  <c r="K32" i="10"/>
  <c r="F32" i="10"/>
  <c r="J32" i="10" s="1"/>
  <c r="M31" i="10"/>
  <c r="L31" i="10"/>
  <c r="K31" i="10"/>
  <c r="F31" i="10"/>
  <c r="J31" i="10" s="1"/>
  <c r="M30" i="10"/>
  <c r="L30" i="10"/>
  <c r="K30" i="10"/>
  <c r="F30" i="10"/>
  <c r="J30" i="10" s="1"/>
  <c r="M29" i="10"/>
  <c r="L29" i="10"/>
  <c r="K29" i="10"/>
  <c r="J29" i="10"/>
  <c r="F29" i="10"/>
  <c r="M28" i="10"/>
  <c r="L28" i="10"/>
  <c r="K28" i="10"/>
  <c r="F28" i="10"/>
  <c r="J28" i="10" s="1"/>
  <c r="M27" i="10"/>
  <c r="L27" i="10"/>
  <c r="K27" i="10"/>
  <c r="F27" i="10"/>
  <c r="J27" i="10" s="1"/>
  <c r="M26" i="10"/>
  <c r="L26" i="10"/>
  <c r="K26" i="10"/>
  <c r="F26" i="10"/>
  <c r="J26" i="10" s="1"/>
  <c r="M25" i="10"/>
  <c r="L25" i="10"/>
  <c r="K25" i="10"/>
  <c r="J25" i="10"/>
  <c r="F25" i="10"/>
  <c r="M24" i="10"/>
  <c r="L24" i="10"/>
  <c r="K24" i="10"/>
  <c r="F24" i="10"/>
  <c r="J24" i="10" s="1"/>
  <c r="M23" i="10"/>
  <c r="L23" i="10"/>
  <c r="K23" i="10"/>
  <c r="F23" i="10"/>
  <c r="J23" i="10" s="1"/>
  <c r="M22" i="10"/>
  <c r="L22" i="10"/>
  <c r="K22" i="10"/>
  <c r="F22" i="10"/>
  <c r="J22" i="10" s="1"/>
  <c r="M21" i="10"/>
  <c r="L21" i="10"/>
  <c r="K21" i="10"/>
  <c r="J21" i="10"/>
  <c r="F21" i="10"/>
  <c r="M20" i="10"/>
  <c r="L20" i="10"/>
  <c r="K20" i="10"/>
  <c r="F20" i="10"/>
  <c r="J20" i="10" s="1"/>
  <c r="M19" i="10"/>
  <c r="L19" i="10"/>
  <c r="K19" i="10"/>
  <c r="F19" i="10"/>
  <c r="J19" i="10" s="1"/>
  <c r="M18" i="10"/>
  <c r="L18" i="10"/>
  <c r="K18" i="10"/>
  <c r="F18" i="10"/>
  <c r="J18" i="10" s="1"/>
  <c r="M17" i="10"/>
  <c r="L17" i="10"/>
  <c r="K17" i="10"/>
  <c r="J17" i="10"/>
  <c r="F17" i="10"/>
  <c r="M16" i="10"/>
  <c r="L16" i="10"/>
  <c r="K16" i="10"/>
  <c r="F16" i="10"/>
  <c r="J16" i="10" s="1"/>
  <c r="M15" i="10"/>
  <c r="L15" i="10"/>
  <c r="K15" i="10"/>
  <c r="F15" i="10"/>
  <c r="J15" i="10" s="1"/>
  <c r="M14" i="10"/>
  <c r="L14" i="10"/>
  <c r="K14" i="10"/>
  <c r="F14" i="10"/>
  <c r="J14" i="10" s="1"/>
  <c r="M13" i="10"/>
  <c r="L13" i="10"/>
  <c r="K13" i="10"/>
  <c r="J13" i="10"/>
  <c r="F13" i="10"/>
  <c r="M12" i="10"/>
  <c r="L12" i="10"/>
  <c r="K12" i="10"/>
  <c r="F12" i="10"/>
  <c r="J12" i="10" s="1"/>
  <c r="M11" i="10"/>
  <c r="L11" i="10"/>
  <c r="K11" i="10"/>
  <c r="F11" i="10"/>
  <c r="J11" i="10" s="1"/>
  <c r="M10" i="10"/>
  <c r="L10" i="10"/>
  <c r="K10" i="10"/>
  <c r="F10" i="10"/>
  <c r="J10" i="10" s="1"/>
  <c r="M9" i="10"/>
  <c r="L9" i="10"/>
  <c r="K9" i="10"/>
  <c r="J9" i="10"/>
  <c r="F9" i="10"/>
  <c r="M8" i="10"/>
  <c r="L8" i="10"/>
  <c r="K8" i="10"/>
  <c r="J8" i="10"/>
  <c r="M7" i="10"/>
  <c r="L7" i="10"/>
  <c r="K7" i="10"/>
  <c r="J7" i="10"/>
  <c r="M6" i="10"/>
  <c r="L6" i="10"/>
  <c r="K6" i="10"/>
  <c r="F6" i="10"/>
  <c r="J6" i="10" s="1"/>
  <c r="M5" i="10"/>
  <c r="L5" i="10"/>
  <c r="K5" i="10"/>
  <c r="F5" i="10"/>
  <c r="J5" i="10" s="1"/>
</calcChain>
</file>

<file path=xl/sharedStrings.xml><?xml version="1.0" encoding="utf-8"?>
<sst xmlns="http://schemas.openxmlformats.org/spreadsheetml/2006/main" count="298" uniqueCount="164">
  <si>
    <t>Anne Arundel</t>
  </si>
  <si>
    <t>Baltimore</t>
  </si>
  <si>
    <t>Carroll</t>
  </si>
  <si>
    <t>Charles</t>
  </si>
  <si>
    <t>Frederick</t>
  </si>
  <si>
    <t>Harford</t>
  </si>
  <si>
    <t>Howard</t>
  </si>
  <si>
    <t>Montgomery</t>
  </si>
  <si>
    <t>Somerset</t>
  </si>
  <si>
    <t>Washington</t>
  </si>
  <si>
    <t>Baltimore City</t>
  </si>
  <si>
    <t>State</t>
  </si>
  <si>
    <t>MD</t>
  </si>
  <si>
    <t>DE</t>
  </si>
  <si>
    <t>CT</t>
  </si>
  <si>
    <t>09001</t>
  </si>
  <si>
    <t>09009</t>
  </si>
  <si>
    <t>Fairfield</t>
  </si>
  <si>
    <t>New Haven</t>
  </si>
  <si>
    <t>NJ</t>
  </si>
  <si>
    <t>Bergen</t>
  </si>
  <si>
    <t>Burlington</t>
  </si>
  <si>
    <t>Camden</t>
  </si>
  <si>
    <t>Essex</t>
  </si>
  <si>
    <t>Gloucester</t>
  </si>
  <si>
    <t>Hudson</t>
  </si>
  <si>
    <t>Mercer</t>
  </si>
  <si>
    <t>Middlesex</t>
  </si>
  <si>
    <t>Monmouth</t>
  </si>
  <si>
    <t>Morris</t>
  </si>
  <si>
    <t>Passaic</t>
  </si>
  <si>
    <t>Union</t>
  </si>
  <si>
    <t>Allegheny</t>
  </si>
  <si>
    <t>Armstrong</t>
  </si>
  <si>
    <t>Beaver</t>
  </si>
  <si>
    <t>Berks</t>
  </si>
  <si>
    <t>Bucks</t>
  </si>
  <si>
    <t>Butler</t>
  </si>
  <si>
    <t>Cambria</t>
  </si>
  <si>
    <t>Chester</t>
  </si>
  <si>
    <t>Cumberland</t>
  </si>
  <si>
    <t>Dauphin</t>
  </si>
  <si>
    <t>Delaware</t>
  </si>
  <si>
    <t>Greene</t>
  </si>
  <si>
    <t>Indiana</t>
  </si>
  <si>
    <t>Lancaster</t>
  </si>
  <si>
    <t>Lebanon</t>
  </si>
  <si>
    <t>Lehigh</t>
  </si>
  <si>
    <t>Northampton</t>
  </si>
  <si>
    <t>Philadelphia</t>
  </si>
  <si>
    <t>Westmoreland</t>
  </si>
  <si>
    <t>York</t>
  </si>
  <si>
    <t>PA</t>
  </si>
  <si>
    <t>42003</t>
  </si>
  <si>
    <t>42005</t>
  </si>
  <si>
    <t>42007</t>
  </si>
  <si>
    <t>42011</t>
  </si>
  <si>
    <t>42017</t>
  </si>
  <si>
    <t>42019</t>
  </si>
  <si>
    <t>42021</t>
  </si>
  <si>
    <t>42029</t>
  </si>
  <si>
    <t>42041</t>
  </si>
  <si>
    <t>42043</t>
  </si>
  <si>
    <t>42045</t>
  </si>
  <si>
    <t>42059</t>
  </si>
  <si>
    <t>42063</t>
  </si>
  <si>
    <t>42071</t>
  </si>
  <si>
    <t>42073</t>
  </si>
  <si>
    <t>Lawrence</t>
  </si>
  <si>
    <t>42075</t>
  </si>
  <si>
    <t>42077</t>
  </si>
  <si>
    <t>42091</t>
  </si>
  <si>
    <t>42095</t>
  </si>
  <si>
    <t>42101</t>
  </si>
  <si>
    <t>42125</t>
  </si>
  <si>
    <t>42129</t>
  </si>
  <si>
    <t>42133</t>
  </si>
  <si>
    <t>Bronx</t>
  </si>
  <si>
    <t>Kings</t>
  </si>
  <si>
    <t>Nassau</t>
  </si>
  <si>
    <t>New York</t>
  </si>
  <si>
    <t>Orange</t>
  </si>
  <si>
    <t>Queens</t>
  </si>
  <si>
    <t>Richmond</t>
  </si>
  <si>
    <t>Rockland</t>
  </si>
  <si>
    <t>Suffolk</t>
  </si>
  <si>
    <t>Westchester</t>
  </si>
  <si>
    <t>NY</t>
  </si>
  <si>
    <t>51013</t>
  </si>
  <si>
    <t>51059</t>
  </si>
  <si>
    <t>51107</t>
  </si>
  <si>
    <t>51153</t>
  </si>
  <si>
    <t>51510</t>
  </si>
  <si>
    <t>51600</t>
  </si>
  <si>
    <t>51610</t>
  </si>
  <si>
    <t>51683</t>
  </si>
  <si>
    <t>51685</t>
  </si>
  <si>
    <t>GF_07_13</t>
  </si>
  <si>
    <t>GF_07_17</t>
  </si>
  <si>
    <t>GF_07_20</t>
  </si>
  <si>
    <t>GF_07_25</t>
  </si>
  <si>
    <t>VMT Projections used for MOVES</t>
  </si>
  <si>
    <t>Intepolated Value</t>
  </si>
  <si>
    <t>Interpolated Value</t>
  </si>
  <si>
    <t>2007 to 2017</t>
  </si>
  <si>
    <t>2007 to 2020</t>
  </si>
  <si>
    <t>FIPS</t>
  </si>
  <si>
    <t>County_Name</t>
  </si>
  <si>
    <t>PM?</t>
  </si>
  <si>
    <t>VMT2007</t>
  </si>
  <si>
    <t>VMT2013</t>
  </si>
  <si>
    <t>VMT2017</t>
  </si>
  <si>
    <t>VMT2020</t>
  </si>
  <si>
    <t>VMT2025</t>
  </si>
  <si>
    <t>YES</t>
  </si>
  <si>
    <t>10003</t>
  </si>
  <si>
    <t>New Castle</t>
  </si>
  <si>
    <t>DC</t>
  </si>
  <si>
    <t>11001</t>
  </si>
  <si>
    <t>24003</t>
  </si>
  <si>
    <t>24005</t>
  </si>
  <si>
    <t>24013</t>
  </si>
  <si>
    <t>24017</t>
  </si>
  <si>
    <t>24021</t>
  </si>
  <si>
    <t>24025</t>
  </si>
  <si>
    <t>24027</t>
  </si>
  <si>
    <t>24031</t>
  </si>
  <si>
    <t>24033</t>
  </si>
  <si>
    <t>Prince Georges</t>
  </si>
  <si>
    <t>24043</t>
  </si>
  <si>
    <t>24510</t>
  </si>
  <si>
    <t>34003</t>
  </si>
  <si>
    <t>34005</t>
  </si>
  <si>
    <t>34007</t>
  </si>
  <si>
    <t>34013</t>
  </si>
  <si>
    <t>34015</t>
  </si>
  <si>
    <t>34017</t>
  </si>
  <si>
    <t>34021</t>
  </si>
  <si>
    <t>34023</t>
  </si>
  <si>
    <t>34025</t>
  </si>
  <si>
    <t>34027</t>
  </si>
  <si>
    <t>34031</t>
  </si>
  <si>
    <t>34035</t>
  </si>
  <si>
    <t>34039</t>
  </si>
  <si>
    <t>36005</t>
  </si>
  <si>
    <t>36047</t>
  </si>
  <si>
    <t>36059</t>
  </si>
  <si>
    <t>36061</t>
  </si>
  <si>
    <t>36071</t>
  </si>
  <si>
    <t>36081</t>
  </si>
  <si>
    <t>36085</t>
  </si>
  <si>
    <t>36087</t>
  </si>
  <si>
    <t>36103</t>
  </si>
  <si>
    <t>36119</t>
  </si>
  <si>
    <t>VA_NVA</t>
  </si>
  <si>
    <t>Arlington</t>
  </si>
  <si>
    <t>Fairfax</t>
  </si>
  <si>
    <t>Loudoun</t>
  </si>
  <si>
    <t>Prince William</t>
  </si>
  <si>
    <t>Alexandria</t>
  </si>
  <si>
    <t>Fairfax City</t>
  </si>
  <si>
    <t>Falls Church</t>
  </si>
  <si>
    <t>Manassas City</t>
  </si>
  <si>
    <t>Manassas Park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</si>
</sst>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1">
    <xf numFmtId="0" fontId="0" fillId="0" borderId="0"/>
    <xf numFmtId="0" fontId="5" fillId="2" borderId="0" applyNumberFormat="0" applyBorder="0" applyAlignment="0" applyProtection="0"/>
    <xf numFmtId="0" fontId="6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6" borderId="0" applyNumberFormat="0" applyBorder="0" applyAlignment="0" applyProtection="0"/>
    <xf numFmtId="0" fontId="5" fillId="7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11" borderId="0" applyNumberFormat="0" applyBorder="0" applyAlignment="0" applyProtection="0"/>
    <xf numFmtId="0" fontId="6" fillId="11" borderId="0" applyNumberFormat="0" applyBorder="0" applyAlignment="0" applyProtection="0"/>
    <xf numFmtId="0" fontId="5" fillId="12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0" borderId="0" applyNumberFormat="0" applyBorder="0" applyAlignment="0" applyProtection="0"/>
    <xf numFmtId="0" fontId="7" fillId="21" borderId="0" applyNumberFormat="0" applyBorder="0" applyAlignment="0" applyProtection="0"/>
    <xf numFmtId="0" fontId="8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24" borderId="0" applyNumberFormat="0" applyBorder="0" applyAlignment="0" applyProtection="0"/>
    <xf numFmtId="0" fontId="8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7" borderId="1" applyNumberFormat="0" applyAlignment="0" applyProtection="0"/>
    <xf numFmtId="0" fontId="13" fillId="28" borderId="2" applyNumberFormat="0" applyAlignment="0" applyProtection="0"/>
    <xf numFmtId="0" fontId="14" fillId="28" borderId="2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29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30" borderId="1" applyNumberFormat="0" applyAlignment="0" applyProtection="0"/>
    <xf numFmtId="0" fontId="26" fillId="30" borderId="1" applyNumberFormat="0" applyAlignment="0" applyProtection="0"/>
    <xf numFmtId="0" fontId="27" fillId="0" borderId="6" applyNumberFormat="0" applyFill="0" applyAlignment="0" applyProtection="0"/>
    <xf numFmtId="0" fontId="28" fillId="0" borderId="6" applyNumberFormat="0" applyFill="0" applyAlignment="0" applyProtection="0"/>
    <xf numFmtId="0" fontId="29" fillId="31" borderId="0" applyNumberFormat="0" applyBorder="0" applyAlignment="0" applyProtection="0"/>
    <xf numFmtId="0" fontId="30" fillId="31" borderId="0" applyNumberFormat="0" applyBorder="0" applyAlignment="0" applyProtection="0"/>
    <xf numFmtId="0" fontId="1" fillId="0" borderId="0"/>
    <xf numFmtId="0" fontId="2" fillId="0" borderId="0">
      <alignment vertical="center"/>
    </xf>
    <xf numFmtId="0" fontId="5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4" fillId="0" borderId="0"/>
    <xf numFmtId="0" fontId="5" fillId="32" borderId="7" applyNumberFormat="0" applyFont="0" applyAlignment="0" applyProtection="0"/>
    <xf numFmtId="0" fontId="6" fillId="32" borderId="7" applyNumberFormat="0" applyFont="0" applyAlignment="0" applyProtection="0"/>
    <xf numFmtId="0" fontId="31" fillId="27" borderId="8" applyNumberFormat="0" applyAlignment="0" applyProtection="0"/>
    <xf numFmtId="0" fontId="32" fillId="27" borderId="8" applyNumberForma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15">
    <xf numFmtId="0" fontId="0" fillId="0" borderId="0" xfId="0"/>
    <xf numFmtId="0" fontId="34" fillId="0" borderId="0" xfId="0" applyFont="1"/>
    <xf numFmtId="169" fontId="0" fillId="0" borderId="0" xfId="0" applyNumberFormat="1"/>
    <xf numFmtId="0" fontId="0" fillId="33" borderId="0" xfId="0" applyFill="1"/>
    <xf numFmtId="0" fontId="0" fillId="34" borderId="0" xfId="0" applyFill="1"/>
    <xf numFmtId="0" fontId="34" fillId="0" borderId="0" xfId="0" applyFont="1" applyAlignment="1">
      <alignment horizontal="right"/>
    </xf>
    <xf numFmtId="0" fontId="0" fillId="0" borderId="0" xfId="0" applyFont="1"/>
    <xf numFmtId="1" fontId="0" fillId="0" borderId="0" xfId="0" applyNumberFormat="1" applyFont="1"/>
    <xf numFmtId="3" fontId="0" fillId="0" borderId="0" xfId="0" applyNumberFormat="1" applyFont="1"/>
    <xf numFmtId="3" fontId="0" fillId="33" borderId="0" xfId="0" applyNumberFormat="1" applyFont="1" applyFill="1"/>
    <xf numFmtId="3" fontId="0" fillId="34" borderId="0" xfId="0" applyNumberFormat="1" applyFont="1" applyFill="1"/>
    <xf numFmtId="3" fontId="0" fillId="0" borderId="0" xfId="0" applyNumberFormat="1"/>
    <xf numFmtId="0" fontId="38" fillId="0" borderId="0" xfId="0" quotePrefix="1" applyNumberFormat="1" applyFont="1" applyAlignment="1">
      <alignment horizontal="center"/>
    </xf>
    <xf numFmtId="3" fontId="38" fillId="0" borderId="0" xfId="0" quotePrefix="1" applyNumberFormat="1" applyFont="1"/>
    <xf numFmtId="3" fontId="38" fillId="0" borderId="0" xfId="0" quotePrefix="1" applyNumberFormat="1" applyFont="1" applyFill="1"/>
  </cellXfs>
  <cellStyles count="101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" xfId="49" builtinId="27" customBuiltin="1"/>
    <cellStyle name="Bad 2" xfId="50"/>
    <cellStyle name="Calculation" xfId="51" builtinId="22" customBuiltin="1"/>
    <cellStyle name="Calculation 2" xfId="52"/>
    <cellStyle name="Check Cell" xfId="53" builtinId="23" customBuiltin="1"/>
    <cellStyle name="Check Cell 2" xfId="54"/>
    <cellStyle name="Explanatory Text" xfId="55" builtinId="53" customBuiltin="1"/>
    <cellStyle name="Explanatory Text 2" xfId="56"/>
    <cellStyle name="Good" xfId="57" builtinId="26" customBuiltin="1"/>
    <cellStyle name="Good 2" xfId="58"/>
    <cellStyle name="Heading 1" xfId="59" builtinId="16" customBuiltin="1"/>
    <cellStyle name="Heading 1 2" xfId="60"/>
    <cellStyle name="Heading 2" xfId="61" builtinId="17" customBuiltin="1"/>
    <cellStyle name="Heading 2 2" xfId="62"/>
    <cellStyle name="Heading 3" xfId="63" builtinId="18" customBuiltin="1"/>
    <cellStyle name="Heading 3 2" xfId="64"/>
    <cellStyle name="Heading 4" xfId="65" builtinId="19" customBuiltin="1"/>
    <cellStyle name="Heading 4 2" xfId="66"/>
    <cellStyle name="Input" xfId="67" builtinId="20" customBuiltin="1"/>
    <cellStyle name="Input 2" xfId="68"/>
    <cellStyle name="Linked Cell" xfId="69" builtinId="24" customBuiltin="1"/>
    <cellStyle name="Linked Cell 2" xfId="70"/>
    <cellStyle name="Neutral" xfId="71" builtinId="28" customBuiltin="1"/>
    <cellStyle name="Neutral 2" xfId="72"/>
    <cellStyle name="Normal" xfId="0" builtinId="0"/>
    <cellStyle name="Normal 2" xfId="73"/>
    <cellStyle name="Normal 2 10" xfId="74"/>
    <cellStyle name="Normal 2 2" xfId="75"/>
    <cellStyle name="Normal 2 2 2" xfId="76"/>
    <cellStyle name="Normal 2 2 3" xfId="77"/>
    <cellStyle name="Normal 2 3" xfId="78"/>
    <cellStyle name="Normal 2 3 2" xfId="79"/>
    <cellStyle name="Normal 2 3 3" xfId="80"/>
    <cellStyle name="Normal 3" xfId="81"/>
    <cellStyle name="Normal 3 2" xfId="82"/>
    <cellStyle name="Normal 3 3" xfId="83"/>
    <cellStyle name="Normal 4" xfId="84"/>
    <cellStyle name="Normal 4 2" xfId="85"/>
    <cellStyle name="Normal 4 2 2" xfId="86"/>
    <cellStyle name="Normal 4 2 3" xfId="87"/>
    <cellStyle name="Normal 4 3" xfId="88"/>
    <cellStyle name="Normal 4 4" xfId="89"/>
    <cellStyle name="Normal 5" xfId="90"/>
    <cellStyle name="Normal 6" xfId="91"/>
    <cellStyle name="Note" xfId="92" builtinId="10" customBuiltin="1"/>
    <cellStyle name="Note 2" xfId="93"/>
    <cellStyle name="Output" xfId="94" builtinId="21" customBuiltin="1"/>
    <cellStyle name="Output 2" xfId="95"/>
    <cellStyle name="Title" xfId="96" builtinId="15" customBuiltin="1"/>
    <cellStyle name="Total" xfId="97" builtinId="25" customBuiltin="1"/>
    <cellStyle name="Total 2" xfId="98"/>
    <cellStyle name="Warning Text" xfId="99" builtinId="11" customBuiltin="1"/>
    <cellStyle name="Warning Text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3" max="3" width="15.140625" customWidth="1"/>
    <col min="5" max="9" width="15.7109375" customWidth="1"/>
  </cols>
  <sheetData>
    <row r="1" spans="1:13" x14ac:dyDescent="0.25">
      <c r="A1" t="s">
        <v>101</v>
      </c>
      <c r="F1" s="3" t="s">
        <v>102</v>
      </c>
      <c r="G1" s="4" t="s">
        <v>103</v>
      </c>
    </row>
    <row r="2" spans="1:13" x14ac:dyDescent="0.25">
      <c r="F2" s="3" t="s">
        <v>104</v>
      </c>
      <c r="G2" s="4" t="s">
        <v>105</v>
      </c>
    </row>
    <row r="4" spans="1:13" x14ac:dyDescent="0.25">
      <c r="A4" s="1" t="s">
        <v>11</v>
      </c>
      <c r="B4" s="1" t="s">
        <v>106</v>
      </c>
      <c r="C4" s="1" t="s">
        <v>107</v>
      </c>
      <c r="D4" s="1" t="s">
        <v>108</v>
      </c>
      <c r="E4" s="5" t="s">
        <v>109</v>
      </c>
      <c r="F4" s="5" t="s">
        <v>110</v>
      </c>
      <c r="G4" s="5" t="s">
        <v>111</v>
      </c>
      <c r="H4" s="5" t="s">
        <v>112</v>
      </c>
      <c r="I4" s="5" t="s">
        <v>113</v>
      </c>
      <c r="J4" s="5" t="s">
        <v>97</v>
      </c>
      <c r="K4" s="5" t="s">
        <v>98</v>
      </c>
      <c r="L4" s="5" t="s">
        <v>99</v>
      </c>
      <c r="M4" s="5" t="s">
        <v>100</v>
      </c>
    </row>
    <row r="5" spans="1:13" x14ac:dyDescent="0.25">
      <c r="A5" s="6" t="s">
        <v>14</v>
      </c>
      <c r="B5" s="7" t="s">
        <v>15</v>
      </c>
      <c r="C5" s="7" t="s">
        <v>17</v>
      </c>
      <c r="D5" s="6" t="s">
        <v>114</v>
      </c>
      <c r="E5" s="8">
        <v>7560386592.1962976</v>
      </c>
      <c r="F5" s="9">
        <f>E5+(G5-E5)*0.6</f>
        <v>7932758728.2479191</v>
      </c>
      <c r="G5" s="8">
        <v>8181006818.9490004</v>
      </c>
      <c r="H5" s="8">
        <v>8281519766.283</v>
      </c>
      <c r="I5" s="8">
        <v>8568253858.1797752</v>
      </c>
      <c r="J5" s="2">
        <f t="shared" ref="J5:M36" si="0">F5/$E5</f>
        <v>1.0492530549212891</v>
      </c>
      <c r="K5" s="2">
        <f t="shared" si="0"/>
        <v>1.0820884248688152</v>
      </c>
      <c r="L5" s="2">
        <f t="shared" si="0"/>
        <v>1.0953831084287466</v>
      </c>
      <c r="M5" s="2">
        <f t="shared" si="0"/>
        <v>1.1333089589656409</v>
      </c>
    </row>
    <row r="6" spans="1:13" x14ac:dyDescent="0.25">
      <c r="A6" s="6" t="s">
        <v>14</v>
      </c>
      <c r="B6" s="7" t="s">
        <v>16</v>
      </c>
      <c r="C6" s="7" t="s">
        <v>18</v>
      </c>
      <c r="D6" s="6" t="s">
        <v>114</v>
      </c>
      <c r="E6" s="8">
        <v>6855743408.6719217</v>
      </c>
      <c r="F6" s="9">
        <f>E6+(G6-E6)*0.6</f>
        <v>7234712129.8267679</v>
      </c>
      <c r="G6" s="8">
        <v>7487357943.9299994</v>
      </c>
      <c r="H6" s="8">
        <v>7811704329.2130003</v>
      </c>
      <c r="I6" s="8">
        <v>8085413587.6426916</v>
      </c>
      <c r="J6" s="2">
        <f t="shared" si="0"/>
        <v>1.055277553222818</v>
      </c>
      <c r="K6" s="2">
        <f t="shared" si="0"/>
        <v>1.0921292553713635</v>
      </c>
      <c r="L6" s="2">
        <f t="shared" si="0"/>
        <v>1.1394394252462645</v>
      </c>
      <c r="M6" s="2">
        <f t="shared" si="0"/>
        <v>1.1793635067227493</v>
      </c>
    </row>
    <row r="7" spans="1:13" x14ac:dyDescent="0.25">
      <c r="A7" s="6" t="s">
        <v>13</v>
      </c>
      <c r="B7" s="7" t="s">
        <v>115</v>
      </c>
      <c r="C7" s="7" t="s">
        <v>116</v>
      </c>
      <c r="D7" s="6" t="s">
        <v>114</v>
      </c>
      <c r="E7" s="8">
        <v>5543985000</v>
      </c>
      <c r="F7" s="8">
        <v>6054671478.0000029</v>
      </c>
      <c r="G7" s="8">
        <v>6195387969</v>
      </c>
      <c r="H7" s="8">
        <v>6378447826.0000029</v>
      </c>
      <c r="I7" s="8">
        <v>6959264765.000001</v>
      </c>
      <c r="J7" s="2">
        <f t="shared" si="0"/>
        <v>1.0921154148144345</v>
      </c>
      <c r="K7" s="2">
        <f t="shared" si="0"/>
        <v>1.117497245934107</v>
      </c>
      <c r="L7" s="2">
        <f t="shared" si="0"/>
        <v>1.1505167899985305</v>
      </c>
      <c r="M7" s="2">
        <f t="shared" si="0"/>
        <v>1.2552820335913608</v>
      </c>
    </row>
    <row r="8" spans="1:13" x14ac:dyDescent="0.25">
      <c r="A8" s="6" t="s">
        <v>117</v>
      </c>
      <c r="B8" s="7" t="s">
        <v>118</v>
      </c>
      <c r="C8" s="7" t="s">
        <v>9</v>
      </c>
      <c r="D8" s="6" t="s">
        <v>114</v>
      </c>
      <c r="E8" s="8">
        <v>3675388000.0000005</v>
      </c>
      <c r="F8" s="8">
        <v>3744840483.5523</v>
      </c>
      <c r="G8" s="8">
        <v>3783503331.8628116</v>
      </c>
      <c r="H8" s="8">
        <v>3812500468.0956945</v>
      </c>
      <c r="I8" s="8">
        <v>3860829028.4838347</v>
      </c>
      <c r="J8" s="2">
        <f t="shared" si="0"/>
        <v>1.0188966399063988</v>
      </c>
      <c r="K8" s="2">
        <f t="shared" si="0"/>
        <v>1.029416032229199</v>
      </c>
      <c r="L8" s="2">
        <f t="shared" si="0"/>
        <v>1.0373055764712988</v>
      </c>
      <c r="M8" s="2">
        <f t="shared" si="0"/>
        <v>1.0504548168747991</v>
      </c>
    </row>
    <row r="9" spans="1:13" x14ac:dyDescent="0.25">
      <c r="A9" s="6" t="s">
        <v>12</v>
      </c>
      <c r="B9" s="7" t="s">
        <v>119</v>
      </c>
      <c r="C9" s="7" t="s">
        <v>0</v>
      </c>
      <c r="D9" s="6" t="s">
        <v>114</v>
      </c>
      <c r="E9" s="8">
        <v>5785990170</v>
      </c>
      <c r="F9" s="9">
        <f t="shared" ref="F9:F32" si="1">E9+(G9-E9)*0.6</f>
        <v>6521328426</v>
      </c>
      <c r="G9" s="8">
        <v>7011553930</v>
      </c>
      <c r="H9" s="8">
        <v>7347418794</v>
      </c>
      <c r="I9" s="8">
        <v>7906838874</v>
      </c>
      <c r="J9" s="2">
        <f t="shared" si="0"/>
        <v>1.1270894409417913</v>
      </c>
      <c r="K9" s="2">
        <f t="shared" si="0"/>
        <v>1.2118157349029854</v>
      </c>
      <c r="L9" s="2">
        <f t="shared" si="0"/>
        <v>1.2698636841963387</v>
      </c>
      <c r="M9" s="2">
        <f t="shared" si="0"/>
        <v>1.3665489642544622</v>
      </c>
    </row>
    <row r="10" spans="1:13" x14ac:dyDescent="0.25">
      <c r="A10" s="6" t="s">
        <v>12</v>
      </c>
      <c r="B10" s="7" t="s">
        <v>120</v>
      </c>
      <c r="C10" s="7" t="s">
        <v>1</v>
      </c>
      <c r="D10" s="6" t="s">
        <v>114</v>
      </c>
      <c r="E10" s="8">
        <v>8261066894</v>
      </c>
      <c r="F10" s="9">
        <f t="shared" si="1"/>
        <v>8964592712</v>
      </c>
      <c r="G10" s="8">
        <v>9433609924</v>
      </c>
      <c r="H10" s="8">
        <v>9770277516</v>
      </c>
      <c r="I10" s="8">
        <v>10330285364</v>
      </c>
      <c r="J10" s="2">
        <f t="shared" si="0"/>
        <v>1.0851616173827341</v>
      </c>
      <c r="K10" s="2">
        <f t="shared" si="0"/>
        <v>1.1419360289712235</v>
      </c>
      <c r="L10" s="2">
        <f t="shared" si="0"/>
        <v>1.1826895534638677</v>
      </c>
      <c r="M10" s="2">
        <f t="shared" si="0"/>
        <v>1.2504783578865426</v>
      </c>
    </row>
    <row r="11" spans="1:13" x14ac:dyDescent="0.25">
      <c r="A11" s="6" t="s">
        <v>12</v>
      </c>
      <c r="B11" s="7" t="s">
        <v>121</v>
      </c>
      <c r="C11" s="7" t="s">
        <v>2</v>
      </c>
      <c r="D11" s="6" t="s">
        <v>114</v>
      </c>
      <c r="E11" s="8">
        <v>1295985206</v>
      </c>
      <c r="F11" s="9">
        <f t="shared" si="1"/>
        <v>1460404833.2</v>
      </c>
      <c r="G11" s="8">
        <v>1570017918</v>
      </c>
      <c r="H11" s="8">
        <v>1643629001</v>
      </c>
      <c r="I11" s="8">
        <v>1766008833</v>
      </c>
      <c r="J11" s="2">
        <f t="shared" si="0"/>
        <v>1.1268684445152533</v>
      </c>
      <c r="K11" s="2">
        <f t="shared" si="0"/>
        <v>1.211447407525422</v>
      </c>
      <c r="L11" s="2">
        <f t="shared" si="0"/>
        <v>1.2682467310510332</v>
      </c>
      <c r="M11" s="2">
        <f t="shared" si="0"/>
        <v>1.3626766916967414</v>
      </c>
    </row>
    <row r="12" spans="1:13" x14ac:dyDescent="0.25">
      <c r="A12" s="6" t="s">
        <v>12</v>
      </c>
      <c r="B12" s="7" t="s">
        <v>122</v>
      </c>
      <c r="C12" s="7" t="s">
        <v>3</v>
      </c>
      <c r="D12" s="6" t="s">
        <v>114</v>
      </c>
      <c r="E12" s="8">
        <v>1284007530</v>
      </c>
      <c r="F12" s="9">
        <f t="shared" si="1"/>
        <v>1469264165.4000001</v>
      </c>
      <c r="G12" s="8">
        <v>1592768589</v>
      </c>
      <c r="H12" s="8">
        <v>1679776028</v>
      </c>
      <c r="I12" s="8">
        <v>1824512161</v>
      </c>
      <c r="J12" s="2">
        <f t="shared" si="0"/>
        <v>1.1442800225634191</v>
      </c>
      <c r="K12" s="2">
        <f t="shared" si="0"/>
        <v>1.2404667042723652</v>
      </c>
      <c r="L12" s="2">
        <f t="shared" si="0"/>
        <v>1.3082291098401893</v>
      </c>
      <c r="M12" s="2">
        <f t="shared" si="0"/>
        <v>1.4209512937980979</v>
      </c>
    </row>
    <row r="13" spans="1:13" x14ac:dyDescent="0.25">
      <c r="A13" s="6" t="s">
        <v>12</v>
      </c>
      <c r="B13" s="7" t="s">
        <v>123</v>
      </c>
      <c r="C13" s="7" t="s">
        <v>4</v>
      </c>
      <c r="D13" s="6" t="s">
        <v>114</v>
      </c>
      <c r="E13" s="8">
        <v>3008974387</v>
      </c>
      <c r="F13" s="9">
        <f t="shared" si="1"/>
        <v>3492152038.5999999</v>
      </c>
      <c r="G13" s="8">
        <v>3814270473</v>
      </c>
      <c r="H13" s="8">
        <v>4049826191</v>
      </c>
      <c r="I13" s="8">
        <v>4442283744</v>
      </c>
      <c r="J13" s="2">
        <f t="shared" si="0"/>
        <v>1.1605788516138671</v>
      </c>
      <c r="K13" s="2">
        <f t="shared" si="0"/>
        <v>1.2676314193564453</v>
      </c>
      <c r="L13" s="2">
        <f t="shared" si="0"/>
        <v>1.3459158072255135</v>
      </c>
      <c r="M13" s="2">
        <f t="shared" si="0"/>
        <v>1.4763448180856849</v>
      </c>
    </row>
    <row r="14" spans="1:13" x14ac:dyDescent="0.25">
      <c r="A14" s="6" t="s">
        <v>12</v>
      </c>
      <c r="B14" s="7" t="s">
        <v>124</v>
      </c>
      <c r="C14" s="7" t="s">
        <v>5</v>
      </c>
      <c r="D14" s="6" t="s">
        <v>114</v>
      </c>
      <c r="E14" s="8">
        <v>2362002758</v>
      </c>
      <c r="F14" s="9">
        <f t="shared" si="1"/>
        <v>2594338925</v>
      </c>
      <c r="G14" s="8">
        <v>2749229703</v>
      </c>
      <c r="H14" s="8">
        <v>2866122230</v>
      </c>
      <c r="I14" s="8">
        <v>3060366739</v>
      </c>
      <c r="J14" s="2">
        <f t="shared" si="0"/>
        <v>1.0983640540694068</v>
      </c>
      <c r="K14" s="2">
        <f t="shared" si="0"/>
        <v>1.163940090115678</v>
      </c>
      <c r="L14" s="2">
        <f t="shared" si="0"/>
        <v>1.2134288244552507</v>
      </c>
      <c r="M14" s="2">
        <f t="shared" si="0"/>
        <v>1.295666031140172</v>
      </c>
    </row>
    <row r="15" spans="1:13" x14ac:dyDescent="0.25">
      <c r="A15" s="6" t="s">
        <v>12</v>
      </c>
      <c r="B15" s="7" t="s">
        <v>125</v>
      </c>
      <c r="C15" s="7" t="s">
        <v>6</v>
      </c>
      <c r="D15" s="6" t="s">
        <v>114</v>
      </c>
      <c r="E15" s="8">
        <v>3814963165</v>
      </c>
      <c r="F15" s="9">
        <f t="shared" si="1"/>
        <v>4590430154.8000002</v>
      </c>
      <c r="G15" s="8">
        <v>5107408148</v>
      </c>
      <c r="H15" s="8">
        <v>5464556078</v>
      </c>
      <c r="I15" s="8">
        <v>6059110303</v>
      </c>
      <c r="J15" s="2">
        <f t="shared" si="0"/>
        <v>1.2032698498676069</v>
      </c>
      <c r="K15" s="2">
        <f t="shared" si="0"/>
        <v>1.3387830831126779</v>
      </c>
      <c r="L15" s="2">
        <f t="shared" si="0"/>
        <v>1.4324007445560749</v>
      </c>
      <c r="M15" s="2">
        <f t="shared" si="0"/>
        <v>1.588248704099873</v>
      </c>
    </row>
    <row r="16" spans="1:13" x14ac:dyDescent="0.25">
      <c r="A16" s="6" t="s">
        <v>12</v>
      </c>
      <c r="B16" s="7" t="s">
        <v>126</v>
      </c>
      <c r="C16" s="7" t="s">
        <v>7</v>
      </c>
      <c r="D16" s="6" t="s">
        <v>114</v>
      </c>
      <c r="E16" s="8">
        <v>7471001342</v>
      </c>
      <c r="F16" s="9">
        <f t="shared" si="1"/>
        <v>8266468344.8000002</v>
      </c>
      <c r="G16" s="8">
        <v>8796779680</v>
      </c>
      <c r="H16" s="8">
        <v>9140104664</v>
      </c>
      <c r="I16" s="8">
        <v>9711423456</v>
      </c>
      <c r="J16" s="2">
        <f t="shared" si="0"/>
        <v>1.1064739472509655</v>
      </c>
      <c r="K16" s="2">
        <f t="shared" si="0"/>
        <v>1.1774565787516091</v>
      </c>
      <c r="L16" s="2">
        <f t="shared" si="0"/>
        <v>1.2234109252017853</v>
      </c>
      <c r="M16" s="2">
        <f t="shared" si="0"/>
        <v>1.2998824403102349</v>
      </c>
    </row>
    <row r="17" spans="1:13" x14ac:dyDescent="0.25">
      <c r="A17" s="6" t="s">
        <v>12</v>
      </c>
      <c r="B17" s="7" t="s">
        <v>127</v>
      </c>
      <c r="C17" s="7" t="s">
        <v>128</v>
      </c>
      <c r="D17" s="6" t="s">
        <v>114</v>
      </c>
      <c r="E17" s="8">
        <v>8753899542</v>
      </c>
      <c r="F17" s="9">
        <f t="shared" si="1"/>
        <v>9745298566.7999992</v>
      </c>
      <c r="G17" s="8">
        <v>10406231250</v>
      </c>
      <c r="H17" s="8">
        <v>10860646314</v>
      </c>
      <c r="I17" s="8">
        <v>11616277592</v>
      </c>
      <c r="J17" s="2">
        <f t="shared" si="0"/>
        <v>1.113252273463204</v>
      </c>
      <c r="K17" s="2">
        <f t="shared" si="0"/>
        <v>1.1887537891053399</v>
      </c>
      <c r="L17" s="2">
        <f t="shared" si="0"/>
        <v>1.2406638049582497</v>
      </c>
      <c r="M17" s="2">
        <f t="shared" si="0"/>
        <v>1.3269831960335741</v>
      </c>
    </row>
    <row r="18" spans="1:13" x14ac:dyDescent="0.25">
      <c r="A18" s="6" t="s">
        <v>12</v>
      </c>
      <c r="B18" s="7" t="s">
        <v>129</v>
      </c>
      <c r="C18" s="7" t="s">
        <v>9</v>
      </c>
      <c r="D18" s="6" t="s">
        <v>114</v>
      </c>
      <c r="E18" s="8">
        <v>2090025491</v>
      </c>
      <c r="F18" s="9">
        <f t="shared" si="1"/>
        <v>2375266281.8000002</v>
      </c>
      <c r="G18" s="8">
        <v>2565426809</v>
      </c>
      <c r="H18" s="8">
        <v>2705994406</v>
      </c>
      <c r="I18" s="8">
        <v>2940123311</v>
      </c>
      <c r="J18" s="2">
        <f t="shared" si="0"/>
        <v>1.136477182708199</v>
      </c>
      <c r="K18" s="2">
        <f t="shared" si="0"/>
        <v>1.2274619711803314</v>
      </c>
      <c r="L18" s="2">
        <f t="shared" si="0"/>
        <v>1.2947183743224497</v>
      </c>
      <c r="M18" s="2">
        <f t="shared" si="0"/>
        <v>1.4067404075503689</v>
      </c>
    </row>
    <row r="19" spans="1:13" x14ac:dyDescent="0.25">
      <c r="A19" s="6" t="s">
        <v>12</v>
      </c>
      <c r="B19" s="7" t="s">
        <v>130</v>
      </c>
      <c r="C19" s="7" t="s">
        <v>10</v>
      </c>
      <c r="D19" s="6" t="s">
        <v>114</v>
      </c>
      <c r="E19" s="8">
        <v>3626016722</v>
      </c>
      <c r="F19" s="9">
        <f t="shared" si="1"/>
        <v>3821744829.8000002</v>
      </c>
      <c r="G19" s="8">
        <v>3952230235</v>
      </c>
      <c r="H19" s="8">
        <v>4026611607</v>
      </c>
      <c r="I19" s="8">
        <v>4149869085</v>
      </c>
      <c r="J19" s="2">
        <f t="shared" si="0"/>
        <v>1.0539788210607155</v>
      </c>
      <c r="K19" s="2">
        <f t="shared" si="0"/>
        <v>1.0899647017678591</v>
      </c>
      <c r="L19" s="2">
        <f t="shared" si="0"/>
        <v>1.1104779474869724</v>
      </c>
      <c r="M19" s="2">
        <f t="shared" si="0"/>
        <v>1.1444704763278253</v>
      </c>
    </row>
    <row r="20" spans="1:13" x14ac:dyDescent="0.25">
      <c r="A20" s="6" t="s">
        <v>19</v>
      </c>
      <c r="B20" s="7" t="s">
        <v>131</v>
      </c>
      <c r="C20" s="7" t="s">
        <v>20</v>
      </c>
      <c r="D20" s="6" t="s">
        <v>114</v>
      </c>
      <c r="E20" s="8">
        <v>7879400200</v>
      </c>
      <c r="F20" s="9">
        <f t="shared" si="1"/>
        <v>8258270859.834754</v>
      </c>
      <c r="G20" s="8">
        <v>8510851299.7245903</v>
      </c>
      <c r="H20" s="8">
        <v>9107306457.5367851</v>
      </c>
      <c r="I20" s="8">
        <v>10464009060.480867</v>
      </c>
      <c r="J20" s="2">
        <f t="shared" si="0"/>
        <v>1.0480836929484498</v>
      </c>
      <c r="K20" s="2">
        <f t="shared" si="0"/>
        <v>1.0801394882474165</v>
      </c>
      <c r="L20" s="2">
        <f t="shared" si="0"/>
        <v>1.1558375290465364</v>
      </c>
      <c r="M20" s="2">
        <f t="shared" si="0"/>
        <v>1.3280210161784736</v>
      </c>
    </row>
    <row r="21" spans="1:13" x14ac:dyDescent="0.25">
      <c r="A21" s="6" t="s">
        <v>19</v>
      </c>
      <c r="B21" s="7" t="s">
        <v>132</v>
      </c>
      <c r="C21" s="7" t="s">
        <v>21</v>
      </c>
      <c r="D21" s="6" t="s">
        <v>114</v>
      </c>
      <c r="E21" s="8">
        <v>4703767700</v>
      </c>
      <c r="F21" s="9">
        <f t="shared" si="1"/>
        <v>4806317780</v>
      </c>
      <c r="G21" s="8">
        <v>4874684500</v>
      </c>
      <c r="H21" s="8">
        <v>4959948501</v>
      </c>
      <c r="I21" s="8">
        <v>5061528000</v>
      </c>
      <c r="J21" s="2">
        <f t="shared" si="0"/>
        <v>1.0218016888886754</v>
      </c>
      <c r="K21" s="2">
        <f t="shared" si="0"/>
        <v>1.0363361481477922</v>
      </c>
      <c r="L21" s="2">
        <f t="shared" si="0"/>
        <v>1.0544628938627221</v>
      </c>
      <c r="M21" s="2">
        <f t="shared" si="0"/>
        <v>1.0760582415666489</v>
      </c>
    </row>
    <row r="22" spans="1:13" x14ac:dyDescent="0.25">
      <c r="A22" s="6" t="s">
        <v>19</v>
      </c>
      <c r="B22" s="7" t="s">
        <v>133</v>
      </c>
      <c r="C22" s="7" t="s">
        <v>22</v>
      </c>
      <c r="D22" s="6" t="s">
        <v>114</v>
      </c>
      <c r="E22" s="8">
        <v>4089815300</v>
      </c>
      <c r="F22" s="9">
        <f t="shared" si="1"/>
        <v>4163580320</v>
      </c>
      <c r="G22" s="8">
        <v>4212757000</v>
      </c>
      <c r="H22" s="8">
        <v>4233817501</v>
      </c>
      <c r="I22" s="8">
        <v>4266850001</v>
      </c>
      <c r="J22" s="2">
        <f t="shared" si="0"/>
        <v>1.0180362717113411</v>
      </c>
      <c r="K22" s="2">
        <f t="shared" si="0"/>
        <v>1.0300604528522352</v>
      </c>
      <c r="L22" s="2">
        <f t="shared" si="0"/>
        <v>1.0352099521462497</v>
      </c>
      <c r="M22" s="2">
        <f t="shared" si="0"/>
        <v>1.043286722752492</v>
      </c>
    </row>
    <row r="23" spans="1:13" x14ac:dyDescent="0.25">
      <c r="A23" s="6" t="s">
        <v>19</v>
      </c>
      <c r="B23" s="7" t="s">
        <v>134</v>
      </c>
      <c r="C23" s="7" t="s">
        <v>23</v>
      </c>
      <c r="D23" s="6" t="s">
        <v>114</v>
      </c>
      <c r="E23" s="8">
        <v>4894720700</v>
      </c>
      <c r="F23" s="9">
        <f t="shared" si="1"/>
        <v>5209248006.9752111</v>
      </c>
      <c r="G23" s="8">
        <v>5418932878.2920189</v>
      </c>
      <c r="H23" s="8">
        <v>5681801682.4819536</v>
      </c>
      <c r="I23" s="8">
        <v>6130834156.5981846</v>
      </c>
      <c r="J23" s="2">
        <f t="shared" si="0"/>
        <v>1.0642584789312313</v>
      </c>
      <c r="K23" s="2">
        <f t="shared" si="0"/>
        <v>1.1070974648853853</v>
      </c>
      <c r="L23" s="2">
        <f t="shared" si="0"/>
        <v>1.1608020213455599</v>
      </c>
      <c r="M23" s="2">
        <f t="shared" si="0"/>
        <v>1.2525401411766324</v>
      </c>
    </row>
    <row r="24" spans="1:13" x14ac:dyDescent="0.25">
      <c r="A24" s="6" t="s">
        <v>19</v>
      </c>
      <c r="B24" s="7" t="s">
        <v>135</v>
      </c>
      <c r="C24" s="7" t="s">
        <v>24</v>
      </c>
      <c r="D24" s="6" t="s">
        <v>114</v>
      </c>
      <c r="E24" s="8">
        <v>2722909300</v>
      </c>
      <c r="F24" s="9">
        <f t="shared" si="1"/>
        <v>2964570220.5999999</v>
      </c>
      <c r="G24" s="8">
        <v>3125677501</v>
      </c>
      <c r="H24" s="8">
        <v>3200611998</v>
      </c>
      <c r="I24" s="8">
        <v>3283868501</v>
      </c>
      <c r="J24" s="2">
        <f t="shared" si="0"/>
        <v>1.0887509990141795</v>
      </c>
      <c r="K24" s="2">
        <f t="shared" si="0"/>
        <v>1.147918331690299</v>
      </c>
      <c r="L24" s="2">
        <f t="shared" si="0"/>
        <v>1.1754383438331935</v>
      </c>
      <c r="M24" s="2">
        <f t="shared" si="0"/>
        <v>1.2060146480090248</v>
      </c>
    </row>
    <row r="25" spans="1:13" x14ac:dyDescent="0.25">
      <c r="A25" s="6" t="s">
        <v>19</v>
      </c>
      <c r="B25" s="7" t="s">
        <v>136</v>
      </c>
      <c r="C25" s="7" t="s">
        <v>25</v>
      </c>
      <c r="D25" s="6" t="s">
        <v>114</v>
      </c>
      <c r="E25" s="8">
        <v>2313410400</v>
      </c>
      <c r="F25" s="9">
        <f t="shared" si="1"/>
        <v>2442057714.655036</v>
      </c>
      <c r="G25" s="8">
        <v>2527822591.0917268</v>
      </c>
      <c r="H25" s="8">
        <v>2692350745.6709871</v>
      </c>
      <c r="I25" s="8">
        <v>2800961403.5296063</v>
      </c>
      <c r="J25" s="2">
        <f t="shared" si="0"/>
        <v>1.0556093785413241</v>
      </c>
      <c r="K25" s="2">
        <f t="shared" si="0"/>
        <v>1.0926822975688735</v>
      </c>
      <c r="L25" s="2">
        <f t="shared" si="0"/>
        <v>1.1638016089453851</v>
      </c>
      <c r="M25" s="2">
        <f t="shared" si="0"/>
        <v>1.2107498970047019</v>
      </c>
    </row>
    <row r="26" spans="1:13" x14ac:dyDescent="0.25">
      <c r="A26" s="6" t="s">
        <v>19</v>
      </c>
      <c r="B26" s="7" t="s">
        <v>137</v>
      </c>
      <c r="C26" s="7" t="s">
        <v>26</v>
      </c>
      <c r="D26" s="6" t="s">
        <v>114</v>
      </c>
      <c r="E26" s="8">
        <v>3565884700</v>
      </c>
      <c r="F26" s="9">
        <f t="shared" si="1"/>
        <v>3746702680</v>
      </c>
      <c r="G26" s="8">
        <v>3867248000</v>
      </c>
      <c r="H26" s="8">
        <v>3932181499</v>
      </c>
      <c r="I26" s="8">
        <v>3995655000</v>
      </c>
      <c r="J26" s="2">
        <f t="shared" si="0"/>
        <v>1.0507077472246928</v>
      </c>
      <c r="K26" s="2">
        <f t="shared" si="0"/>
        <v>1.084512912041155</v>
      </c>
      <c r="L26" s="2">
        <f t="shared" si="0"/>
        <v>1.1027225583036939</v>
      </c>
      <c r="M26" s="2">
        <f t="shared" si="0"/>
        <v>1.1205227695668343</v>
      </c>
    </row>
    <row r="27" spans="1:13" x14ac:dyDescent="0.25">
      <c r="A27" s="6" t="s">
        <v>19</v>
      </c>
      <c r="B27" s="7" t="s">
        <v>138</v>
      </c>
      <c r="C27" s="7" t="s">
        <v>27</v>
      </c>
      <c r="D27" s="6" t="s">
        <v>114</v>
      </c>
      <c r="E27" s="8">
        <v>7809801900</v>
      </c>
      <c r="F27" s="9">
        <f t="shared" si="1"/>
        <v>8357396163.4825277</v>
      </c>
      <c r="G27" s="8">
        <v>8722459005.8042126</v>
      </c>
      <c r="H27" s="8">
        <v>9332495531.7115135</v>
      </c>
      <c r="I27" s="8">
        <v>9748430724.9472542</v>
      </c>
      <c r="J27" s="2">
        <f t="shared" si="0"/>
        <v>1.0701162808601492</v>
      </c>
      <c r="K27" s="2">
        <f t="shared" si="0"/>
        <v>1.1168604681002487</v>
      </c>
      <c r="L27" s="2">
        <f t="shared" si="0"/>
        <v>1.1949721198064593</v>
      </c>
      <c r="M27" s="2">
        <f t="shared" si="0"/>
        <v>1.2482302175868576</v>
      </c>
    </row>
    <row r="28" spans="1:13" x14ac:dyDescent="0.25">
      <c r="A28" s="6" t="s">
        <v>19</v>
      </c>
      <c r="B28" s="7" t="s">
        <v>139</v>
      </c>
      <c r="C28" s="7" t="s">
        <v>28</v>
      </c>
      <c r="D28" s="6" t="s">
        <v>114</v>
      </c>
      <c r="E28" s="8">
        <v>6318862800</v>
      </c>
      <c r="F28" s="9">
        <f t="shared" si="1"/>
        <v>6696189832.1992483</v>
      </c>
      <c r="G28" s="8">
        <v>6947741186.9987478</v>
      </c>
      <c r="H28" s="8">
        <v>7230710006.4173689</v>
      </c>
      <c r="I28" s="8">
        <v>8595253834.1433773</v>
      </c>
      <c r="J28" s="2">
        <f t="shared" si="0"/>
        <v>1.0597143891459786</v>
      </c>
      <c r="K28" s="2">
        <f t="shared" si="0"/>
        <v>1.0995239819099645</v>
      </c>
      <c r="L28" s="2">
        <f t="shared" si="0"/>
        <v>1.1443055871409913</v>
      </c>
      <c r="M28" s="2">
        <f t="shared" si="0"/>
        <v>1.360253277558642</v>
      </c>
    </row>
    <row r="29" spans="1:13" x14ac:dyDescent="0.25">
      <c r="A29" s="6" t="s">
        <v>19</v>
      </c>
      <c r="B29" s="7" t="s">
        <v>140</v>
      </c>
      <c r="C29" s="7" t="s">
        <v>29</v>
      </c>
      <c r="D29" s="6" t="s">
        <v>114</v>
      </c>
      <c r="E29" s="8">
        <v>5529637590</v>
      </c>
      <c r="F29" s="9">
        <f t="shared" si="1"/>
        <v>5797385678.5146751</v>
      </c>
      <c r="G29" s="8">
        <v>5975884404.1911259</v>
      </c>
      <c r="H29" s="8">
        <v>6255721176.6361532</v>
      </c>
      <c r="I29" s="8">
        <v>6522560424.9480696</v>
      </c>
      <c r="J29" s="2">
        <f t="shared" si="0"/>
        <v>1.0484205491149874</v>
      </c>
      <c r="K29" s="2">
        <f t="shared" si="0"/>
        <v>1.0807009151916456</v>
      </c>
      <c r="L29" s="2">
        <f t="shared" si="0"/>
        <v>1.1313076263712525</v>
      </c>
      <c r="M29" s="2">
        <f t="shared" si="0"/>
        <v>1.1795638174812229</v>
      </c>
    </row>
    <row r="30" spans="1:13" x14ac:dyDescent="0.25">
      <c r="A30" s="6" t="s">
        <v>19</v>
      </c>
      <c r="B30" s="7" t="s">
        <v>141</v>
      </c>
      <c r="C30" s="7" t="s">
        <v>30</v>
      </c>
      <c r="D30" s="6" t="s">
        <v>114</v>
      </c>
      <c r="E30" s="8">
        <v>2917999830</v>
      </c>
      <c r="F30" s="9">
        <f t="shared" si="1"/>
        <v>3127126597.9511647</v>
      </c>
      <c r="G30" s="8">
        <v>3266544443.2519412</v>
      </c>
      <c r="H30" s="8">
        <v>3401332634.4424872</v>
      </c>
      <c r="I30" s="8">
        <v>3489640025.6513762</v>
      </c>
      <c r="J30" s="2">
        <f t="shared" si="0"/>
        <v>1.0716678478871484</v>
      </c>
      <c r="K30" s="2">
        <f t="shared" si="0"/>
        <v>1.1194464131452473</v>
      </c>
      <c r="L30" s="2">
        <f t="shared" si="0"/>
        <v>1.1656383936261185</v>
      </c>
      <c r="M30" s="2">
        <f t="shared" si="0"/>
        <v>1.1959013807246781</v>
      </c>
    </row>
    <row r="31" spans="1:13" x14ac:dyDescent="0.25">
      <c r="A31" s="6" t="s">
        <v>19</v>
      </c>
      <c r="B31" s="7" t="s">
        <v>142</v>
      </c>
      <c r="C31" s="7" t="s">
        <v>8</v>
      </c>
      <c r="D31" s="6" t="s">
        <v>114</v>
      </c>
      <c r="E31" s="8">
        <v>3229582580</v>
      </c>
      <c r="F31" s="9">
        <f t="shared" si="1"/>
        <v>3397730134.6947203</v>
      </c>
      <c r="G31" s="8">
        <v>3509828504.4912004</v>
      </c>
      <c r="H31" s="8">
        <v>3635477132.2808323</v>
      </c>
      <c r="I31" s="8">
        <v>3667002928.1406932</v>
      </c>
      <c r="J31" s="2">
        <f t="shared" si="0"/>
        <v>1.0520647949168467</v>
      </c>
      <c r="K31" s="2">
        <f t="shared" si="0"/>
        <v>1.0867746581947444</v>
      </c>
      <c r="L31" s="2">
        <f t="shared" si="0"/>
        <v>1.1256801900017779</v>
      </c>
      <c r="M31" s="2">
        <f t="shared" si="0"/>
        <v>1.1354417598266502</v>
      </c>
    </row>
    <row r="32" spans="1:13" x14ac:dyDescent="0.25">
      <c r="A32" s="6" t="s">
        <v>19</v>
      </c>
      <c r="B32" s="7" t="s">
        <v>143</v>
      </c>
      <c r="C32" s="7" t="s">
        <v>31</v>
      </c>
      <c r="D32" s="6" t="s">
        <v>114</v>
      </c>
      <c r="E32" s="8">
        <v>4623129600</v>
      </c>
      <c r="F32" s="9">
        <f t="shared" si="1"/>
        <v>4894497071.6339951</v>
      </c>
      <c r="G32" s="8">
        <v>5075408719.3899918</v>
      </c>
      <c r="H32" s="8">
        <v>5360041710.5226078</v>
      </c>
      <c r="I32" s="8">
        <v>5729536993.6638784</v>
      </c>
      <c r="J32" s="2">
        <f t="shared" si="0"/>
        <v>1.0586977859400686</v>
      </c>
      <c r="K32" s="2">
        <f t="shared" si="0"/>
        <v>1.0978296432334478</v>
      </c>
      <c r="L32" s="2">
        <f t="shared" si="0"/>
        <v>1.1593968100142829</v>
      </c>
      <c r="M32" s="2">
        <f t="shared" si="0"/>
        <v>1.2393200038484491</v>
      </c>
    </row>
    <row r="33" spans="1:13" x14ac:dyDescent="0.25">
      <c r="A33" s="6" t="s">
        <v>87</v>
      </c>
      <c r="B33" s="7" t="s">
        <v>144</v>
      </c>
      <c r="C33" s="7" t="s">
        <v>77</v>
      </c>
      <c r="D33" s="6" t="s">
        <v>114</v>
      </c>
      <c r="E33" s="8">
        <v>3676902551.5117927</v>
      </c>
      <c r="F33" s="10">
        <f t="shared" ref="F33:F42" si="2">E33+(H33-E33)*(6/13)</f>
        <v>4061277524.1912956</v>
      </c>
      <c r="G33" s="10">
        <f t="shared" ref="G33:G42" si="3">E33+(H33-E33)*(10/13)</f>
        <v>4317527505.9776306</v>
      </c>
      <c r="H33" s="11">
        <v>4509714992.3173819</v>
      </c>
      <c r="I33" s="8">
        <v>4830027469.5502996</v>
      </c>
      <c r="J33" s="2">
        <f t="shared" si="0"/>
        <v>1.1045377100139528</v>
      </c>
      <c r="K33" s="2">
        <f t="shared" si="0"/>
        <v>1.1742295166899213</v>
      </c>
      <c r="L33" s="2">
        <f t="shared" si="0"/>
        <v>1.2264983716968976</v>
      </c>
      <c r="M33" s="2">
        <f t="shared" si="0"/>
        <v>1.3136131300418579</v>
      </c>
    </row>
    <row r="34" spans="1:13" x14ac:dyDescent="0.25">
      <c r="A34" s="6" t="s">
        <v>87</v>
      </c>
      <c r="B34" s="7" t="s">
        <v>145</v>
      </c>
      <c r="C34" s="7" t="s">
        <v>78</v>
      </c>
      <c r="D34" s="6" t="s">
        <v>114</v>
      </c>
      <c r="E34" s="8">
        <v>5461302630.6750097</v>
      </c>
      <c r="F34" s="10">
        <f t="shared" si="2"/>
        <v>5731442855.256155</v>
      </c>
      <c r="G34" s="10">
        <f t="shared" si="3"/>
        <v>5911536338.3102522</v>
      </c>
      <c r="H34" s="11">
        <v>6046606450.6008244</v>
      </c>
      <c r="I34" s="8">
        <v>6271723304.4184456</v>
      </c>
      <c r="J34" s="2">
        <f t="shared" si="0"/>
        <v>1.0494644305305154</v>
      </c>
      <c r="K34" s="2">
        <f t="shared" si="0"/>
        <v>1.0824407175508592</v>
      </c>
      <c r="L34" s="2">
        <f t="shared" si="0"/>
        <v>1.1071729328161168</v>
      </c>
      <c r="M34" s="2">
        <f t="shared" si="0"/>
        <v>1.1483932915915462</v>
      </c>
    </row>
    <row r="35" spans="1:13" x14ac:dyDescent="0.25">
      <c r="A35" s="6" t="s">
        <v>87</v>
      </c>
      <c r="B35" s="7" t="s">
        <v>146</v>
      </c>
      <c r="C35" s="7" t="s">
        <v>79</v>
      </c>
      <c r="D35" s="6" t="s">
        <v>114</v>
      </c>
      <c r="E35" s="8">
        <v>11780439038.425179</v>
      </c>
      <c r="F35" s="10">
        <f t="shared" si="2"/>
        <v>12755245643.800884</v>
      </c>
      <c r="G35" s="10">
        <f t="shared" si="3"/>
        <v>13405116714.051355</v>
      </c>
      <c r="H35" s="11">
        <v>13892520016.739208</v>
      </c>
      <c r="I35" s="8">
        <v>14704858854.552298</v>
      </c>
      <c r="J35" s="2">
        <f t="shared" si="0"/>
        <v>1.0827479011772059</v>
      </c>
      <c r="K35" s="2">
        <f t="shared" si="0"/>
        <v>1.1379131686286765</v>
      </c>
      <c r="L35" s="2">
        <f t="shared" si="0"/>
        <v>1.1792871192172796</v>
      </c>
      <c r="M35" s="2">
        <f t="shared" si="0"/>
        <v>1.2482437035316181</v>
      </c>
    </row>
    <row r="36" spans="1:13" x14ac:dyDescent="0.25">
      <c r="A36" s="6" t="s">
        <v>87</v>
      </c>
      <c r="B36" s="7" t="s">
        <v>147</v>
      </c>
      <c r="C36" s="7" t="s">
        <v>80</v>
      </c>
      <c r="D36" s="6" t="s">
        <v>114</v>
      </c>
      <c r="E36" s="8">
        <v>3938415168.7347565</v>
      </c>
      <c r="F36" s="10">
        <f t="shared" si="2"/>
        <v>4359901347.2559013</v>
      </c>
      <c r="G36" s="10">
        <f t="shared" si="3"/>
        <v>4640892132.9366646</v>
      </c>
      <c r="H36" s="11">
        <v>4851635222.197237</v>
      </c>
      <c r="I36" s="8">
        <v>5202873704.298193</v>
      </c>
      <c r="J36" s="2">
        <f t="shared" si="0"/>
        <v>1.1070192350128873</v>
      </c>
      <c r="K36" s="2">
        <f t="shared" si="0"/>
        <v>1.1783653916881454</v>
      </c>
      <c r="L36" s="2">
        <f t="shared" si="0"/>
        <v>1.2318750091945889</v>
      </c>
      <c r="M36" s="2">
        <f t="shared" si="0"/>
        <v>1.3210577050386623</v>
      </c>
    </row>
    <row r="37" spans="1:13" x14ac:dyDescent="0.25">
      <c r="A37" s="6" t="s">
        <v>87</v>
      </c>
      <c r="B37" s="7" t="s">
        <v>148</v>
      </c>
      <c r="C37" s="7" t="s">
        <v>81</v>
      </c>
      <c r="D37" s="6" t="s">
        <v>114</v>
      </c>
      <c r="E37" s="8">
        <v>4430552101.3095884</v>
      </c>
      <c r="F37" s="10">
        <f t="shared" si="2"/>
        <v>4922528520.6967878</v>
      </c>
      <c r="G37" s="10">
        <f t="shared" si="3"/>
        <v>5250512800.2882547</v>
      </c>
      <c r="H37" s="11">
        <v>5496501009.9818544</v>
      </c>
      <c r="I37" s="8">
        <v>5906481359.4711876</v>
      </c>
      <c r="J37" s="2">
        <f t="shared" ref="J37:M68" si="4">F37/$E37</f>
        <v>1.1110417862464095</v>
      </c>
      <c r="K37" s="2">
        <f t="shared" si="4"/>
        <v>1.1850696437440158</v>
      </c>
      <c r="L37" s="2">
        <f t="shared" si="4"/>
        <v>1.2405905368672205</v>
      </c>
      <c r="M37" s="2">
        <f t="shared" si="4"/>
        <v>1.3331253587392284</v>
      </c>
    </row>
    <row r="38" spans="1:13" x14ac:dyDescent="0.25">
      <c r="A38" s="6" t="s">
        <v>87</v>
      </c>
      <c r="B38" s="7" t="s">
        <v>149</v>
      </c>
      <c r="C38" s="7" t="s">
        <v>82</v>
      </c>
      <c r="D38" s="6" t="s">
        <v>114</v>
      </c>
      <c r="E38" s="8">
        <v>8859013019.8060589</v>
      </c>
      <c r="F38" s="10">
        <f t="shared" si="2"/>
        <v>9555571673.9469872</v>
      </c>
      <c r="G38" s="10">
        <f t="shared" si="3"/>
        <v>10019944110.040939</v>
      </c>
      <c r="H38" s="11">
        <v>10368223437.111403</v>
      </c>
      <c r="I38" s="8">
        <v>10948688982.228844</v>
      </c>
      <c r="J38" s="2">
        <f t="shared" si="4"/>
        <v>1.078627117104765</v>
      </c>
      <c r="K38" s="2">
        <f t="shared" si="4"/>
        <v>1.1310451951746083</v>
      </c>
      <c r="L38" s="2">
        <f t="shared" si="4"/>
        <v>1.1703587537269906</v>
      </c>
      <c r="M38" s="2">
        <f t="shared" si="4"/>
        <v>1.2358813513142948</v>
      </c>
    </row>
    <row r="39" spans="1:13" x14ac:dyDescent="0.25">
      <c r="A39" s="6" t="s">
        <v>87</v>
      </c>
      <c r="B39" s="7" t="s">
        <v>150</v>
      </c>
      <c r="C39" s="7" t="s">
        <v>83</v>
      </c>
      <c r="D39" s="6" t="s">
        <v>114</v>
      </c>
      <c r="E39" s="8">
        <v>2152180796.4055147</v>
      </c>
      <c r="F39" s="10">
        <f t="shared" si="2"/>
        <v>2552629757.1186299</v>
      </c>
      <c r="G39" s="10">
        <f t="shared" si="3"/>
        <v>2819595730.9273734</v>
      </c>
      <c r="H39" s="11">
        <v>3019820211.2839308</v>
      </c>
      <c r="I39" s="8">
        <v>3353527678.5448604</v>
      </c>
      <c r="J39" s="2">
        <f t="shared" si="4"/>
        <v>1.1860665987643459</v>
      </c>
      <c r="K39" s="2">
        <f t="shared" si="4"/>
        <v>1.3101109979405765</v>
      </c>
      <c r="L39" s="2">
        <f t="shared" si="4"/>
        <v>1.4031442973227493</v>
      </c>
      <c r="M39" s="2">
        <f t="shared" si="4"/>
        <v>1.5581997962930376</v>
      </c>
    </row>
    <row r="40" spans="1:13" x14ac:dyDescent="0.25">
      <c r="A40" s="6" t="s">
        <v>87</v>
      </c>
      <c r="B40" s="7" t="s">
        <v>151</v>
      </c>
      <c r="C40" s="7" t="s">
        <v>84</v>
      </c>
      <c r="D40" s="6" t="s">
        <v>114</v>
      </c>
      <c r="E40" s="8">
        <v>2675335429.2420826</v>
      </c>
      <c r="F40" s="10">
        <f t="shared" si="2"/>
        <v>3136761757.6831222</v>
      </c>
      <c r="G40" s="10">
        <f t="shared" si="3"/>
        <v>3444379309.977149</v>
      </c>
      <c r="H40" s="11">
        <v>3675092474.1976686</v>
      </c>
      <c r="I40" s="8">
        <v>4059614414.5652022</v>
      </c>
      <c r="J40" s="2">
        <f t="shared" si="4"/>
        <v>1.1724741964680521</v>
      </c>
      <c r="K40" s="2">
        <f t="shared" si="4"/>
        <v>1.2874569941134204</v>
      </c>
      <c r="L40" s="2">
        <f t="shared" si="4"/>
        <v>1.3736940923474463</v>
      </c>
      <c r="M40" s="2">
        <f t="shared" si="4"/>
        <v>1.5174225894041569</v>
      </c>
    </row>
    <row r="41" spans="1:13" x14ac:dyDescent="0.25">
      <c r="A41" s="6" t="s">
        <v>87</v>
      </c>
      <c r="B41" s="7" t="s">
        <v>152</v>
      </c>
      <c r="C41" s="7" t="s">
        <v>85</v>
      </c>
      <c r="D41" s="6" t="s">
        <v>114</v>
      </c>
      <c r="E41" s="8">
        <v>13767131657.988237</v>
      </c>
      <c r="F41" s="10">
        <f t="shared" si="2"/>
        <v>16016148686.372501</v>
      </c>
      <c r="G41" s="10">
        <f t="shared" si="3"/>
        <v>17515493371.962013</v>
      </c>
      <c r="H41" s="11">
        <v>18640001886.154144</v>
      </c>
      <c r="I41" s="8">
        <v>20514182743.141033</v>
      </c>
      <c r="J41" s="2">
        <f t="shared" si="4"/>
        <v>1.1633613365700106</v>
      </c>
      <c r="K41" s="2">
        <f t="shared" si="4"/>
        <v>1.2722688942833511</v>
      </c>
      <c r="L41" s="2">
        <f t="shared" si="4"/>
        <v>1.3539495625683564</v>
      </c>
      <c r="M41" s="2">
        <f t="shared" si="4"/>
        <v>1.4900840097100319</v>
      </c>
    </row>
    <row r="42" spans="1:13" x14ac:dyDescent="0.25">
      <c r="A42" s="6" t="s">
        <v>87</v>
      </c>
      <c r="B42" s="7" t="s">
        <v>153</v>
      </c>
      <c r="C42" s="7" t="s">
        <v>86</v>
      </c>
      <c r="D42" s="6" t="s">
        <v>114</v>
      </c>
      <c r="E42" s="8">
        <v>8201449319.1452122</v>
      </c>
      <c r="F42" s="10">
        <f t="shared" si="2"/>
        <v>9404547466.0256119</v>
      </c>
      <c r="G42" s="10">
        <f t="shared" si="3"/>
        <v>10206612897.279211</v>
      </c>
      <c r="H42" s="11">
        <v>10808161970.71941</v>
      </c>
      <c r="I42" s="8">
        <v>11810743759.786407</v>
      </c>
      <c r="J42" s="2">
        <f t="shared" si="4"/>
        <v>1.1466933587057502</v>
      </c>
      <c r="K42" s="2">
        <f t="shared" si="4"/>
        <v>1.2444889311762504</v>
      </c>
      <c r="L42" s="2">
        <f t="shared" si="4"/>
        <v>1.3178356105291253</v>
      </c>
      <c r="M42" s="2">
        <f t="shared" si="4"/>
        <v>1.4400800761172503</v>
      </c>
    </row>
    <row r="43" spans="1:13" x14ac:dyDescent="0.25">
      <c r="A43" s="6" t="s">
        <v>52</v>
      </c>
      <c r="B43" s="7" t="s">
        <v>53</v>
      </c>
      <c r="C43" s="7" t="s">
        <v>32</v>
      </c>
      <c r="D43" s="6" t="s">
        <v>114</v>
      </c>
      <c r="E43" s="8">
        <v>9347253372</v>
      </c>
      <c r="F43" s="9">
        <f t="shared" ref="F43:F65" si="5">E43+(G43-E43)*0.6</f>
        <v>9542363961.6000004</v>
      </c>
      <c r="G43" s="8">
        <v>9672437688</v>
      </c>
      <c r="H43" s="8">
        <v>9868387088</v>
      </c>
      <c r="I43" s="8">
        <v>10135691780</v>
      </c>
      <c r="J43" s="2">
        <f t="shared" si="4"/>
        <v>1.020873574496703</v>
      </c>
      <c r="K43" s="2">
        <f t="shared" si="4"/>
        <v>1.0347892908278382</v>
      </c>
      <c r="L43" s="2">
        <f t="shared" si="4"/>
        <v>1.0557526040281602</v>
      </c>
      <c r="M43" s="2">
        <f t="shared" si="4"/>
        <v>1.0843497417499983</v>
      </c>
    </row>
    <row r="44" spans="1:13" x14ac:dyDescent="0.25">
      <c r="A44" s="6" t="s">
        <v>52</v>
      </c>
      <c r="B44" s="7" t="s">
        <v>54</v>
      </c>
      <c r="C44" s="7" t="s">
        <v>33</v>
      </c>
      <c r="D44" s="6" t="s">
        <v>114</v>
      </c>
      <c r="E44" s="8">
        <v>627536179</v>
      </c>
      <c r="F44" s="9">
        <f t="shared" si="5"/>
        <v>638535261.39999998</v>
      </c>
      <c r="G44" s="8">
        <v>645867983</v>
      </c>
      <c r="H44" s="8">
        <v>657269504</v>
      </c>
      <c r="I44" s="8">
        <v>671889093</v>
      </c>
      <c r="J44" s="2">
        <f t="shared" si="4"/>
        <v>1.0175274076110279</v>
      </c>
      <c r="K44" s="2">
        <f t="shared" si="4"/>
        <v>1.02921234601838</v>
      </c>
      <c r="L44" s="2">
        <f t="shared" si="4"/>
        <v>1.047381053069133</v>
      </c>
      <c r="M44" s="2">
        <f t="shared" si="4"/>
        <v>1.070677859674446</v>
      </c>
    </row>
    <row r="45" spans="1:13" x14ac:dyDescent="0.25">
      <c r="A45" s="6" t="s">
        <v>52</v>
      </c>
      <c r="B45" s="7" t="s">
        <v>55</v>
      </c>
      <c r="C45" s="7" t="s">
        <v>34</v>
      </c>
      <c r="D45" s="6" t="s">
        <v>114</v>
      </c>
      <c r="E45" s="8">
        <v>1487429608</v>
      </c>
      <c r="F45" s="9">
        <f t="shared" si="5"/>
        <v>1498979813.8</v>
      </c>
      <c r="G45" s="8">
        <v>1506679951</v>
      </c>
      <c r="H45" s="8">
        <v>1539268666</v>
      </c>
      <c r="I45" s="8">
        <v>1585290836</v>
      </c>
      <c r="J45" s="2">
        <f t="shared" si="4"/>
        <v>1.0077652117033831</v>
      </c>
      <c r="K45" s="2">
        <f t="shared" si="4"/>
        <v>1.0129420195056384</v>
      </c>
      <c r="L45" s="2">
        <f t="shared" si="4"/>
        <v>1.0348514361427179</v>
      </c>
      <c r="M45" s="2">
        <f t="shared" si="4"/>
        <v>1.0657921742808283</v>
      </c>
    </row>
    <row r="46" spans="1:13" x14ac:dyDescent="0.25">
      <c r="A46" s="6" t="s">
        <v>52</v>
      </c>
      <c r="B46" s="7" t="s">
        <v>56</v>
      </c>
      <c r="C46" s="7" t="s">
        <v>35</v>
      </c>
      <c r="D46" s="6" t="s">
        <v>114</v>
      </c>
      <c r="E46" s="8">
        <v>3341373900</v>
      </c>
      <c r="F46" s="9">
        <f t="shared" si="5"/>
        <v>3553096932.5999999</v>
      </c>
      <c r="G46" s="8">
        <v>3694245621</v>
      </c>
      <c r="H46" s="8">
        <v>3842819203</v>
      </c>
      <c r="I46" s="8">
        <v>4079211175</v>
      </c>
      <c r="J46" s="2">
        <f t="shared" si="4"/>
        <v>1.0633640648836096</v>
      </c>
      <c r="K46" s="2">
        <f t="shared" si="4"/>
        <v>1.1056067748060161</v>
      </c>
      <c r="L46" s="2">
        <f t="shared" si="4"/>
        <v>1.1500715927062217</v>
      </c>
      <c r="M46" s="2">
        <f t="shared" si="4"/>
        <v>1.220818530664886</v>
      </c>
    </row>
    <row r="47" spans="1:13" x14ac:dyDescent="0.25">
      <c r="A47" s="6" t="s">
        <v>52</v>
      </c>
      <c r="B47" s="7" t="s">
        <v>57</v>
      </c>
      <c r="C47" s="7" t="s">
        <v>36</v>
      </c>
      <c r="D47" s="6" t="s">
        <v>114</v>
      </c>
      <c r="E47" s="8">
        <v>5047820712</v>
      </c>
      <c r="F47" s="9">
        <f t="shared" si="5"/>
        <v>5468631541.1999998</v>
      </c>
      <c r="G47" s="8">
        <v>5749172094</v>
      </c>
      <c r="H47" s="8">
        <v>6041562869</v>
      </c>
      <c r="I47" s="8">
        <v>6516771573</v>
      </c>
      <c r="J47" s="2">
        <f t="shared" si="4"/>
        <v>1.08336485251935</v>
      </c>
      <c r="K47" s="2">
        <f t="shared" si="4"/>
        <v>1.1389414208655833</v>
      </c>
      <c r="L47" s="2">
        <f t="shared" si="4"/>
        <v>1.1968655809501343</v>
      </c>
      <c r="M47" s="2">
        <f t="shared" si="4"/>
        <v>1.2910069403827906</v>
      </c>
    </row>
    <row r="48" spans="1:13" x14ac:dyDescent="0.25">
      <c r="A48" s="6" t="s">
        <v>52</v>
      </c>
      <c r="B48" s="7" t="s">
        <v>58</v>
      </c>
      <c r="C48" s="7" t="s">
        <v>37</v>
      </c>
      <c r="D48" s="6" t="s">
        <v>114</v>
      </c>
      <c r="E48" s="8">
        <v>1761601806</v>
      </c>
      <c r="F48" s="9">
        <f t="shared" si="5"/>
        <v>1876555597.2</v>
      </c>
      <c r="G48" s="8">
        <v>1953191458</v>
      </c>
      <c r="H48" s="8">
        <v>2037565726</v>
      </c>
      <c r="I48" s="8">
        <v>2172531113</v>
      </c>
      <c r="J48" s="2">
        <f t="shared" si="4"/>
        <v>1.0652552641626891</v>
      </c>
      <c r="K48" s="2">
        <f t="shared" si="4"/>
        <v>1.1087587736044817</v>
      </c>
      <c r="L48" s="2">
        <f t="shared" si="4"/>
        <v>1.1566551073347389</v>
      </c>
      <c r="M48" s="2">
        <f t="shared" si="4"/>
        <v>1.2332702575578536</v>
      </c>
    </row>
    <row r="49" spans="1:13" x14ac:dyDescent="0.25">
      <c r="A49" s="6" t="s">
        <v>52</v>
      </c>
      <c r="B49" s="7" t="s">
        <v>59</v>
      </c>
      <c r="C49" s="7" t="s">
        <v>38</v>
      </c>
      <c r="D49" s="6" t="s">
        <v>114</v>
      </c>
      <c r="E49" s="8">
        <v>1163578630</v>
      </c>
      <c r="F49" s="9">
        <f t="shared" si="5"/>
        <v>1169761279.5999999</v>
      </c>
      <c r="G49" s="8">
        <v>1173883046</v>
      </c>
      <c r="H49" s="8">
        <v>1176127476</v>
      </c>
      <c r="I49" s="8">
        <v>1171760298</v>
      </c>
      <c r="J49" s="2">
        <f t="shared" si="4"/>
        <v>1.0053134781273869</v>
      </c>
      <c r="K49" s="2">
        <f t="shared" si="4"/>
        <v>1.0088557968789784</v>
      </c>
      <c r="L49" s="2">
        <f t="shared" si="4"/>
        <v>1.0107846996124361</v>
      </c>
      <c r="M49" s="2">
        <f t="shared" si="4"/>
        <v>1.0070314698027756</v>
      </c>
    </row>
    <row r="50" spans="1:13" x14ac:dyDescent="0.25">
      <c r="A50" s="6" t="s">
        <v>52</v>
      </c>
      <c r="B50" s="7" t="s">
        <v>60</v>
      </c>
      <c r="C50" s="7" t="s">
        <v>39</v>
      </c>
      <c r="D50" s="6" t="s">
        <v>114</v>
      </c>
      <c r="E50" s="8">
        <v>4423660456</v>
      </c>
      <c r="F50" s="9">
        <f t="shared" si="5"/>
        <v>4928248597</v>
      </c>
      <c r="G50" s="8">
        <v>5264640691</v>
      </c>
      <c r="H50" s="8">
        <v>5612093466</v>
      </c>
      <c r="I50" s="8">
        <v>6201378138</v>
      </c>
      <c r="J50" s="2">
        <f t="shared" si="4"/>
        <v>1.1140657484946896</v>
      </c>
      <c r="K50" s="2">
        <f t="shared" si="4"/>
        <v>1.1901095808244826</v>
      </c>
      <c r="L50" s="2">
        <f t="shared" si="4"/>
        <v>1.2686537589900413</v>
      </c>
      <c r="M50" s="2">
        <f t="shared" si="4"/>
        <v>1.4018657624567015</v>
      </c>
    </row>
    <row r="51" spans="1:13" x14ac:dyDescent="0.25">
      <c r="A51" s="6" t="s">
        <v>52</v>
      </c>
      <c r="B51" s="7" t="s">
        <v>61</v>
      </c>
      <c r="C51" s="7" t="s">
        <v>40</v>
      </c>
      <c r="D51" s="6" t="s">
        <v>114</v>
      </c>
      <c r="E51" s="8">
        <v>2861414326</v>
      </c>
      <c r="F51" s="9">
        <f t="shared" si="5"/>
        <v>3096428096.1999998</v>
      </c>
      <c r="G51" s="8">
        <v>3253103943</v>
      </c>
      <c r="H51" s="8">
        <v>3424440929</v>
      </c>
      <c r="I51" s="8">
        <v>3704444917</v>
      </c>
      <c r="J51" s="2">
        <f t="shared" si="4"/>
        <v>1.0821320310255551</v>
      </c>
      <c r="K51" s="2">
        <f t="shared" si="4"/>
        <v>1.1368867183759253</v>
      </c>
      <c r="L51" s="2">
        <f t="shared" si="4"/>
        <v>1.1967651443847562</v>
      </c>
      <c r="M51" s="2">
        <f t="shared" si="4"/>
        <v>1.2946202454289384</v>
      </c>
    </row>
    <row r="52" spans="1:13" x14ac:dyDescent="0.25">
      <c r="A52" s="6" t="s">
        <v>52</v>
      </c>
      <c r="B52" s="7" t="s">
        <v>62</v>
      </c>
      <c r="C52" s="7" t="s">
        <v>41</v>
      </c>
      <c r="D52" s="6" t="s">
        <v>114</v>
      </c>
      <c r="E52" s="8">
        <v>3071701296</v>
      </c>
      <c r="F52" s="9">
        <f t="shared" si="5"/>
        <v>3250620732.5999999</v>
      </c>
      <c r="G52" s="8">
        <v>3369900357</v>
      </c>
      <c r="H52" s="8">
        <v>3494871653</v>
      </c>
      <c r="I52" s="8">
        <v>3688796173</v>
      </c>
      <c r="J52" s="2">
        <f t="shared" si="4"/>
        <v>1.058247667777134</v>
      </c>
      <c r="K52" s="2">
        <f t="shared" si="4"/>
        <v>1.0970794462952234</v>
      </c>
      <c r="L52" s="2">
        <f t="shared" si="4"/>
        <v>1.1377641626648582</v>
      </c>
      <c r="M52" s="2">
        <f t="shared" si="4"/>
        <v>1.2008967726789017</v>
      </c>
    </row>
    <row r="53" spans="1:13" x14ac:dyDescent="0.25">
      <c r="A53" s="6" t="s">
        <v>52</v>
      </c>
      <c r="B53" s="7" t="s">
        <v>63</v>
      </c>
      <c r="C53" s="7" t="s">
        <v>42</v>
      </c>
      <c r="D53" s="6" t="s">
        <v>114</v>
      </c>
      <c r="E53" s="8">
        <v>3766169415</v>
      </c>
      <c r="F53" s="9">
        <f t="shared" si="5"/>
        <v>3950892736.8000002</v>
      </c>
      <c r="G53" s="8">
        <v>4074041618</v>
      </c>
      <c r="H53" s="8">
        <v>4193961536</v>
      </c>
      <c r="I53" s="8">
        <v>4371275759</v>
      </c>
      <c r="J53" s="2">
        <f t="shared" si="4"/>
        <v>1.0490480648757539</v>
      </c>
      <c r="K53" s="2">
        <f t="shared" si="4"/>
        <v>1.081746774792923</v>
      </c>
      <c r="L53" s="2">
        <f t="shared" si="4"/>
        <v>1.1135881246595487</v>
      </c>
      <c r="M53" s="2">
        <f t="shared" si="4"/>
        <v>1.1606689124472114</v>
      </c>
    </row>
    <row r="54" spans="1:13" x14ac:dyDescent="0.25">
      <c r="A54" s="6" t="s">
        <v>52</v>
      </c>
      <c r="B54" s="7" t="s">
        <v>64</v>
      </c>
      <c r="C54" s="7" t="s">
        <v>43</v>
      </c>
      <c r="D54" s="6" t="s">
        <v>114</v>
      </c>
      <c r="E54" s="8">
        <v>469948997</v>
      </c>
      <c r="F54" s="9">
        <f t="shared" si="5"/>
        <v>517713125.60000002</v>
      </c>
      <c r="G54" s="8">
        <v>549555878</v>
      </c>
      <c r="H54" s="8">
        <v>569816560</v>
      </c>
      <c r="I54" s="8">
        <v>602296083</v>
      </c>
      <c r="J54" s="2">
        <f t="shared" si="4"/>
        <v>1.1016368348584857</v>
      </c>
      <c r="K54" s="2">
        <f t="shared" si="4"/>
        <v>1.169394724764143</v>
      </c>
      <c r="L54" s="2">
        <f t="shared" si="4"/>
        <v>1.2125072372481305</v>
      </c>
      <c r="M54" s="2">
        <f t="shared" si="4"/>
        <v>1.2816201052558049</v>
      </c>
    </row>
    <row r="55" spans="1:13" x14ac:dyDescent="0.25">
      <c r="A55" s="6" t="s">
        <v>52</v>
      </c>
      <c r="B55" s="7" t="s">
        <v>65</v>
      </c>
      <c r="C55" s="7" t="s">
        <v>44</v>
      </c>
      <c r="D55" s="6" t="s">
        <v>114</v>
      </c>
      <c r="E55" s="8">
        <v>849991134</v>
      </c>
      <c r="F55" s="9">
        <f t="shared" si="5"/>
        <v>915018357.60000002</v>
      </c>
      <c r="G55" s="8">
        <v>958369840</v>
      </c>
      <c r="H55" s="8">
        <v>979948693</v>
      </c>
      <c r="I55" s="8">
        <v>1009721885</v>
      </c>
      <c r="J55" s="2">
        <f t="shared" si="4"/>
        <v>1.0765034139756098</v>
      </c>
      <c r="K55" s="2">
        <f t="shared" si="4"/>
        <v>1.1275056899593496</v>
      </c>
      <c r="L55" s="2">
        <f t="shared" si="4"/>
        <v>1.1528928406446177</v>
      </c>
      <c r="M55" s="2">
        <f t="shared" si="4"/>
        <v>1.1879204907094949</v>
      </c>
    </row>
    <row r="56" spans="1:13" x14ac:dyDescent="0.25">
      <c r="A56" s="6" t="s">
        <v>52</v>
      </c>
      <c r="B56" s="7" t="s">
        <v>66</v>
      </c>
      <c r="C56" s="7" t="s">
        <v>45</v>
      </c>
      <c r="D56" s="6" t="s">
        <v>114</v>
      </c>
      <c r="E56" s="8">
        <v>4255364196</v>
      </c>
      <c r="F56" s="9">
        <f t="shared" si="5"/>
        <v>4584338655</v>
      </c>
      <c r="G56" s="8">
        <v>4803654961</v>
      </c>
      <c r="H56" s="8">
        <v>5030492883</v>
      </c>
      <c r="I56" s="8">
        <v>5395458387</v>
      </c>
      <c r="J56" s="2">
        <f t="shared" si="4"/>
        <v>1.0773081794759736</v>
      </c>
      <c r="K56" s="2">
        <f t="shared" si="4"/>
        <v>1.1288469657932894</v>
      </c>
      <c r="L56" s="2">
        <f t="shared" si="4"/>
        <v>1.1821533131590978</v>
      </c>
      <c r="M56" s="2">
        <f t="shared" si="4"/>
        <v>1.267919298675229</v>
      </c>
    </row>
    <row r="57" spans="1:13" x14ac:dyDescent="0.25">
      <c r="A57" s="6" t="s">
        <v>52</v>
      </c>
      <c r="B57" s="7" t="s">
        <v>67</v>
      </c>
      <c r="C57" s="7" t="s">
        <v>68</v>
      </c>
      <c r="D57" s="6" t="s">
        <v>114</v>
      </c>
      <c r="E57" s="8">
        <v>811723041</v>
      </c>
      <c r="F57" s="9">
        <f t="shared" si="5"/>
        <v>821330998.79999995</v>
      </c>
      <c r="G57" s="8">
        <v>827736304</v>
      </c>
      <c r="H57" s="8">
        <v>848572890</v>
      </c>
      <c r="I57" s="8">
        <v>879785090</v>
      </c>
      <c r="J57" s="2">
        <f t="shared" si="4"/>
        <v>1.0118364975671548</v>
      </c>
      <c r="K57" s="2">
        <f t="shared" si="4"/>
        <v>1.019727495945258</v>
      </c>
      <c r="L57" s="2">
        <f t="shared" si="4"/>
        <v>1.0453970715856518</v>
      </c>
      <c r="M57" s="2">
        <f t="shared" si="4"/>
        <v>1.0838488567678837</v>
      </c>
    </row>
    <row r="58" spans="1:13" x14ac:dyDescent="0.25">
      <c r="A58" s="6" t="s">
        <v>52</v>
      </c>
      <c r="B58" s="7" t="s">
        <v>69</v>
      </c>
      <c r="C58" s="7" t="s">
        <v>46</v>
      </c>
      <c r="D58" s="6" t="s">
        <v>114</v>
      </c>
      <c r="E58" s="8">
        <v>1208678925</v>
      </c>
      <c r="F58" s="9">
        <f t="shared" si="5"/>
        <v>1296201965.4000001</v>
      </c>
      <c r="G58" s="8">
        <v>1354550659</v>
      </c>
      <c r="H58" s="8">
        <v>1413186510</v>
      </c>
      <c r="I58" s="8">
        <v>1507063097</v>
      </c>
      <c r="J58" s="2">
        <f t="shared" si="4"/>
        <v>1.0724121506462108</v>
      </c>
      <c r="K58" s="2">
        <f t="shared" si="4"/>
        <v>1.1206869177436845</v>
      </c>
      <c r="L58" s="2">
        <f t="shared" si="4"/>
        <v>1.1691992643952156</v>
      </c>
      <c r="M58" s="2">
        <f t="shared" si="4"/>
        <v>1.2468680191474339</v>
      </c>
    </row>
    <row r="59" spans="1:13" x14ac:dyDescent="0.25">
      <c r="A59" s="6" t="s">
        <v>52</v>
      </c>
      <c r="B59" s="7" t="s">
        <v>70</v>
      </c>
      <c r="C59" s="7" t="s">
        <v>47</v>
      </c>
      <c r="D59" s="6" t="s">
        <v>114</v>
      </c>
      <c r="E59" s="8">
        <v>2946608355</v>
      </c>
      <c r="F59" s="9">
        <f t="shared" si="5"/>
        <v>3150997690.8000002</v>
      </c>
      <c r="G59" s="8">
        <v>3287257248</v>
      </c>
      <c r="H59" s="8">
        <v>3444862787</v>
      </c>
      <c r="I59" s="8">
        <v>3699609397</v>
      </c>
      <c r="J59" s="2">
        <f t="shared" si="4"/>
        <v>1.0693642694161165</v>
      </c>
      <c r="K59" s="2">
        <f t="shared" si="4"/>
        <v>1.1156071156935277</v>
      </c>
      <c r="L59" s="2">
        <f t="shared" si="4"/>
        <v>1.1690942167982823</v>
      </c>
      <c r="M59" s="2">
        <f t="shared" si="4"/>
        <v>1.255548397099417</v>
      </c>
    </row>
    <row r="60" spans="1:13" x14ac:dyDescent="0.25">
      <c r="A60" s="6" t="s">
        <v>52</v>
      </c>
      <c r="B60" s="7" t="s">
        <v>71</v>
      </c>
      <c r="C60" s="7" t="s">
        <v>7</v>
      </c>
      <c r="D60" s="6" t="s">
        <v>114</v>
      </c>
      <c r="E60" s="8">
        <v>7075095729</v>
      </c>
      <c r="F60" s="9">
        <f t="shared" si="5"/>
        <v>7356947836.8000002</v>
      </c>
      <c r="G60" s="8">
        <v>7544849242</v>
      </c>
      <c r="H60" s="8">
        <v>7811456564</v>
      </c>
      <c r="I60" s="8">
        <v>8220134464</v>
      </c>
      <c r="J60" s="2">
        <f t="shared" si="4"/>
        <v>1.0398372147312045</v>
      </c>
      <c r="K60" s="2">
        <f t="shared" si="4"/>
        <v>1.0663953578853407</v>
      </c>
      <c r="L60" s="2">
        <f t="shared" si="4"/>
        <v>1.1040778617286748</v>
      </c>
      <c r="M60" s="2">
        <f t="shared" si="4"/>
        <v>1.1618407409396057</v>
      </c>
    </row>
    <row r="61" spans="1:13" x14ac:dyDescent="0.25">
      <c r="A61" s="6" t="s">
        <v>52</v>
      </c>
      <c r="B61" s="7" t="s">
        <v>72</v>
      </c>
      <c r="C61" s="7" t="s">
        <v>48</v>
      </c>
      <c r="D61" s="6" t="s">
        <v>114</v>
      </c>
      <c r="E61" s="8">
        <v>2020035990</v>
      </c>
      <c r="F61" s="9">
        <f t="shared" si="5"/>
        <v>2190636389.4000001</v>
      </c>
      <c r="G61" s="8">
        <v>2304369989</v>
      </c>
      <c r="H61" s="8">
        <v>2427515834</v>
      </c>
      <c r="I61" s="8">
        <v>2628900046</v>
      </c>
      <c r="J61" s="2">
        <f t="shared" si="4"/>
        <v>1.0844541385621551</v>
      </c>
      <c r="K61" s="2">
        <f t="shared" si="4"/>
        <v>1.1407568976035918</v>
      </c>
      <c r="L61" s="2">
        <f t="shared" si="4"/>
        <v>1.2017191010542343</v>
      </c>
      <c r="M61" s="2">
        <f t="shared" si="4"/>
        <v>1.3014124792895398</v>
      </c>
    </row>
    <row r="62" spans="1:13" x14ac:dyDescent="0.25">
      <c r="A62" s="6" t="s">
        <v>52</v>
      </c>
      <c r="B62" s="7" t="s">
        <v>73</v>
      </c>
      <c r="C62" s="7" t="s">
        <v>49</v>
      </c>
      <c r="D62" s="6" t="s">
        <v>114</v>
      </c>
      <c r="E62" s="8">
        <v>5974444870</v>
      </c>
      <c r="F62" s="9">
        <f t="shared" si="5"/>
        <v>6067708966</v>
      </c>
      <c r="G62" s="8">
        <v>6129885030</v>
      </c>
      <c r="H62" s="8">
        <v>6220662688</v>
      </c>
      <c r="I62" s="8">
        <v>6338427204</v>
      </c>
      <c r="J62" s="2">
        <f t="shared" si="4"/>
        <v>1.0156105040768415</v>
      </c>
      <c r="K62" s="2">
        <f t="shared" si="4"/>
        <v>1.0260175067947359</v>
      </c>
      <c r="L62" s="2">
        <f t="shared" si="4"/>
        <v>1.0412118319538533</v>
      </c>
      <c r="M62" s="2">
        <f t="shared" si="4"/>
        <v>1.0609232057404523</v>
      </c>
    </row>
    <row r="63" spans="1:13" x14ac:dyDescent="0.25">
      <c r="A63" s="6" t="s">
        <v>52</v>
      </c>
      <c r="B63" s="7" t="s">
        <v>74</v>
      </c>
      <c r="C63" s="7" t="s">
        <v>9</v>
      </c>
      <c r="D63" s="6" t="s">
        <v>114</v>
      </c>
      <c r="E63" s="8">
        <v>2245401805</v>
      </c>
      <c r="F63" s="9">
        <f t="shared" si="5"/>
        <v>2286826122.4000001</v>
      </c>
      <c r="G63" s="8">
        <v>2314442334</v>
      </c>
      <c r="H63" s="8">
        <v>2398649306</v>
      </c>
      <c r="I63" s="8">
        <v>2531054932</v>
      </c>
      <c r="J63" s="2">
        <f t="shared" si="4"/>
        <v>1.0184485098870757</v>
      </c>
      <c r="K63" s="2">
        <f t="shared" si="4"/>
        <v>1.0307475164784594</v>
      </c>
      <c r="L63" s="2">
        <f t="shared" si="4"/>
        <v>1.0682494779592466</v>
      </c>
      <c r="M63" s="2">
        <f t="shared" si="4"/>
        <v>1.127216931225367</v>
      </c>
    </row>
    <row r="64" spans="1:13" x14ac:dyDescent="0.25">
      <c r="A64" s="6" t="s">
        <v>52</v>
      </c>
      <c r="B64" s="7" t="s">
        <v>75</v>
      </c>
      <c r="C64" s="7" t="s">
        <v>50</v>
      </c>
      <c r="D64" s="6" t="s">
        <v>114</v>
      </c>
      <c r="E64" s="8">
        <v>3512479074</v>
      </c>
      <c r="F64" s="9">
        <f t="shared" si="5"/>
        <v>3599026023.5999999</v>
      </c>
      <c r="G64" s="8">
        <v>3656723990</v>
      </c>
      <c r="H64" s="8">
        <v>3754424587</v>
      </c>
      <c r="I64" s="8">
        <v>3897629335</v>
      </c>
      <c r="J64" s="2">
        <f t="shared" si="4"/>
        <v>1.0246398477476024</v>
      </c>
      <c r="K64" s="2">
        <f t="shared" si="4"/>
        <v>1.041066412912671</v>
      </c>
      <c r="L64" s="2">
        <f t="shared" si="4"/>
        <v>1.0688816952080722</v>
      </c>
      <c r="M64" s="2">
        <f t="shared" si="4"/>
        <v>1.109651973118061</v>
      </c>
    </row>
    <row r="65" spans="1:13" x14ac:dyDescent="0.25">
      <c r="A65" s="6" t="s">
        <v>52</v>
      </c>
      <c r="B65" s="7" t="s">
        <v>76</v>
      </c>
      <c r="C65" s="7" t="s">
        <v>51</v>
      </c>
      <c r="D65" s="6" t="s">
        <v>114</v>
      </c>
      <c r="E65" s="8">
        <v>3304128292</v>
      </c>
      <c r="F65" s="9">
        <f t="shared" si="5"/>
        <v>3558723205</v>
      </c>
      <c r="G65" s="8">
        <v>3728453147</v>
      </c>
      <c r="H65" s="8">
        <v>3911858650</v>
      </c>
      <c r="I65" s="8">
        <v>4209067393</v>
      </c>
      <c r="J65" s="2">
        <f t="shared" si="4"/>
        <v>1.0770535797948368</v>
      </c>
      <c r="K65" s="2">
        <f t="shared" si="4"/>
        <v>1.1284226329913947</v>
      </c>
      <c r="L65" s="2">
        <f t="shared" si="4"/>
        <v>1.1839306177884936</v>
      </c>
      <c r="M65" s="2">
        <f t="shared" si="4"/>
        <v>1.2738813451012332</v>
      </c>
    </row>
    <row r="66" spans="1:13" x14ac:dyDescent="0.25">
      <c r="A66" s="6" t="s">
        <v>154</v>
      </c>
      <c r="B66" s="7" t="s">
        <v>88</v>
      </c>
      <c r="C66" s="7" t="s">
        <v>155</v>
      </c>
      <c r="D66" s="12" t="s">
        <v>114</v>
      </c>
      <c r="E66" s="13">
        <v>1662706880.417681</v>
      </c>
      <c r="F66" s="13">
        <v>1743982423.8584609</v>
      </c>
      <c r="G66" s="13">
        <v>1801042750.3636887</v>
      </c>
      <c r="H66" s="13">
        <v>1845445662.5762529</v>
      </c>
      <c r="I66" s="14">
        <v>1917071546.1515517</v>
      </c>
      <c r="J66" s="2">
        <f t="shared" si="4"/>
        <v>1.0488814621494578</v>
      </c>
      <c r="K66" s="2">
        <f t="shared" si="4"/>
        <v>1.0831991925788249</v>
      </c>
      <c r="L66" s="2">
        <f t="shared" si="4"/>
        <v>1.1099043880257877</v>
      </c>
      <c r="M66" s="2">
        <f t="shared" si="4"/>
        <v>1.1529822656835178</v>
      </c>
    </row>
    <row r="67" spans="1:13" x14ac:dyDescent="0.25">
      <c r="A67" s="6" t="s">
        <v>154</v>
      </c>
      <c r="B67" s="7" t="s">
        <v>89</v>
      </c>
      <c r="C67" s="7" t="s">
        <v>156</v>
      </c>
      <c r="D67" s="12" t="s">
        <v>114</v>
      </c>
      <c r="E67" s="13">
        <v>10122992868.62645</v>
      </c>
      <c r="F67" s="13">
        <v>11251147856.92724</v>
      </c>
      <c r="G67" s="13">
        <v>12079635980.910942</v>
      </c>
      <c r="H67" s="13">
        <v>12744935293.381227</v>
      </c>
      <c r="I67" s="14">
        <v>13879752300.59367</v>
      </c>
      <c r="J67" s="2">
        <f t="shared" si="4"/>
        <v>1.1114448071772538</v>
      </c>
      <c r="K67" s="2">
        <f t="shared" si="4"/>
        <v>1.1932870187381632</v>
      </c>
      <c r="L67" s="2">
        <f t="shared" si="4"/>
        <v>1.259008621144128</v>
      </c>
      <c r="M67" s="2">
        <f t="shared" si="4"/>
        <v>1.3711115359579387</v>
      </c>
    </row>
    <row r="68" spans="1:13" x14ac:dyDescent="0.25">
      <c r="A68" s="6" t="s">
        <v>154</v>
      </c>
      <c r="B68" s="7" t="s">
        <v>90</v>
      </c>
      <c r="C68" s="7" t="s">
        <v>157</v>
      </c>
      <c r="D68" s="12" t="s">
        <v>114</v>
      </c>
      <c r="E68" s="13">
        <v>2403481097.6362705</v>
      </c>
      <c r="F68" s="13">
        <v>2785686911.2922397</v>
      </c>
      <c r="G68" s="13">
        <v>3074079164.489409</v>
      </c>
      <c r="H68" s="13">
        <v>3310021733.1260247</v>
      </c>
      <c r="I68" s="14">
        <v>3741030833.0147653</v>
      </c>
      <c r="J68" s="2">
        <f t="shared" si="4"/>
        <v>1.1590217680646016</v>
      </c>
      <c r="K68" s="2">
        <f t="shared" si="4"/>
        <v>1.2790111673907671</v>
      </c>
      <c r="L68" s="2">
        <f t="shared" si="4"/>
        <v>1.377178183918859</v>
      </c>
      <c r="M68" s="2">
        <f t="shared" si="4"/>
        <v>1.5565052026803632</v>
      </c>
    </row>
    <row r="69" spans="1:13" x14ac:dyDescent="0.25">
      <c r="A69" s="6" t="s">
        <v>154</v>
      </c>
      <c r="B69" s="7" t="s">
        <v>91</v>
      </c>
      <c r="C69" s="7" t="s">
        <v>158</v>
      </c>
      <c r="D69" s="12" t="s">
        <v>114</v>
      </c>
      <c r="E69" s="13">
        <v>3201706225.5135469</v>
      </c>
      <c r="F69" s="13">
        <v>3624675153.0530176</v>
      </c>
      <c r="G69" s="13">
        <v>3938384793.9295959</v>
      </c>
      <c r="H69" s="13">
        <v>4191981777.5131154</v>
      </c>
      <c r="I69" s="14">
        <v>4642623565.2203522</v>
      </c>
      <c r="J69" s="2">
        <f t="shared" ref="J69:M74" si="6">F69/$E69</f>
        <v>1.1321073508146824</v>
      </c>
      <c r="K69" s="2">
        <f t="shared" si="6"/>
        <v>1.2300893700195392</v>
      </c>
      <c r="L69" s="2">
        <f t="shared" si="6"/>
        <v>1.3092961946690567</v>
      </c>
      <c r="M69" s="2">
        <f t="shared" si="6"/>
        <v>1.4500467057922171</v>
      </c>
    </row>
    <row r="70" spans="1:13" x14ac:dyDescent="0.25">
      <c r="A70" s="6" t="s">
        <v>154</v>
      </c>
      <c r="B70" s="7" t="s">
        <v>92</v>
      </c>
      <c r="C70" s="7" t="s">
        <v>159</v>
      </c>
      <c r="D70" s="12" t="s">
        <v>114</v>
      </c>
      <c r="E70" s="13">
        <v>736143691.64086759</v>
      </c>
      <c r="F70" s="13">
        <v>777294174.87849903</v>
      </c>
      <c r="G70" s="13">
        <v>806227420.36920273</v>
      </c>
      <c r="H70" s="13">
        <v>828762022.19994795</v>
      </c>
      <c r="I70" s="14">
        <v>866088710.22144186</v>
      </c>
      <c r="J70" s="2">
        <f t="shared" si="6"/>
        <v>1.0559000691100222</v>
      </c>
      <c r="K70" s="2">
        <f t="shared" si="6"/>
        <v>1.095203870554291</v>
      </c>
      <c r="L70" s="2">
        <f t="shared" si="6"/>
        <v>1.1258155596669364</v>
      </c>
      <c r="M70" s="2">
        <f t="shared" si="6"/>
        <v>1.1765212689535194</v>
      </c>
    </row>
    <row r="71" spans="1:13" x14ac:dyDescent="0.25">
      <c r="A71" s="6" t="s">
        <v>154</v>
      </c>
      <c r="B71" s="7" t="s">
        <v>93</v>
      </c>
      <c r="C71" s="7" t="s">
        <v>160</v>
      </c>
      <c r="D71" s="12" t="s">
        <v>114</v>
      </c>
      <c r="E71" s="13">
        <v>192957302.43375254</v>
      </c>
      <c r="F71" s="13">
        <v>201760111.73211038</v>
      </c>
      <c r="G71" s="13">
        <v>207902682.84680334</v>
      </c>
      <c r="H71" s="13">
        <v>212661597.14745614</v>
      </c>
      <c r="I71" s="14">
        <v>220469415.32252464</v>
      </c>
      <c r="J71" s="2">
        <f t="shared" si="6"/>
        <v>1.0456205035379789</v>
      </c>
      <c r="K71" s="2">
        <f t="shared" si="6"/>
        <v>1.0774543395069589</v>
      </c>
      <c r="L71" s="2">
        <f t="shared" si="6"/>
        <v>1.1021173827845598</v>
      </c>
      <c r="M71" s="2">
        <f t="shared" si="6"/>
        <v>1.1425813511163578</v>
      </c>
    </row>
    <row r="72" spans="1:13" x14ac:dyDescent="0.25">
      <c r="A72" s="6" t="s">
        <v>154</v>
      </c>
      <c r="B72" s="7" t="s">
        <v>94</v>
      </c>
      <c r="C72" s="7" t="s">
        <v>161</v>
      </c>
      <c r="D72" s="12" t="s">
        <v>114</v>
      </c>
      <c r="E72" s="13">
        <v>63781793.846866861</v>
      </c>
      <c r="F72" s="13">
        <v>67560256.569109812</v>
      </c>
      <c r="G72" s="13">
        <v>70283217.439585209</v>
      </c>
      <c r="H72" s="13">
        <v>72442031.57985279</v>
      </c>
      <c r="I72" s="14">
        <v>75610967.017783508</v>
      </c>
      <c r="J72" s="2">
        <f t="shared" si="6"/>
        <v>1.05924045866936</v>
      </c>
      <c r="K72" s="2">
        <f t="shared" si="6"/>
        <v>1.1019322787993007</v>
      </c>
      <c r="L72" s="2">
        <f t="shared" si="6"/>
        <v>1.1357791496704877</v>
      </c>
      <c r="M72" s="2">
        <f t="shared" si="6"/>
        <v>1.1854631620947695</v>
      </c>
    </row>
    <row r="73" spans="1:13" x14ac:dyDescent="0.25">
      <c r="A73" s="6" t="s">
        <v>154</v>
      </c>
      <c r="B73" s="7" t="s">
        <v>95</v>
      </c>
      <c r="C73" s="7" t="s">
        <v>162</v>
      </c>
      <c r="D73" s="12" t="s">
        <v>114</v>
      </c>
      <c r="E73" s="13">
        <v>273425258.44278514</v>
      </c>
      <c r="F73" s="13">
        <v>299879689.44415963</v>
      </c>
      <c r="G73" s="13">
        <v>319138384.23069179</v>
      </c>
      <c r="H73" s="13">
        <v>334508481.01063114</v>
      </c>
      <c r="I73" s="14">
        <v>360168454.93812025</v>
      </c>
      <c r="J73" s="2">
        <f t="shared" si="6"/>
        <v>1.0967519648771225</v>
      </c>
      <c r="K73" s="2">
        <f t="shared" si="6"/>
        <v>1.1671869162646225</v>
      </c>
      <c r="L73" s="2">
        <f t="shared" si="6"/>
        <v>1.2234000725307088</v>
      </c>
      <c r="M73" s="2">
        <f t="shared" si="6"/>
        <v>1.3172464643148041</v>
      </c>
    </row>
    <row r="74" spans="1:13" x14ac:dyDescent="0.25">
      <c r="A74" s="6" t="s">
        <v>154</v>
      </c>
      <c r="B74" s="7" t="s">
        <v>96</v>
      </c>
      <c r="C74" s="7" t="s">
        <v>163</v>
      </c>
      <c r="D74" s="12" t="s">
        <v>114</v>
      </c>
      <c r="E74" s="13">
        <v>25532008.222564075</v>
      </c>
      <c r="F74" s="13">
        <v>26881648.35576475</v>
      </c>
      <c r="G74" s="13">
        <v>27830508.975391679</v>
      </c>
      <c r="H74" s="13">
        <v>28569506.783682004</v>
      </c>
      <c r="I74" s="14">
        <v>29776017.6472474</v>
      </c>
      <c r="J74" s="2">
        <f t="shared" si="6"/>
        <v>1.0528607119908384</v>
      </c>
      <c r="K74" s="2">
        <f t="shared" si="6"/>
        <v>1.0900242837457763</v>
      </c>
      <c r="L74" s="2">
        <f t="shared" si="6"/>
        <v>1.1189682587691445</v>
      </c>
      <c r="M74" s="2">
        <f t="shared" si="6"/>
        <v>1.166223094857562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VMT Projections for Paved Road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pdavis</dc:creator>
  <cp:lastModifiedBy>SRA</cp:lastModifiedBy>
  <dcterms:created xsi:type="dcterms:W3CDTF">2011-06-01T12:06:04Z</dcterms:created>
  <dcterms:modified xsi:type="dcterms:W3CDTF">2011-12-07T21:39:48Z</dcterms:modified>
</cp:coreProperties>
</file>