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70 ppb Moderate Proposal Working\Appendices\"/>
    </mc:Choice>
  </mc:AlternateContent>
  <xr:revisionPtr revIDLastSave="0" documentId="13_ncr:1_{B9DAD2BA-3D75-47B8-BFAD-70FEC9A4BF5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orth NAA DVs" sheetId="1" r:id="rId1"/>
    <sheet name="South NAA DVs" sheetId="2" r:id="rId2"/>
    <sheet name="North NJ Historic DVs" sheetId="3" r:id="rId3"/>
    <sheet name="South NJ Historic DV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3" l="1"/>
  <c r="AL6" i="3"/>
  <c r="AL7" i="3"/>
  <c r="AL8" i="3"/>
  <c r="AL9" i="3"/>
  <c r="AL10" i="3"/>
  <c r="AL11" i="3"/>
  <c r="AL12" i="3"/>
  <c r="AL13" i="3"/>
  <c r="AH17" i="2"/>
  <c r="AH16" i="2"/>
  <c r="AH15" i="2"/>
  <c r="AH14" i="2"/>
  <c r="AM12" i="4" s="1"/>
  <c r="AH13" i="2"/>
  <c r="AM11" i="4" s="1"/>
  <c r="AH12" i="2"/>
  <c r="AM10" i="4" s="1"/>
  <c r="AH11" i="2"/>
  <c r="AM9" i="4" s="1"/>
  <c r="AH10" i="2"/>
  <c r="AM8" i="4" s="1"/>
  <c r="AH9" i="2"/>
  <c r="AM7" i="4" s="1"/>
  <c r="AH8" i="2"/>
  <c r="AM6" i="4" s="1"/>
  <c r="AH7" i="2"/>
  <c r="AM5" i="4" s="1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G8" i="2"/>
  <c r="AL6" i="4" s="1"/>
  <c r="AG7" i="2"/>
  <c r="AL5" i="4" s="1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L12" i="4" s="1"/>
  <c r="AG13" i="2"/>
  <c r="AL11" i="4" s="1"/>
  <c r="AG12" i="2"/>
  <c r="AL10" i="4" s="1"/>
  <c r="AG11" i="2"/>
  <c r="AL9" i="4" s="1"/>
  <c r="AG10" i="2"/>
  <c r="AL8" i="4" s="1"/>
  <c r="AG9" i="2"/>
  <c r="AL7" i="4" s="1"/>
  <c r="AF8" i="1"/>
  <c r="AF7" i="1"/>
  <c r="AF14" i="1"/>
  <c r="AF13" i="1"/>
  <c r="AF12" i="1"/>
  <c r="AF11" i="1"/>
  <c r="AF10" i="1"/>
  <c r="AF9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8" i="2" l="1"/>
  <c r="AK6" i="4" s="1"/>
  <c r="AF9" i="2"/>
  <c r="AK7" i="4" s="1"/>
  <c r="AF10" i="2"/>
  <c r="AK8" i="4" s="1"/>
  <c r="AF11" i="2"/>
  <c r="AK9" i="4" s="1"/>
  <c r="AF12" i="2"/>
  <c r="AK10" i="4" s="1"/>
  <c r="AF13" i="2"/>
  <c r="AK11" i="4" s="1"/>
  <c r="AF14" i="2"/>
  <c r="AK12" i="4" s="1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E7" i="2"/>
  <c r="AJ5" i="4" s="1"/>
  <c r="AF7" i="2"/>
  <c r="AK5" i="4" s="1"/>
  <c r="AE7" i="1"/>
  <c r="AK5" i="3" s="1"/>
  <c r="AE8" i="1"/>
  <c r="AK6" i="3" s="1"/>
  <c r="AE9" i="1"/>
  <c r="AK7" i="3" s="1"/>
  <c r="AE10" i="1"/>
  <c r="AK8" i="3" s="1"/>
  <c r="AE11" i="1"/>
  <c r="AK9" i="3" s="1"/>
  <c r="AE12" i="1"/>
  <c r="AK10" i="3" s="1"/>
  <c r="AE13" i="1"/>
  <c r="AE14" i="1"/>
  <c r="AK12" i="3" s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B10" i="2"/>
  <c r="AE8" i="2"/>
  <c r="AJ6" i="4" s="1"/>
  <c r="AD9" i="2"/>
  <c r="AD7" i="2"/>
  <c r="AD8" i="2"/>
  <c r="AE9" i="2"/>
  <c r="AJ7" i="4" s="1"/>
  <c r="AD10" i="2"/>
  <c r="AE10" i="2"/>
  <c r="AJ8" i="4" s="1"/>
  <c r="AD11" i="2"/>
  <c r="AE11" i="2"/>
  <c r="AJ9" i="4" s="1"/>
  <c r="AD12" i="2"/>
  <c r="AE12" i="2"/>
  <c r="AJ10" i="4" s="1"/>
  <c r="AD13" i="2"/>
  <c r="AE13" i="2"/>
  <c r="AJ11" i="4" s="1"/>
  <c r="AD14" i="2"/>
  <c r="AE14" i="2"/>
  <c r="AJ12" i="4" s="1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C9" i="2"/>
  <c r="AC7" i="1"/>
  <c r="AD7" i="1"/>
  <c r="AJ5" i="3" s="1"/>
  <c r="AC8" i="1"/>
  <c r="AD8" i="1"/>
  <c r="AJ6" i="3" s="1"/>
  <c r="AC9" i="1"/>
  <c r="AD9" i="1"/>
  <c r="AJ7" i="3" s="1"/>
  <c r="AC10" i="1"/>
  <c r="AD10" i="1"/>
  <c r="AJ8" i="3" s="1"/>
  <c r="AC11" i="1"/>
  <c r="AD11" i="1"/>
  <c r="AJ9" i="3" s="1"/>
  <c r="AC12" i="1"/>
  <c r="AD12" i="1"/>
  <c r="AJ10" i="3" s="1"/>
  <c r="AC13" i="1"/>
  <c r="AD13" i="1"/>
  <c r="AJ11" i="3" s="1"/>
  <c r="AC14" i="1"/>
  <c r="AD14" i="1"/>
  <c r="AJ12" i="3" s="1"/>
  <c r="AC15" i="1"/>
  <c r="AD15" i="1"/>
  <c r="AJ13" i="3" s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B33" i="1"/>
  <c r="O33" i="1"/>
  <c r="D33" i="1"/>
  <c r="E33" i="1"/>
  <c r="F33" i="1"/>
  <c r="G33" i="1"/>
  <c r="H33" i="1"/>
  <c r="I33" i="1"/>
  <c r="J33" i="1"/>
  <c r="K33" i="1"/>
  <c r="L33" i="1"/>
  <c r="M33" i="1"/>
  <c r="T33" i="1"/>
  <c r="U33" i="1"/>
  <c r="V33" i="1"/>
  <c r="W33" i="1"/>
  <c r="X33" i="1"/>
  <c r="Y33" i="1"/>
  <c r="Z33" i="1"/>
  <c r="AB32" i="1"/>
  <c r="AA32" i="1"/>
  <c r="Z32" i="1"/>
  <c r="AK13" i="3" l="1"/>
  <c r="AK11" i="3"/>
  <c r="AA33" i="1"/>
  <c r="AC22" i="2"/>
  <c r="AB22" i="2"/>
  <c r="AA22" i="2"/>
  <c r="AC30" i="2"/>
  <c r="AB30" i="2"/>
  <c r="AA30" i="2"/>
  <c r="AC29" i="2"/>
  <c r="AB29" i="2"/>
  <c r="AA29" i="2"/>
  <c r="AC28" i="2"/>
  <c r="AB28" i="2"/>
  <c r="AA28" i="2"/>
  <c r="AC27" i="2"/>
  <c r="AB27" i="2"/>
  <c r="AA27" i="2"/>
  <c r="AC26" i="2"/>
  <c r="AB26" i="2"/>
  <c r="AA26" i="2"/>
  <c r="AC25" i="2"/>
  <c r="AB25" i="2"/>
  <c r="AA25" i="2"/>
  <c r="AC24" i="2"/>
  <c r="AB24" i="2"/>
  <c r="AA24" i="2"/>
  <c r="AC23" i="2"/>
  <c r="AB23" i="2"/>
  <c r="AA23" i="2"/>
  <c r="AC21" i="2"/>
  <c r="AB21" i="2"/>
  <c r="AA21" i="2"/>
  <c r="AC20" i="2"/>
  <c r="AB20" i="2"/>
  <c r="AA20" i="2"/>
  <c r="AC19" i="2"/>
  <c r="AB19" i="2"/>
  <c r="AA19" i="2"/>
  <c r="AC18" i="2"/>
  <c r="AB18" i="2"/>
  <c r="AA18" i="2"/>
  <c r="AC17" i="2"/>
  <c r="AB17" i="2"/>
  <c r="AA17" i="2"/>
  <c r="AC16" i="2"/>
  <c r="AB16" i="2"/>
  <c r="AA16" i="2"/>
  <c r="AC15" i="2"/>
  <c r="AB15" i="2"/>
  <c r="AA15" i="2"/>
  <c r="AC14" i="2"/>
  <c r="AB14" i="2"/>
  <c r="AA14" i="2"/>
  <c r="AC13" i="2"/>
  <c r="AB13" i="2"/>
  <c r="AA13" i="2"/>
  <c r="AC12" i="2"/>
  <c r="AB12" i="2"/>
  <c r="AA12" i="2"/>
  <c r="AC11" i="2"/>
  <c r="AB11" i="2"/>
  <c r="AA11" i="2"/>
  <c r="AC10" i="2"/>
  <c r="AA10" i="2"/>
  <c r="AB9" i="2"/>
  <c r="AA9" i="2"/>
  <c r="AC8" i="2"/>
  <c r="AB8" i="2"/>
  <c r="AA8" i="2"/>
  <c r="AC7" i="2"/>
  <c r="AB7" i="2"/>
  <c r="AA7" i="2"/>
  <c r="AB31" i="1" l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</calcChain>
</file>

<file path=xl/sharedStrings.xml><?xml version="1.0" encoding="utf-8"?>
<sst xmlns="http://schemas.openxmlformats.org/spreadsheetml/2006/main" count="609" uniqueCount="201">
  <si>
    <t xml:space="preserve">State </t>
  </si>
  <si>
    <t>Monitor Site</t>
  </si>
  <si>
    <t xml:space="preserve">AQS Monitor ID </t>
  </si>
  <si>
    <t>Design Values</t>
  </si>
  <si>
    <t>NJ</t>
  </si>
  <si>
    <t>340170006</t>
  </si>
  <si>
    <t>340273001</t>
  </si>
  <si>
    <t>340410007</t>
  </si>
  <si>
    <t>340190001</t>
  </si>
  <si>
    <t>340030006</t>
  </si>
  <si>
    <t>340250005</t>
  </si>
  <si>
    <t>340130003</t>
  </si>
  <si>
    <t>340315001</t>
  </si>
  <si>
    <t>340230011</t>
  </si>
  <si>
    <t>Bayonne</t>
  </si>
  <si>
    <t>Chester</t>
  </si>
  <si>
    <t>Columbia</t>
  </si>
  <si>
    <t>Flemington</t>
  </si>
  <si>
    <t>Leonia</t>
  </si>
  <si>
    <t>Monmouth University</t>
  </si>
  <si>
    <t>Newark Firehouse</t>
  </si>
  <si>
    <t>Ramapo</t>
  </si>
  <si>
    <t>Rutgers University</t>
  </si>
  <si>
    <t>No Data</t>
  </si>
  <si>
    <t>Annual Fourth High</t>
  </si>
  <si>
    <t>NY</t>
  </si>
  <si>
    <t>Babylon</t>
  </si>
  <si>
    <t>Convent Av (CCNY)</t>
  </si>
  <si>
    <t>Holtsville</t>
  </si>
  <si>
    <t>IS52</t>
  </si>
  <si>
    <t>Pfizer Lab</t>
  </si>
  <si>
    <t>Queens</t>
  </si>
  <si>
    <t>Riverhead</t>
  </si>
  <si>
    <t>South Mountain Rd
(Rockland County)</t>
  </si>
  <si>
    <t>White Plains</t>
  </si>
  <si>
    <t>361030002</t>
  </si>
  <si>
    <t>360610135</t>
  </si>
  <si>
    <t>361030009</t>
  </si>
  <si>
    <t>360050110</t>
  </si>
  <si>
    <t>360050133</t>
  </si>
  <si>
    <t>360810124</t>
  </si>
  <si>
    <t>361030004</t>
  </si>
  <si>
    <t>360870005</t>
  </si>
  <si>
    <t>361192004</t>
  </si>
  <si>
    <t>CT</t>
  </si>
  <si>
    <t>Criscuolo Park</t>
  </si>
  <si>
    <t>Danbury (Western 
Conn State Univ)</t>
  </si>
  <si>
    <t>Greenwich</t>
  </si>
  <si>
    <t>Stratford</t>
  </si>
  <si>
    <t>Westport (Sherwood 
Island Connector)</t>
  </si>
  <si>
    <t>090090027</t>
  </si>
  <si>
    <t>090011123</t>
  </si>
  <si>
    <t>090010017</t>
  </si>
  <si>
    <t>090013007</t>
  </si>
  <si>
    <t>090019003</t>
  </si>
  <si>
    <t>Year</t>
  </si>
  <si>
    <t>Units</t>
  </si>
  <si>
    <t>ppb</t>
  </si>
  <si>
    <t>Ancora State Hospital</t>
  </si>
  <si>
    <t>Brigantine</t>
  </si>
  <si>
    <t>Camden Spruce St</t>
  </si>
  <si>
    <t>Clarksboro</t>
  </si>
  <si>
    <t>Colliers Mills</t>
  </si>
  <si>
    <t>Millville</t>
  </si>
  <si>
    <t>Rider University</t>
  </si>
  <si>
    <t>340071001</t>
  </si>
  <si>
    <t>340010006</t>
  </si>
  <si>
    <t>340070002</t>
  </si>
  <si>
    <t>340150002</t>
  </si>
  <si>
    <t>340290006</t>
  </si>
  <si>
    <t>340110007</t>
  </si>
  <si>
    <t>340210005</t>
  </si>
  <si>
    <t>2009-2011</t>
  </si>
  <si>
    <t>2010-2012</t>
  </si>
  <si>
    <t>2011-2013</t>
  </si>
  <si>
    <t>2012-2014</t>
  </si>
  <si>
    <t>2013-2015</t>
  </si>
  <si>
    <t>2014-2016</t>
  </si>
  <si>
    <t>Kent (KILLENS)</t>
  </si>
  <si>
    <t>New Castle (BCSP)</t>
  </si>
  <si>
    <t>New Castle (BELLFNT2)</t>
  </si>
  <si>
    <t>New Castle (LUMS 2)</t>
  </si>
  <si>
    <t>New Castle (MLK)</t>
  </si>
  <si>
    <t>Sussex (LEWES)</t>
  </si>
  <si>
    <t>Sussex (SEAFORD)</t>
  </si>
  <si>
    <t>100010002</t>
  </si>
  <si>
    <t>100031013</t>
  </si>
  <si>
    <t>100031007</t>
  </si>
  <si>
    <t>100032004</t>
  </si>
  <si>
    <t>100051003</t>
  </si>
  <si>
    <t>100051002</t>
  </si>
  <si>
    <t>DE</t>
  </si>
  <si>
    <t>MD</t>
  </si>
  <si>
    <t>Cecil (Fair Hill)</t>
  </si>
  <si>
    <t>240150003</t>
  </si>
  <si>
    <t>Bucks (BRIS)</t>
  </si>
  <si>
    <t>Chester (NEWG)</t>
  </si>
  <si>
    <t>Delaware (CHES)</t>
  </si>
  <si>
    <t>Montgomery (NORR)</t>
  </si>
  <si>
    <t>Philadelphia (BAX)</t>
  </si>
  <si>
    <t>Philadelphia (LAB)</t>
  </si>
  <si>
    <t>Philadelphia (NEA)</t>
  </si>
  <si>
    <t>PA</t>
  </si>
  <si>
    <t>340219991</t>
  </si>
  <si>
    <t>Washington Crossing</t>
  </si>
  <si>
    <t>'86-'88</t>
  </si>
  <si>
    <t>'87-'89</t>
  </si>
  <si>
    <t>'88-'90</t>
  </si>
  <si>
    <t>'89- '91</t>
  </si>
  <si>
    <t>'90-'92</t>
  </si>
  <si>
    <t>'91- '93</t>
  </si>
  <si>
    <t>'92-'94</t>
  </si>
  <si>
    <t>'93-'95</t>
  </si>
  <si>
    <t>'94-'96</t>
  </si>
  <si>
    <t>'95-'97</t>
  </si>
  <si>
    <t>'96-'98</t>
  </si>
  <si>
    <t>'97-'99</t>
  </si>
  <si>
    <t>'98-'00</t>
  </si>
  <si>
    <t>'99- '01</t>
  </si>
  <si>
    <t>'00-'02</t>
  </si>
  <si>
    <t>'01- '03</t>
  </si>
  <si>
    <t>'02-'04</t>
  </si>
  <si>
    <t>'03-'05</t>
  </si>
  <si>
    <t>'04-'06</t>
  </si>
  <si>
    <t>'05-'07</t>
  </si>
  <si>
    <t>'06-'08</t>
  </si>
  <si>
    <t>'07-'09</t>
  </si>
  <si>
    <t>'08-'10</t>
  </si>
  <si>
    <t>Annual Design Values (ppb)</t>
  </si>
  <si>
    <t>'09-'11</t>
  </si>
  <si>
    <t>'10-'12</t>
  </si>
  <si>
    <t>'11-'13</t>
  </si>
  <si>
    <t>'12-'14</t>
  </si>
  <si>
    <t>'13-'15</t>
  </si>
  <si>
    <t>'14-'16</t>
  </si>
  <si>
    <t/>
  </si>
  <si>
    <t>Susan Wagner/Fresh Kills</t>
  </si>
  <si>
    <t>Philadelphia (NEW)</t>
  </si>
  <si>
    <t>2015-2017</t>
  </si>
  <si>
    <t>2016-2018</t>
  </si>
  <si>
    <t>2017-2019</t>
  </si>
  <si>
    <t>'15-'17</t>
  </si>
  <si>
    <t>'16-'18</t>
  </si>
  <si>
    <t>'17-'19</t>
  </si>
  <si>
    <t>2018 - 2020</t>
  </si>
  <si>
    <t>Notes</t>
  </si>
  <si>
    <t>Madison-Beach Rd
(Hammonasset State Park)</t>
  </si>
  <si>
    <t>(May 25 only at Monmouth University)</t>
  </si>
  <si>
    <t>5. Washington Crossing Monitor is a USEPA castnet monitor.</t>
  </si>
  <si>
    <t>Middletown/ Middletown CVH</t>
  </si>
  <si>
    <t>6. Philadelphia (NEW) monitor started in 2013</t>
  </si>
  <si>
    <t>2018-2020</t>
  </si>
  <si>
    <t>18-'20</t>
  </si>
  <si>
    <t>090093002/ 090099002</t>
  </si>
  <si>
    <t>360850067/ 360850111</t>
  </si>
  <si>
    <t>090070007/ 090079007</t>
  </si>
  <si>
    <t>2019-2021</t>
  </si>
  <si>
    <t>2019 - 2021</t>
  </si>
  <si>
    <t>19-'21</t>
  </si>
  <si>
    <t>Flax Pond</t>
  </si>
  <si>
    <t>Legend</t>
  </si>
  <si>
    <t>2020-2022</t>
  </si>
  <si>
    <t>2020 - 2022</t>
  </si>
  <si>
    <t>20-'22</t>
  </si>
  <si>
    <t>Ozone Monitoring Data Northern NJ-NY-CT Nonattainment Area</t>
  </si>
  <si>
    <t>Prelim</t>
  </si>
  <si>
    <t>2021-2023</t>
  </si>
  <si>
    <t>Greater than 84</t>
  </si>
  <si>
    <t>Greater than 70</t>
  </si>
  <si>
    <t>Greater than 75</t>
  </si>
  <si>
    <t>Ozone Monitoring Data Southern NJ-PA-DE-MD Nonattainment Area</t>
  </si>
  <si>
    <t>Red Font</t>
  </si>
  <si>
    <t>Invalid Data</t>
  </si>
  <si>
    <t>Prelim wo EE</t>
  </si>
  <si>
    <t>Prelim w EE</t>
  </si>
  <si>
    <t>Ozone Monitoring Data, Historical Northern New Jersey Design Values, 1988-2023</t>
  </si>
  <si>
    <t>Ozone Monitoring Data, Historical Southern New Jersey Design Values, 1988-2023</t>
  </si>
  <si>
    <t>Monitor Values Report | US EPA</t>
  </si>
  <si>
    <t>Air Quality Design Values | US EPA</t>
  </si>
  <si>
    <t>1. Data Sources:</t>
  </si>
  <si>
    <t>80</t>
  </si>
  <si>
    <t>Data as of 12/18/2023</t>
  </si>
  <si>
    <t>4. Madison CT monitor 090093002 ends in 2012 and Madison-Beach Rd CT monitor 090099002 starts in 2013</t>
  </si>
  <si>
    <t>5. Middletown CT monitor 090070007 ends in 2017 and Middletown CVH CT monitor 090079007 starts in 2018</t>
  </si>
  <si>
    <t>6. Susan Wagner NY monitor 360850067 ends in 2017 and Fresh Kills NY monitor 360850111 starts in 2018</t>
  </si>
  <si>
    <t>EE = Exceptional Event data</t>
  </si>
  <si>
    <t>Data 2016 and prior, AQS certified data</t>
  </si>
  <si>
    <t>Data 2017- 2022:</t>
  </si>
  <si>
    <t>Preliminary 2023 Data:</t>
  </si>
  <si>
    <t>AQS certified data and/or USEPA Data downloaded from:</t>
  </si>
  <si>
    <t>2. Data for NJ exclude May 25 and 26, 2016 exceptional event data</t>
  </si>
  <si>
    <t>3. Data for CT exclude May 25 and 26, 2016 exceptional event data</t>
  </si>
  <si>
    <t>3. Data for MD exclude July 21 and 22, 2016 exceptional event data</t>
  </si>
  <si>
    <t>4. Data for PA exclude May 25 and 26, 20216 and July 21 and 22, 2016 exceptional event data</t>
  </si>
  <si>
    <t xml:space="preserve">Data before 1997 are used for analysis purposes only and do not represent official reporting for the 8-hour ozone National Ambient Air Quality Standard (NAAQS). </t>
  </si>
  <si>
    <t>21'-23'</t>
  </si>
  <si>
    <t>Monitor Closed 9/2022</t>
  </si>
  <si>
    <t>Data as of 4/24/24</t>
  </si>
  <si>
    <t>AQS certified data for New Jersey as of 12/18/23.  For other states USEPA Data last downloaded 4/24/2024 from:</t>
  </si>
  <si>
    <t>AQS certified data for New Jersey as of 12/18/23.  For other states USEPA Data last downloaded 4/24/24 from:</t>
  </si>
  <si>
    <t>New Jersey exceptional event excluded data consistent with New Jersey calculations, not USEPA databases.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</si>
</sst>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abic Typesetting"/>
      <family val="4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D8BDE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0" fontId="3" fillId="0" borderId="1" xfId="0" applyFont="1" applyBorder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 applyBorder="1" applyAlignment="1">
      <alignment vertical="center"/>
    </xf>
    <xf numFmtId="164" fontId="1" fillId="0" borderId="1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2" applyAlignment="1">
      <alignment vertic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49" fontId="1" fillId="0" borderId="1" xfId="1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1" fillId="0" borderId="0" xfId="2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" fillId="0" borderId="1" xfId="2" applyNumberForma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" fontId="1" fillId="0" borderId="0" xfId="1" applyNumberFormat="1" applyAlignment="1">
      <alignment horizontal="center" vertical="center"/>
    </xf>
    <xf numFmtId="0" fontId="3" fillId="0" borderId="4" xfId="0" applyFont="1" applyBorder="1"/>
    <xf numFmtId="0" fontId="3" fillId="0" borderId="0" xfId="0" applyFont="1"/>
    <xf numFmtId="0" fontId="7" fillId="0" borderId="0" xfId="0" applyFont="1" applyAlignment="1">
      <alignment vertical="center"/>
    </xf>
    <xf numFmtId="1" fontId="1" fillId="0" borderId="7" xfId="1" applyNumberForma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1" fillId="0" borderId="0" xfId="10" applyFont="1"/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" fillId="3" borderId="0" xfId="9" applyFont="1" applyFill="1" applyBorder="1" applyAlignment="1">
      <alignment horizontal="left" vertical="center"/>
    </xf>
    <xf numFmtId="0" fontId="12" fillId="0" borderId="0" xfId="0" applyFont="1"/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1" fillId="0" borderId="5" xfId="1" applyNumberForma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3" xfId="2" applyFont="1" applyBorder="1" applyAlignment="1">
      <alignment horizontal="left" vertical="top" wrapText="1"/>
    </xf>
    <xf numFmtId="0" fontId="1" fillId="0" borderId="3" xfId="2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10" applyFont="1"/>
  </cellXfs>
  <cellStyles count="11">
    <cellStyle name="Bad" xfId="9" builtinId="27"/>
    <cellStyle name="Hyperlink" xfId="10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6" xfId="8" xr:uid="{00000000-0005-0000-0000-000008000000}"/>
  </cellStyles>
  <dxfs count="19"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 patternType="solid">
          <fgColor theme="1"/>
          <bgColor theme="0" tint="-0.499984740745262"/>
        </patternFill>
      </fill>
    </dxf>
    <dxf>
      <font>
        <b/>
        <i val="0"/>
      </font>
      <fill>
        <patternFill patternType="solid">
          <fgColor theme="1"/>
          <bgColor theme="0" tint="-0.24994659260841701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8E4BC"/>
      <color rgb="FFFFC7CE"/>
      <color rgb="FFD8BDE3"/>
      <color rgb="FF9966FF"/>
      <color rgb="FFFF7C80"/>
      <color rgb="FFCC66FF"/>
      <color rgb="FF99FF66"/>
      <color rgb="FFFF9900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air-trends/air-quality-design-values" TargetMode="External"/><Relationship Id="rId1" Type="http://schemas.openxmlformats.org/officeDocument/2006/relationships/hyperlink" Target="https://www.epa.gov/outdoor-air-quality-data/monitor-values-repor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pa.gov/air-trends/air-quality-design-values" TargetMode="External"/><Relationship Id="rId1" Type="http://schemas.openxmlformats.org/officeDocument/2006/relationships/hyperlink" Target="https://www.epa.gov/outdoor-air-quality-data/monitor-values-repor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pa.gov/air-trends/air-quality-design-values" TargetMode="External"/><Relationship Id="rId1" Type="http://schemas.openxmlformats.org/officeDocument/2006/relationships/hyperlink" Target="https://www.epa.gov/outdoor-air-quality-data/monitor-values-repor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pa.gov/air-trends/air-quality-design-values" TargetMode="External"/><Relationship Id="rId1" Type="http://schemas.openxmlformats.org/officeDocument/2006/relationships/hyperlink" Target="https://www.epa.gov/outdoor-air-quality-data/monitor-values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4"/>
  <sheetViews>
    <sheetView zoomScaleNormal="100" workbookViewId="0">
      <pane xSplit="3" ySplit="6" topLeftCell="D3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ColWidth="9.33203125" defaultRowHeight="13.2" x14ac:dyDescent="0.3"/>
  <cols>
    <col min="1" max="1" width="9.33203125" style="12"/>
    <col min="2" max="2" width="21.5546875" style="12" customWidth="1"/>
    <col min="3" max="3" width="15.33203125" style="25" bestFit="1" customWidth="1"/>
    <col min="4" max="17" width="9.33203125" style="25"/>
    <col min="18" max="18" width="11.5546875" style="25" customWidth="1"/>
    <col min="19" max="19" width="2.77734375" style="25" customWidth="1"/>
    <col min="20" max="31" width="9.33203125" style="25"/>
    <col min="32" max="32" width="10.44140625" style="12" customWidth="1"/>
    <col min="33" max="33" width="22.109375" style="12" customWidth="1"/>
    <col min="34" max="16384" width="9.33203125" style="12"/>
  </cols>
  <sheetData>
    <row r="1" spans="1:44" x14ac:dyDescent="0.3">
      <c r="A1" s="32" t="s">
        <v>164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44" ht="15" customHeight="1" x14ac:dyDescent="0.3">
      <c r="A2" s="33" t="s">
        <v>197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44" x14ac:dyDescent="0.3">
      <c r="A3" s="3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/>
      <c r="R3" s="62" t="s">
        <v>165</v>
      </c>
      <c r="S3" s="60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63" t="s">
        <v>165</v>
      </c>
      <c r="AG3" s="14" t="s">
        <v>145</v>
      </c>
    </row>
    <row r="4" spans="1:44" x14ac:dyDescent="0.3">
      <c r="A4" s="13" t="s">
        <v>0</v>
      </c>
      <c r="B4" s="13" t="s">
        <v>1</v>
      </c>
      <c r="C4" s="8" t="s">
        <v>2</v>
      </c>
      <c r="D4" s="80" t="s">
        <v>24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52"/>
      <c r="S4" s="52"/>
      <c r="T4" s="78" t="s">
        <v>3</v>
      </c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14"/>
    </row>
    <row r="5" spans="1:44" ht="26.4" x14ac:dyDescent="0.3">
      <c r="A5" s="78"/>
      <c r="B5" s="78"/>
      <c r="C5" s="8" t="s">
        <v>55</v>
      </c>
      <c r="D5" s="8">
        <v>2009</v>
      </c>
      <c r="E5" s="8">
        <v>2010</v>
      </c>
      <c r="F5" s="8">
        <v>2011</v>
      </c>
      <c r="G5" s="8">
        <v>2012</v>
      </c>
      <c r="H5" s="8">
        <v>2013</v>
      </c>
      <c r="I5" s="8">
        <v>2014</v>
      </c>
      <c r="J5" s="8">
        <v>2015</v>
      </c>
      <c r="K5" s="8">
        <v>2016</v>
      </c>
      <c r="L5" s="8">
        <v>2017</v>
      </c>
      <c r="M5" s="8">
        <v>2018</v>
      </c>
      <c r="N5" s="8">
        <v>2019</v>
      </c>
      <c r="O5" s="11">
        <v>2020</v>
      </c>
      <c r="P5" s="11">
        <v>2021</v>
      </c>
      <c r="Q5" s="11">
        <v>2022</v>
      </c>
      <c r="R5" s="11">
        <v>2023</v>
      </c>
      <c r="S5" s="11"/>
      <c r="T5" s="11" t="s">
        <v>72</v>
      </c>
      <c r="U5" s="11" t="s">
        <v>73</v>
      </c>
      <c r="V5" s="11" t="s">
        <v>74</v>
      </c>
      <c r="W5" s="11" t="s">
        <v>75</v>
      </c>
      <c r="X5" s="11" t="s">
        <v>76</v>
      </c>
      <c r="Y5" s="11" t="s">
        <v>77</v>
      </c>
      <c r="Z5" s="11" t="s">
        <v>138</v>
      </c>
      <c r="AA5" s="11" t="s">
        <v>139</v>
      </c>
      <c r="AB5" s="11" t="s">
        <v>140</v>
      </c>
      <c r="AC5" s="11" t="s">
        <v>151</v>
      </c>
      <c r="AD5" s="11" t="s">
        <v>156</v>
      </c>
      <c r="AE5" s="11" t="s">
        <v>161</v>
      </c>
      <c r="AF5" s="11" t="s">
        <v>166</v>
      </c>
      <c r="AG5" s="14"/>
      <c r="AH5" s="14"/>
      <c r="AI5" s="14"/>
      <c r="AJ5" s="14"/>
      <c r="AP5" s="14"/>
      <c r="AQ5" s="14"/>
      <c r="AR5" s="14"/>
    </row>
    <row r="6" spans="1:44" x14ac:dyDescent="0.3">
      <c r="A6" s="78"/>
      <c r="B6" s="78"/>
      <c r="C6" s="8" t="s">
        <v>56</v>
      </c>
      <c r="D6" s="8" t="s">
        <v>57</v>
      </c>
      <c r="E6" s="8" t="s">
        <v>57</v>
      </c>
      <c r="F6" s="8" t="s">
        <v>57</v>
      </c>
      <c r="G6" s="8" t="s">
        <v>57</v>
      </c>
      <c r="H6" s="8" t="s">
        <v>57</v>
      </c>
      <c r="I6" s="8" t="s">
        <v>57</v>
      </c>
      <c r="J6" s="8" t="s">
        <v>57</v>
      </c>
      <c r="K6" s="8" t="s">
        <v>57</v>
      </c>
      <c r="L6" s="8" t="s">
        <v>57</v>
      </c>
      <c r="M6" s="8" t="s">
        <v>57</v>
      </c>
      <c r="N6" s="8" t="s">
        <v>57</v>
      </c>
      <c r="O6" s="8" t="s">
        <v>57</v>
      </c>
      <c r="P6" s="8" t="s">
        <v>57</v>
      </c>
      <c r="Q6" s="8" t="s">
        <v>57</v>
      </c>
      <c r="R6" s="8" t="s">
        <v>57</v>
      </c>
      <c r="S6" s="8"/>
      <c r="T6" s="8" t="s">
        <v>57</v>
      </c>
      <c r="U6" s="8" t="s">
        <v>57</v>
      </c>
      <c r="V6" s="8" t="s">
        <v>57</v>
      </c>
      <c r="W6" s="8" t="s">
        <v>57</v>
      </c>
      <c r="X6" s="8" t="s">
        <v>57</v>
      </c>
      <c r="Y6" s="8" t="s">
        <v>57</v>
      </c>
      <c r="Z6" s="8" t="s">
        <v>57</v>
      </c>
      <c r="AA6" s="8" t="s">
        <v>57</v>
      </c>
      <c r="AB6" s="8" t="s">
        <v>57</v>
      </c>
      <c r="AC6" s="8" t="s">
        <v>57</v>
      </c>
      <c r="AD6" s="8" t="s">
        <v>57</v>
      </c>
      <c r="AE6" s="8" t="s">
        <v>57</v>
      </c>
      <c r="AF6" s="8" t="s">
        <v>57</v>
      </c>
      <c r="AG6" s="14"/>
      <c r="AH6" s="14"/>
      <c r="AI6" s="14"/>
      <c r="AJ6" s="14"/>
      <c r="AP6" s="14"/>
      <c r="AQ6" s="14"/>
      <c r="AR6" s="14"/>
    </row>
    <row r="7" spans="1:44" x14ac:dyDescent="0.3">
      <c r="A7" s="79" t="s">
        <v>4</v>
      </c>
      <c r="B7" s="15" t="s">
        <v>14</v>
      </c>
      <c r="C7" s="16" t="s">
        <v>5</v>
      </c>
      <c r="D7" s="17">
        <v>69</v>
      </c>
      <c r="E7" s="17">
        <v>82</v>
      </c>
      <c r="F7" s="17">
        <v>78</v>
      </c>
      <c r="G7" s="17">
        <v>74</v>
      </c>
      <c r="H7" s="17">
        <v>66</v>
      </c>
      <c r="I7" s="17">
        <v>72</v>
      </c>
      <c r="J7" s="17">
        <v>77</v>
      </c>
      <c r="K7" s="17">
        <v>68</v>
      </c>
      <c r="L7" s="17">
        <v>67</v>
      </c>
      <c r="M7" s="17">
        <v>78</v>
      </c>
      <c r="N7" s="17">
        <v>65</v>
      </c>
      <c r="O7" s="17">
        <v>63</v>
      </c>
      <c r="P7" s="18">
        <v>70</v>
      </c>
      <c r="Q7" s="18">
        <v>65</v>
      </c>
      <c r="R7" s="18">
        <v>68</v>
      </c>
      <c r="S7" s="18"/>
      <c r="T7" s="18">
        <v>76</v>
      </c>
      <c r="U7" s="18">
        <v>78</v>
      </c>
      <c r="V7" s="18">
        <v>72</v>
      </c>
      <c r="W7" s="18">
        <v>70</v>
      </c>
      <c r="X7" s="18">
        <v>71</v>
      </c>
      <c r="Y7" s="18">
        <v>72</v>
      </c>
      <c r="Z7" s="18">
        <f t="shared" ref="Z7:Z31" si="0">IF(COUNT(J7:L7)=3,TRUNC(SUM(J7:L7)/3,0),"No Data")</f>
        <v>70</v>
      </c>
      <c r="AA7" s="18">
        <f t="shared" ref="AA7:AA31" si="1">IF(COUNT(K7:M7)=3,TRUNC(SUM(K7:M7)/3,0),"No Data")</f>
        <v>71</v>
      </c>
      <c r="AB7" s="18">
        <f t="shared" ref="AB7:AB31" si="2">IF(COUNT(L7:N7)=3,TRUNC(SUM(L7:N7)/3,0),"No Data")</f>
        <v>70</v>
      </c>
      <c r="AC7" s="18">
        <f t="shared" ref="AC7:AC31" si="3">IF(COUNT(M7:O7)=3,TRUNC(SUM(M7:O7)/3,0),"No Data")</f>
        <v>68</v>
      </c>
      <c r="AD7" s="18">
        <f t="shared" ref="AD7:AD31" si="4">IF(COUNT(N7:P7)=3,TRUNC(SUM(N7:P7)/3,0),"No Data")</f>
        <v>66</v>
      </c>
      <c r="AE7" s="18">
        <f t="shared" ref="AE7:AE31" si="5">IF(COUNT(O7:Q7)=3,TRUNC(SUM(O7:Q7)/3,0),"No Data")</f>
        <v>66</v>
      </c>
      <c r="AF7" s="18">
        <f t="shared" ref="AF7:AF33" si="6">IF(COUNT(P7,Q7,R7)=3,TRUNC(SUM(P7:Q7,R7)/3,0),"No Data")</f>
        <v>67</v>
      </c>
    </row>
    <row r="8" spans="1:44" x14ac:dyDescent="0.3">
      <c r="A8" s="79"/>
      <c r="B8" s="15" t="s">
        <v>15</v>
      </c>
      <c r="C8" s="16" t="s">
        <v>6</v>
      </c>
      <c r="D8" s="17">
        <v>68</v>
      </c>
      <c r="E8" s="17">
        <v>78</v>
      </c>
      <c r="F8" s="17">
        <v>81</v>
      </c>
      <c r="G8" s="17">
        <v>76</v>
      </c>
      <c r="H8" s="17">
        <v>73</v>
      </c>
      <c r="I8" s="17">
        <v>68</v>
      </c>
      <c r="J8" s="17">
        <v>70</v>
      </c>
      <c r="K8" s="17">
        <v>68</v>
      </c>
      <c r="L8" s="17">
        <v>70</v>
      </c>
      <c r="M8" s="17">
        <v>73</v>
      </c>
      <c r="N8" s="17">
        <v>62</v>
      </c>
      <c r="O8" s="17">
        <v>60</v>
      </c>
      <c r="P8" s="18">
        <v>64</v>
      </c>
      <c r="Q8" s="18">
        <v>62</v>
      </c>
      <c r="R8" s="18">
        <v>71</v>
      </c>
      <c r="S8" s="18"/>
      <c r="T8" s="18">
        <v>75</v>
      </c>
      <c r="U8" s="18">
        <v>78</v>
      </c>
      <c r="V8" s="18">
        <v>76</v>
      </c>
      <c r="W8" s="18">
        <v>72</v>
      </c>
      <c r="X8" s="18">
        <v>70</v>
      </c>
      <c r="Y8" s="18">
        <v>68</v>
      </c>
      <c r="Z8" s="18">
        <f t="shared" si="0"/>
        <v>69</v>
      </c>
      <c r="AA8" s="18">
        <f t="shared" si="1"/>
        <v>70</v>
      </c>
      <c r="AB8" s="18">
        <f t="shared" si="2"/>
        <v>68</v>
      </c>
      <c r="AC8" s="18">
        <f t="shared" si="3"/>
        <v>65</v>
      </c>
      <c r="AD8" s="18">
        <f t="shared" si="4"/>
        <v>62</v>
      </c>
      <c r="AE8" s="18">
        <f t="shared" si="5"/>
        <v>62</v>
      </c>
      <c r="AF8" s="18">
        <f t="shared" si="6"/>
        <v>65</v>
      </c>
    </row>
    <row r="9" spans="1:44" x14ac:dyDescent="0.3">
      <c r="A9" s="79"/>
      <c r="B9" s="15" t="s">
        <v>16</v>
      </c>
      <c r="C9" s="16" t="s">
        <v>7</v>
      </c>
      <c r="D9" s="17" t="s">
        <v>23</v>
      </c>
      <c r="E9" s="17" t="s">
        <v>23</v>
      </c>
      <c r="F9" s="17">
        <v>70</v>
      </c>
      <c r="G9" s="17">
        <v>69</v>
      </c>
      <c r="H9" s="17">
        <v>61</v>
      </c>
      <c r="I9" s="17">
        <v>60</v>
      </c>
      <c r="J9" s="17">
        <v>66</v>
      </c>
      <c r="K9" s="17">
        <v>65</v>
      </c>
      <c r="L9" s="17">
        <v>64</v>
      </c>
      <c r="M9" s="17">
        <v>67</v>
      </c>
      <c r="N9" s="17">
        <v>58</v>
      </c>
      <c r="O9" s="17">
        <v>54</v>
      </c>
      <c r="P9" s="18">
        <v>62</v>
      </c>
      <c r="Q9" s="18">
        <v>60</v>
      </c>
      <c r="R9" s="18">
        <v>54</v>
      </c>
      <c r="S9" s="18"/>
      <c r="T9" s="18" t="s">
        <v>23</v>
      </c>
      <c r="U9" s="18" t="s">
        <v>23</v>
      </c>
      <c r="V9" s="18">
        <v>66</v>
      </c>
      <c r="W9" s="18">
        <v>63</v>
      </c>
      <c r="X9" s="18">
        <v>62</v>
      </c>
      <c r="Y9" s="18">
        <v>63</v>
      </c>
      <c r="Z9" s="18">
        <f t="shared" si="0"/>
        <v>65</v>
      </c>
      <c r="AA9" s="18">
        <f t="shared" si="1"/>
        <v>65</v>
      </c>
      <c r="AB9" s="18">
        <f t="shared" si="2"/>
        <v>63</v>
      </c>
      <c r="AC9" s="18">
        <f t="shared" si="3"/>
        <v>59</v>
      </c>
      <c r="AD9" s="18">
        <f t="shared" si="4"/>
        <v>58</v>
      </c>
      <c r="AE9" s="18">
        <f t="shared" si="5"/>
        <v>58</v>
      </c>
      <c r="AF9" s="18">
        <f t="shared" si="6"/>
        <v>58</v>
      </c>
    </row>
    <row r="10" spans="1:44" x14ac:dyDescent="0.3">
      <c r="A10" s="79"/>
      <c r="B10" s="15" t="s">
        <v>17</v>
      </c>
      <c r="C10" s="16" t="s">
        <v>8</v>
      </c>
      <c r="D10" s="17">
        <v>70</v>
      </c>
      <c r="E10" s="17">
        <v>81</v>
      </c>
      <c r="F10" s="17">
        <v>81</v>
      </c>
      <c r="G10" s="17">
        <v>78</v>
      </c>
      <c r="H10" s="17">
        <v>73</v>
      </c>
      <c r="I10" s="17">
        <v>65</v>
      </c>
      <c r="J10" s="17">
        <v>73</v>
      </c>
      <c r="K10" s="17">
        <v>73</v>
      </c>
      <c r="L10" s="17">
        <v>72</v>
      </c>
      <c r="M10" s="17">
        <v>72</v>
      </c>
      <c r="N10" s="17">
        <v>66</v>
      </c>
      <c r="O10" s="17">
        <v>59</v>
      </c>
      <c r="P10" s="18">
        <v>66</v>
      </c>
      <c r="Q10" s="18">
        <v>63</v>
      </c>
      <c r="R10" s="18">
        <v>73</v>
      </c>
      <c r="S10" s="18"/>
      <c r="T10" s="18">
        <v>77</v>
      </c>
      <c r="U10" s="18">
        <v>80</v>
      </c>
      <c r="V10" s="18">
        <v>77</v>
      </c>
      <c r="W10" s="18">
        <v>72</v>
      </c>
      <c r="X10" s="18">
        <v>70</v>
      </c>
      <c r="Y10" s="18">
        <v>70</v>
      </c>
      <c r="Z10" s="18">
        <f t="shared" si="0"/>
        <v>72</v>
      </c>
      <c r="AA10" s="18">
        <f t="shared" si="1"/>
        <v>72</v>
      </c>
      <c r="AB10" s="18">
        <f t="shared" si="2"/>
        <v>70</v>
      </c>
      <c r="AC10" s="18">
        <f t="shared" si="3"/>
        <v>65</v>
      </c>
      <c r="AD10" s="18">
        <f t="shared" si="4"/>
        <v>63</v>
      </c>
      <c r="AE10" s="18">
        <f t="shared" si="5"/>
        <v>62</v>
      </c>
      <c r="AF10" s="18">
        <f t="shared" si="6"/>
        <v>67</v>
      </c>
    </row>
    <row r="11" spans="1:44" x14ac:dyDescent="0.3">
      <c r="A11" s="79"/>
      <c r="B11" s="15" t="s">
        <v>18</v>
      </c>
      <c r="C11" s="16" t="s">
        <v>9</v>
      </c>
      <c r="D11" s="17">
        <v>72</v>
      </c>
      <c r="E11" s="17">
        <v>76</v>
      </c>
      <c r="F11" s="17">
        <v>82</v>
      </c>
      <c r="G11" s="17">
        <v>76</v>
      </c>
      <c r="H11" s="17">
        <v>74</v>
      </c>
      <c r="I11" s="17">
        <v>73</v>
      </c>
      <c r="J11" s="17">
        <v>76</v>
      </c>
      <c r="K11" s="17">
        <v>73</v>
      </c>
      <c r="L11" s="17">
        <v>74</v>
      </c>
      <c r="M11" s="17">
        <v>79</v>
      </c>
      <c r="N11" s="17">
        <v>71</v>
      </c>
      <c r="O11" s="17">
        <v>66</v>
      </c>
      <c r="P11" s="18">
        <v>76</v>
      </c>
      <c r="Q11" s="18">
        <v>63</v>
      </c>
      <c r="R11" s="18">
        <v>71</v>
      </c>
      <c r="S11" s="18"/>
      <c r="T11" s="18">
        <v>76</v>
      </c>
      <c r="U11" s="18">
        <v>78</v>
      </c>
      <c r="V11" s="18">
        <v>77</v>
      </c>
      <c r="W11" s="18">
        <v>74</v>
      </c>
      <c r="X11" s="18">
        <v>74</v>
      </c>
      <c r="Y11" s="18">
        <v>74</v>
      </c>
      <c r="Z11" s="18">
        <f t="shared" si="0"/>
        <v>74</v>
      </c>
      <c r="AA11" s="18">
        <f t="shared" si="1"/>
        <v>75</v>
      </c>
      <c r="AB11" s="18">
        <f t="shared" si="2"/>
        <v>74</v>
      </c>
      <c r="AC11" s="18">
        <f t="shared" si="3"/>
        <v>72</v>
      </c>
      <c r="AD11" s="18">
        <f t="shared" si="4"/>
        <v>71</v>
      </c>
      <c r="AE11" s="18">
        <f t="shared" si="5"/>
        <v>68</v>
      </c>
      <c r="AF11" s="18">
        <f t="shared" si="6"/>
        <v>70</v>
      </c>
    </row>
    <row r="12" spans="1:44" x14ac:dyDescent="0.3">
      <c r="A12" s="79"/>
      <c r="B12" s="15" t="s">
        <v>19</v>
      </c>
      <c r="C12" s="16" t="s">
        <v>10</v>
      </c>
      <c r="D12" s="17">
        <v>72</v>
      </c>
      <c r="E12" s="17">
        <v>86</v>
      </c>
      <c r="F12" s="17">
        <v>81</v>
      </c>
      <c r="G12" s="17">
        <v>83</v>
      </c>
      <c r="H12" s="17">
        <v>71</v>
      </c>
      <c r="I12" s="17">
        <v>64</v>
      </c>
      <c r="J12" s="17">
        <v>77</v>
      </c>
      <c r="K12" s="17">
        <v>68</v>
      </c>
      <c r="L12" s="17">
        <v>60</v>
      </c>
      <c r="M12" s="17">
        <v>68</v>
      </c>
      <c r="N12" s="17">
        <v>67</v>
      </c>
      <c r="O12" s="17">
        <v>62</v>
      </c>
      <c r="P12" s="18">
        <v>71</v>
      </c>
      <c r="Q12" s="18">
        <v>69</v>
      </c>
      <c r="R12" s="18">
        <v>70</v>
      </c>
      <c r="S12" s="18"/>
      <c r="T12" s="18">
        <v>79</v>
      </c>
      <c r="U12" s="18">
        <v>83</v>
      </c>
      <c r="V12" s="18">
        <v>78</v>
      </c>
      <c r="W12" s="18">
        <v>72</v>
      </c>
      <c r="X12" s="18">
        <v>70</v>
      </c>
      <c r="Y12" s="18">
        <v>69</v>
      </c>
      <c r="Z12" s="18">
        <f t="shared" si="0"/>
        <v>68</v>
      </c>
      <c r="AA12" s="18">
        <f t="shared" si="1"/>
        <v>65</v>
      </c>
      <c r="AB12" s="18">
        <f t="shared" si="2"/>
        <v>65</v>
      </c>
      <c r="AC12" s="18">
        <f t="shared" si="3"/>
        <v>65</v>
      </c>
      <c r="AD12" s="18">
        <f t="shared" si="4"/>
        <v>66</v>
      </c>
      <c r="AE12" s="18">
        <f t="shared" si="5"/>
        <v>67</v>
      </c>
      <c r="AF12" s="18">
        <f t="shared" si="6"/>
        <v>70</v>
      </c>
    </row>
    <row r="13" spans="1:44" x14ac:dyDescent="0.3">
      <c r="A13" s="79"/>
      <c r="B13" s="15" t="s">
        <v>20</v>
      </c>
      <c r="C13" s="16" t="s">
        <v>11</v>
      </c>
      <c r="D13" s="17">
        <v>64</v>
      </c>
      <c r="E13" s="17">
        <v>85</v>
      </c>
      <c r="F13" s="17">
        <v>81</v>
      </c>
      <c r="G13" s="17">
        <v>80</v>
      </c>
      <c r="H13" s="17">
        <v>69</v>
      </c>
      <c r="I13" s="17">
        <v>70</v>
      </c>
      <c r="J13" s="17">
        <v>72</v>
      </c>
      <c r="K13" s="17">
        <v>68</v>
      </c>
      <c r="L13" s="17">
        <v>64</v>
      </c>
      <c r="M13" s="17">
        <v>71</v>
      </c>
      <c r="N13" s="17">
        <v>65</v>
      </c>
      <c r="O13" s="17">
        <v>64</v>
      </c>
      <c r="P13" s="18">
        <v>66</v>
      </c>
      <c r="Q13" s="18">
        <v>63</v>
      </c>
      <c r="R13" s="18" t="s">
        <v>23</v>
      </c>
      <c r="S13" s="18"/>
      <c r="T13" s="18">
        <v>76</v>
      </c>
      <c r="U13" s="18">
        <v>82</v>
      </c>
      <c r="V13" s="18">
        <v>76</v>
      </c>
      <c r="W13" s="18">
        <v>73</v>
      </c>
      <c r="X13" s="18">
        <v>70</v>
      </c>
      <c r="Y13" s="18">
        <v>70</v>
      </c>
      <c r="Z13" s="18">
        <f t="shared" si="0"/>
        <v>68</v>
      </c>
      <c r="AA13" s="18">
        <f t="shared" si="1"/>
        <v>67</v>
      </c>
      <c r="AB13" s="18">
        <f t="shared" si="2"/>
        <v>66</v>
      </c>
      <c r="AC13" s="18">
        <f t="shared" si="3"/>
        <v>66</v>
      </c>
      <c r="AD13" s="18">
        <f t="shared" si="4"/>
        <v>65</v>
      </c>
      <c r="AE13" s="18">
        <f t="shared" si="5"/>
        <v>64</v>
      </c>
      <c r="AF13" s="18" t="str">
        <f t="shared" si="6"/>
        <v>No Data</v>
      </c>
      <c r="AG13" s="64" t="s">
        <v>196</v>
      </c>
    </row>
    <row r="14" spans="1:44" x14ac:dyDescent="0.3">
      <c r="A14" s="79"/>
      <c r="B14" s="15" t="s">
        <v>21</v>
      </c>
      <c r="C14" s="16" t="s">
        <v>12</v>
      </c>
      <c r="D14" s="17">
        <v>69</v>
      </c>
      <c r="E14" s="17">
        <v>77</v>
      </c>
      <c r="F14" s="17">
        <v>75</v>
      </c>
      <c r="G14" s="17">
        <v>73</v>
      </c>
      <c r="H14" s="17">
        <v>69</v>
      </c>
      <c r="I14" s="17">
        <v>65</v>
      </c>
      <c r="J14" s="17">
        <v>71</v>
      </c>
      <c r="K14" s="17">
        <v>68</v>
      </c>
      <c r="L14" s="17">
        <v>66</v>
      </c>
      <c r="M14" s="17">
        <v>69</v>
      </c>
      <c r="N14" s="17">
        <v>64</v>
      </c>
      <c r="O14" s="17">
        <v>62</v>
      </c>
      <c r="P14" s="18">
        <v>62</v>
      </c>
      <c r="Q14" s="18">
        <v>58</v>
      </c>
      <c r="R14" s="18">
        <v>71</v>
      </c>
      <c r="S14" s="18"/>
      <c r="T14" s="18">
        <v>73</v>
      </c>
      <c r="U14" s="18">
        <v>75</v>
      </c>
      <c r="V14" s="18">
        <v>72</v>
      </c>
      <c r="W14" s="18">
        <v>69</v>
      </c>
      <c r="X14" s="18">
        <v>68</v>
      </c>
      <c r="Y14" s="18">
        <v>68</v>
      </c>
      <c r="Z14" s="18">
        <f t="shared" si="0"/>
        <v>68</v>
      </c>
      <c r="AA14" s="18">
        <f t="shared" si="1"/>
        <v>67</v>
      </c>
      <c r="AB14" s="18">
        <f t="shared" si="2"/>
        <v>66</v>
      </c>
      <c r="AC14" s="18">
        <f t="shared" si="3"/>
        <v>65</v>
      </c>
      <c r="AD14" s="18">
        <f t="shared" si="4"/>
        <v>62</v>
      </c>
      <c r="AE14" s="18">
        <f t="shared" si="5"/>
        <v>60</v>
      </c>
      <c r="AF14" s="18">
        <f t="shared" si="6"/>
        <v>63</v>
      </c>
    </row>
    <row r="15" spans="1:44" x14ac:dyDescent="0.3">
      <c r="A15" s="79"/>
      <c r="B15" s="15" t="s">
        <v>22</v>
      </c>
      <c r="C15" s="16" t="s">
        <v>13</v>
      </c>
      <c r="D15" s="17">
        <v>67</v>
      </c>
      <c r="E15" s="17">
        <v>86</v>
      </c>
      <c r="F15" s="17">
        <v>87</v>
      </c>
      <c r="G15" s="17">
        <v>82</v>
      </c>
      <c r="H15" s="17">
        <v>70</v>
      </c>
      <c r="I15" s="17">
        <v>71</v>
      </c>
      <c r="J15" s="17">
        <v>77</v>
      </c>
      <c r="K15" s="17">
        <v>75</v>
      </c>
      <c r="L15" s="17">
        <v>75</v>
      </c>
      <c r="M15" s="17">
        <v>76</v>
      </c>
      <c r="N15" s="17">
        <v>70</v>
      </c>
      <c r="O15" s="17">
        <v>66</v>
      </c>
      <c r="P15" s="18">
        <v>70</v>
      </c>
      <c r="Q15" s="18">
        <v>68</v>
      </c>
      <c r="R15" s="18">
        <v>75</v>
      </c>
      <c r="S15" s="18"/>
      <c r="T15" s="18">
        <v>80</v>
      </c>
      <c r="U15" s="18">
        <v>85</v>
      </c>
      <c r="V15" s="18">
        <v>79</v>
      </c>
      <c r="W15" s="18">
        <v>74</v>
      </c>
      <c r="X15" s="18">
        <v>72</v>
      </c>
      <c r="Y15" s="18">
        <v>74</v>
      </c>
      <c r="Z15" s="18">
        <f t="shared" si="0"/>
        <v>75</v>
      </c>
      <c r="AA15" s="18">
        <f t="shared" si="1"/>
        <v>75</v>
      </c>
      <c r="AB15" s="18">
        <f t="shared" si="2"/>
        <v>73</v>
      </c>
      <c r="AC15" s="18">
        <f t="shared" si="3"/>
        <v>70</v>
      </c>
      <c r="AD15" s="18">
        <f t="shared" si="4"/>
        <v>68</v>
      </c>
      <c r="AE15" s="18">
        <f t="shared" si="5"/>
        <v>68</v>
      </c>
      <c r="AF15" s="18">
        <f t="shared" si="6"/>
        <v>71</v>
      </c>
    </row>
    <row r="16" spans="1:44" x14ac:dyDescent="0.3">
      <c r="A16" s="79" t="s">
        <v>44</v>
      </c>
      <c r="B16" s="15" t="s">
        <v>45</v>
      </c>
      <c r="C16" s="16" t="s">
        <v>50</v>
      </c>
      <c r="D16" s="17">
        <v>61</v>
      </c>
      <c r="E16" s="17">
        <v>68</v>
      </c>
      <c r="F16" s="17">
        <v>80</v>
      </c>
      <c r="G16" s="17">
        <v>81</v>
      </c>
      <c r="H16" s="17">
        <v>75</v>
      </c>
      <c r="I16" s="17">
        <v>72</v>
      </c>
      <c r="J16" s="17">
        <v>81</v>
      </c>
      <c r="K16" s="17">
        <v>75</v>
      </c>
      <c r="L16" s="17">
        <v>75</v>
      </c>
      <c r="M16" s="17">
        <v>72</v>
      </c>
      <c r="N16" s="17">
        <v>78</v>
      </c>
      <c r="O16" s="17">
        <v>68</v>
      </c>
      <c r="P16" s="18">
        <v>71</v>
      </c>
      <c r="Q16" s="18">
        <v>72</v>
      </c>
      <c r="R16" s="72">
        <v>69</v>
      </c>
      <c r="S16" s="72"/>
      <c r="T16" s="18">
        <v>69</v>
      </c>
      <c r="U16" s="18">
        <v>76</v>
      </c>
      <c r="V16" s="18">
        <v>78</v>
      </c>
      <c r="W16" s="18">
        <v>76</v>
      </c>
      <c r="X16" s="18">
        <v>76</v>
      </c>
      <c r="Y16" s="18">
        <v>76</v>
      </c>
      <c r="Z16" s="18">
        <f t="shared" si="0"/>
        <v>77</v>
      </c>
      <c r="AA16" s="18">
        <f t="shared" si="1"/>
        <v>74</v>
      </c>
      <c r="AB16" s="18">
        <f t="shared" si="2"/>
        <v>75</v>
      </c>
      <c r="AC16" s="18">
        <f t="shared" si="3"/>
        <v>72</v>
      </c>
      <c r="AD16" s="18">
        <f t="shared" si="4"/>
        <v>72</v>
      </c>
      <c r="AE16" s="18">
        <f t="shared" si="5"/>
        <v>70</v>
      </c>
      <c r="AF16" s="72">
        <f t="shared" si="6"/>
        <v>70</v>
      </c>
    </row>
    <row r="17" spans="1:41" ht="26.4" x14ac:dyDescent="0.3">
      <c r="A17" s="79"/>
      <c r="B17" s="19" t="s">
        <v>46</v>
      </c>
      <c r="C17" s="16" t="s">
        <v>51</v>
      </c>
      <c r="D17" s="17">
        <v>74</v>
      </c>
      <c r="E17" s="17">
        <v>84</v>
      </c>
      <c r="F17" s="17">
        <v>83</v>
      </c>
      <c r="G17" s="17">
        <v>84</v>
      </c>
      <c r="H17" s="17">
        <v>76</v>
      </c>
      <c r="I17" s="17">
        <v>74</v>
      </c>
      <c r="J17" s="17">
        <v>79</v>
      </c>
      <c r="K17" s="17">
        <v>81</v>
      </c>
      <c r="L17" s="17">
        <v>72</v>
      </c>
      <c r="M17" s="17">
        <v>75</v>
      </c>
      <c r="N17" s="17">
        <v>72</v>
      </c>
      <c r="O17" s="17">
        <v>67</v>
      </c>
      <c r="P17" s="18">
        <v>71</v>
      </c>
      <c r="Q17" s="18">
        <v>75</v>
      </c>
      <c r="R17" s="72">
        <v>75</v>
      </c>
      <c r="S17" s="72"/>
      <c r="T17" s="18">
        <v>80</v>
      </c>
      <c r="U17" s="18">
        <v>83</v>
      </c>
      <c r="V17" s="18">
        <v>81</v>
      </c>
      <c r="W17" s="18">
        <v>78</v>
      </c>
      <c r="X17" s="18">
        <v>76</v>
      </c>
      <c r="Y17" s="18">
        <v>78</v>
      </c>
      <c r="Z17" s="18">
        <f t="shared" si="0"/>
        <v>77</v>
      </c>
      <c r="AA17" s="18">
        <f t="shared" si="1"/>
        <v>76</v>
      </c>
      <c r="AB17" s="18">
        <f t="shared" si="2"/>
        <v>73</v>
      </c>
      <c r="AC17" s="18">
        <f t="shared" si="3"/>
        <v>71</v>
      </c>
      <c r="AD17" s="18">
        <f t="shared" si="4"/>
        <v>70</v>
      </c>
      <c r="AE17" s="18">
        <f t="shared" si="5"/>
        <v>71</v>
      </c>
      <c r="AF17" s="72">
        <f t="shared" si="6"/>
        <v>73</v>
      </c>
    </row>
    <row r="18" spans="1:41" x14ac:dyDescent="0.3">
      <c r="A18" s="79"/>
      <c r="B18" s="15" t="s">
        <v>47</v>
      </c>
      <c r="C18" s="16" t="s">
        <v>52</v>
      </c>
      <c r="D18" s="17">
        <v>68</v>
      </c>
      <c r="E18" s="17">
        <v>79</v>
      </c>
      <c r="F18" s="17">
        <v>81</v>
      </c>
      <c r="G18" s="17">
        <v>88</v>
      </c>
      <c r="H18" s="17">
        <v>82</v>
      </c>
      <c r="I18" s="17">
        <v>78</v>
      </c>
      <c r="J18" s="17">
        <v>84</v>
      </c>
      <c r="K18" s="17">
        <v>79</v>
      </c>
      <c r="L18" s="17">
        <v>74</v>
      </c>
      <c r="M18" s="17">
        <v>86</v>
      </c>
      <c r="N18" s="17">
        <v>84</v>
      </c>
      <c r="O18" s="17">
        <v>77</v>
      </c>
      <c r="P18" s="20">
        <v>78</v>
      </c>
      <c r="Q18" s="20">
        <v>77</v>
      </c>
      <c r="R18" s="73">
        <v>82</v>
      </c>
      <c r="S18" s="73"/>
      <c r="T18" s="18">
        <v>76</v>
      </c>
      <c r="U18" s="18">
        <v>82</v>
      </c>
      <c r="V18" s="18">
        <v>83</v>
      </c>
      <c r="W18" s="18">
        <v>82</v>
      </c>
      <c r="X18" s="18">
        <v>81</v>
      </c>
      <c r="Y18" s="20" t="s">
        <v>180</v>
      </c>
      <c r="Z18" s="18">
        <f t="shared" si="0"/>
        <v>79</v>
      </c>
      <c r="AA18" s="20">
        <f t="shared" si="1"/>
        <v>79</v>
      </c>
      <c r="AB18" s="18">
        <f t="shared" si="2"/>
        <v>81</v>
      </c>
      <c r="AC18" s="18">
        <f t="shared" si="3"/>
        <v>82</v>
      </c>
      <c r="AD18" s="18">
        <f t="shared" si="4"/>
        <v>79</v>
      </c>
      <c r="AE18" s="18">
        <f t="shared" si="5"/>
        <v>77</v>
      </c>
      <c r="AF18" s="72">
        <f t="shared" si="6"/>
        <v>79</v>
      </c>
    </row>
    <row r="19" spans="1:41" ht="39.6" x14ac:dyDescent="0.3">
      <c r="A19" s="79"/>
      <c r="B19" s="19" t="s">
        <v>146</v>
      </c>
      <c r="C19" s="21" t="s">
        <v>153</v>
      </c>
      <c r="D19" s="17">
        <v>73</v>
      </c>
      <c r="E19" s="17">
        <v>79</v>
      </c>
      <c r="F19" s="17">
        <v>92</v>
      </c>
      <c r="G19" s="17">
        <v>87</v>
      </c>
      <c r="H19" s="17">
        <v>85</v>
      </c>
      <c r="I19" s="17">
        <v>69</v>
      </c>
      <c r="J19" s="17">
        <v>81</v>
      </c>
      <c r="K19" s="17">
        <v>80</v>
      </c>
      <c r="L19" s="17">
        <v>86</v>
      </c>
      <c r="M19" s="17">
        <v>77</v>
      </c>
      <c r="N19" s="17">
        <v>84</v>
      </c>
      <c r="O19" s="17">
        <v>80</v>
      </c>
      <c r="P19" s="18">
        <v>83</v>
      </c>
      <c r="Q19" s="18">
        <v>76</v>
      </c>
      <c r="R19" s="72">
        <v>78</v>
      </c>
      <c r="S19" s="72"/>
      <c r="T19" s="18">
        <v>81</v>
      </c>
      <c r="U19" s="18">
        <v>86</v>
      </c>
      <c r="V19" s="18">
        <v>88</v>
      </c>
      <c r="W19" s="18">
        <v>80</v>
      </c>
      <c r="X19" s="18">
        <v>78</v>
      </c>
      <c r="Y19" s="18">
        <v>76</v>
      </c>
      <c r="Z19" s="18">
        <f t="shared" si="0"/>
        <v>82</v>
      </c>
      <c r="AA19" s="18">
        <f t="shared" si="1"/>
        <v>81</v>
      </c>
      <c r="AB19" s="18">
        <f t="shared" si="2"/>
        <v>82</v>
      </c>
      <c r="AC19" s="18">
        <f t="shared" si="3"/>
        <v>80</v>
      </c>
      <c r="AD19" s="18">
        <f t="shared" si="4"/>
        <v>82</v>
      </c>
      <c r="AE19" s="18">
        <f t="shared" si="5"/>
        <v>79</v>
      </c>
      <c r="AF19" s="72">
        <f t="shared" si="6"/>
        <v>79</v>
      </c>
    </row>
    <row r="20" spans="1:41" ht="26.4" x14ac:dyDescent="0.3">
      <c r="A20" s="79"/>
      <c r="B20" s="19" t="s">
        <v>149</v>
      </c>
      <c r="C20" s="21" t="s">
        <v>155</v>
      </c>
      <c r="D20" s="17">
        <v>70</v>
      </c>
      <c r="E20" s="17">
        <v>81</v>
      </c>
      <c r="F20" s="17">
        <v>80</v>
      </c>
      <c r="G20" s="17">
        <v>81</v>
      </c>
      <c r="H20" s="17">
        <v>82</v>
      </c>
      <c r="I20" s="17">
        <v>80</v>
      </c>
      <c r="J20" s="17">
        <v>78</v>
      </c>
      <c r="K20" s="17">
        <v>80</v>
      </c>
      <c r="L20" s="17">
        <v>79</v>
      </c>
      <c r="M20" s="17">
        <v>77</v>
      </c>
      <c r="N20" s="17">
        <v>76</v>
      </c>
      <c r="O20" s="17">
        <v>69</v>
      </c>
      <c r="P20" s="18">
        <v>78</v>
      </c>
      <c r="Q20" s="18">
        <v>73</v>
      </c>
      <c r="R20" s="72">
        <v>75</v>
      </c>
      <c r="S20" s="72"/>
      <c r="T20" s="18">
        <v>77</v>
      </c>
      <c r="U20" s="18">
        <v>80</v>
      </c>
      <c r="V20" s="18">
        <v>81</v>
      </c>
      <c r="W20" s="18">
        <v>81</v>
      </c>
      <c r="X20" s="18">
        <v>80</v>
      </c>
      <c r="Y20" s="18">
        <v>79</v>
      </c>
      <c r="Z20" s="18">
        <f t="shared" si="0"/>
        <v>79</v>
      </c>
      <c r="AA20" s="18">
        <f t="shared" si="1"/>
        <v>78</v>
      </c>
      <c r="AB20" s="18">
        <f t="shared" si="2"/>
        <v>77</v>
      </c>
      <c r="AC20" s="18">
        <f t="shared" si="3"/>
        <v>74</v>
      </c>
      <c r="AD20" s="18">
        <f t="shared" si="4"/>
        <v>74</v>
      </c>
      <c r="AE20" s="18">
        <f t="shared" si="5"/>
        <v>73</v>
      </c>
      <c r="AF20" s="72">
        <f t="shared" si="6"/>
        <v>75</v>
      </c>
    </row>
    <row r="21" spans="1:41" x14ac:dyDescent="0.3">
      <c r="A21" s="79"/>
      <c r="B21" s="15" t="s">
        <v>48</v>
      </c>
      <c r="C21" s="16" t="s">
        <v>53</v>
      </c>
      <c r="D21" s="17">
        <v>73</v>
      </c>
      <c r="E21" s="17">
        <v>79</v>
      </c>
      <c r="F21" s="17">
        <v>87</v>
      </c>
      <c r="G21" s="17">
        <v>90</v>
      </c>
      <c r="H21" s="17">
        <v>90</v>
      </c>
      <c r="I21" s="17">
        <v>74</v>
      </c>
      <c r="J21" s="17">
        <v>86</v>
      </c>
      <c r="K21" s="17">
        <v>83</v>
      </c>
      <c r="L21" s="17">
        <v>81</v>
      </c>
      <c r="M21" s="17">
        <v>83</v>
      </c>
      <c r="N21" s="17">
        <v>82</v>
      </c>
      <c r="O21" s="17">
        <v>76</v>
      </c>
      <c r="P21" s="18">
        <v>86</v>
      </c>
      <c r="Q21" s="18">
        <v>81</v>
      </c>
      <c r="R21" s="72">
        <v>81</v>
      </c>
      <c r="S21" s="72"/>
      <c r="T21" s="18">
        <v>79</v>
      </c>
      <c r="U21" s="18">
        <v>85</v>
      </c>
      <c r="V21" s="18">
        <v>89</v>
      </c>
      <c r="W21" s="18">
        <v>84</v>
      </c>
      <c r="X21" s="18">
        <v>83</v>
      </c>
      <c r="Y21" s="18">
        <v>81</v>
      </c>
      <c r="Z21" s="18">
        <f t="shared" si="0"/>
        <v>83</v>
      </c>
      <c r="AA21" s="18">
        <f t="shared" si="1"/>
        <v>82</v>
      </c>
      <c r="AB21" s="18">
        <f t="shared" si="2"/>
        <v>82</v>
      </c>
      <c r="AC21" s="18">
        <f t="shared" si="3"/>
        <v>80</v>
      </c>
      <c r="AD21" s="18">
        <f t="shared" si="4"/>
        <v>81</v>
      </c>
      <c r="AE21" s="18">
        <f t="shared" si="5"/>
        <v>81</v>
      </c>
      <c r="AF21" s="72">
        <f t="shared" si="6"/>
        <v>82</v>
      </c>
    </row>
    <row r="22" spans="1:41" ht="26.4" x14ac:dyDescent="0.3">
      <c r="A22" s="79"/>
      <c r="B22" s="19" t="s">
        <v>49</v>
      </c>
      <c r="C22" s="16" t="s">
        <v>54</v>
      </c>
      <c r="D22" s="17">
        <v>73</v>
      </c>
      <c r="E22" s="17">
        <v>79</v>
      </c>
      <c r="F22" s="17">
        <v>87</v>
      </c>
      <c r="G22" s="17">
        <v>89</v>
      </c>
      <c r="H22" s="17">
        <v>86</v>
      </c>
      <c r="I22" s="17">
        <v>81</v>
      </c>
      <c r="J22" s="17">
        <v>87</v>
      </c>
      <c r="K22" s="17">
        <v>81</v>
      </c>
      <c r="L22" s="17">
        <v>81</v>
      </c>
      <c r="M22" s="17">
        <v>84</v>
      </c>
      <c r="N22" s="17">
        <v>81</v>
      </c>
      <c r="O22" s="17">
        <v>73</v>
      </c>
      <c r="P22" s="18">
        <v>86</v>
      </c>
      <c r="Q22" s="18">
        <v>81</v>
      </c>
      <c r="R22" s="72">
        <v>79</v>
      </c>
      <c r="S22" s="72"/>
      <c r="T22" s="18">
        <v>79</v>
      </c>
      <c r="U22" s="18">
        <v>85</v>
      </c>
      <c r="V22" s="18">
        <v>87</v>
      </c>
      <c r="W22" s="18">
        <v>85</v>
      </c>
      <c r="X22" s="18">
        <v>84</v>
      </c>
      <c r="Y22" s="18">
        <v>83</v>
      </c>
      <c r="Z22" s="18">
        <f t="shared" si="0"/>
        <v>83</v>
      </c>
      <c r="AA22" s="18">
        <f t="shared" si="1"/>
        <v>82</v>
      </c>
      <c r="AB22" s="18">
        <f t="shared" si="2"/>
        <v>82</v>
      </c>
      <c r="AC22" s="18">
        <f t="shared" si="3"/>
        <v>79</v>
      </c>
      <c r="AD22" s="18">
        <f t="shared" si="4"/>
        <v>80</v>
      </c>
      <c r="AE22" s="18">
        <f t="shared" si="5"/>
        <v>80</v>
      </c>
      <c r="AF22" s="72">
        <f t="shared" si="6"/>
        <v>82</v>
      </c>
    </row>
    <row r="23" spans="1:41" x14ac:dyDescent="0.3">
      <c r="A23" s="79" t="s">
        <v>25</v>
      </c>
      <c r="B23" s="15" t="s">
        <v>26</v>
      </c>
      <c r="C23" s="16" t="s">
        <v>35</v>
      </c>
      <c r="D23" s="17">
        <v>79</v>
      </c>
      <c r="E23" s="17">
        <v>85</v>
      </c>
      <c r="F23" s="17">
        <v>89</v>
      </c>
      <c r="G23" s="17">
        <v>83</v>
      </c>
      <c r="H23" s="17">
        <v>72</v>
      </c>
      <c r="I23" s="17">
        <v>66</v>
      </c>
      <c r="J23" s="17">
        <v>78</v>
      </c>
      <c r="K23" s="17">
        <v>73</v>
      </c>
      <c r="L23" s="17">
        <v>77</v>
      </c>
      <c r="M23" s="17">
        <v>74</v>
      </c>
      <c r="N23" s="17">
        <v>72</v>
      </c>
      <c r="O23" s="17">
        <v>69</v>
      </c>
      <c r="P23" s="18">
        <v>79</v>
      </c>
      <c r="Q23" s="18">
        <v>74</v>
      </c>
      <c r="R23" s="18">
        <v>74</v>
      </c>
      <c r="S23" s="18"/>
      <c r="T23" s="18">
        <v>84</v>
      </c>
      <c r="U23" s="18">
        <v>85</v>
      </c>
      <c r="V23" s="18">
        <v>81</v>
      </c>
      <c r="W23" s="18">
        <v>73</v>
      </c>
      <c r="X23" s="18">
        <v>72</v>
      </c>
      <c r="Y23" s="18">
        <v>72</v>
      </c>
      <c r="Z23" s="18">
        <f t="shared" si="0"/>
        <v>76</v>
      </c>
      <c r="AA23" s="18">
        <f t="shared" si="1"/>
        <v>74</v>
      </c>
      <c r="AB23" s="18">
        <f t="shared" si="2"/>
        <v>74</v>
      </c>
      <c r="AC23" s="18">
        <f t="shared" si="3"/>
        <v>71</v>
      </c>
      <c r="AD23" s="18">
        <f t="shared" si="4"/>
        <v>73</v>
      </c>
      <c r="AE23" s="18">
        <f t="shared" si="5"/>
        <v>74</v>
      </c>
      <c r="AF23" s="18">
        <f t="shared" si="6"/>
        <v>75</v>
      </c>
    </row>
    <row r="24" spans="1:41" x14ac:dyDescent="0.3">
      <c r="A24" s="79"/>
      <c r="B24" s="15" t="s">
        <v>27</v>
      </c>
      <c r="C24" s="16" t="s">
        <v>36</v>
      </c>
      <c r="D24" s="17">
        <v>64</v>
      </c>
      <c r="E24" s="17">
        <v>74</v>
      </c>
      <c r="F24" s="17">
        <v>80</v>
      </c>
      <c r="G24" s="17">
        <v>74</v>
      </c>
      <c r="H24" s="17">
        <v>62</v>
      </c>
      <c r="I24" s="17">
        <v>65</v>
      </c>
      <c r="J24" s="17">
        <v>71</v>
      </c>
      <c r="K24" s="17">
        <v>71</v>
      </c>
      <c r="L24" s="17">
        <v>70</v>
      </c>
      <c r="M24" s="17">
        <v>77</v>
      </c>
      <c r="N24" s="17">
        <v>66</v>
      </c>
      <c r="O24" s="17">
        <v>69</v>
      </c>
      <c r="P24" s="18">
        <v>76</v>
      </c>
      <c r="Q24" s="18">
        <v>65</v>
      </c>
      <c r="R24" s="18">
        <v>73</v>
      </c>
      <c r="S24" s="18"/>
      <c r="T24" s="18">
        <v>72</v>
      </c>
      <c r="U24" s="18">
        <v>76</v>
      </c>
      <c r="V24" s="18">
        <v>72</v>
      </c>
      <c r="W24" s="18">
        <v>67</v>
      </c>
      <c r="X24" s="18">
        <v>66</v>
      </c>
      <c r="Y24" s="18">
        <v>69</v>
      </c>
      <c r="Z24" s="18">
        <f t="shared" si="0"/>
        <v>70</v>
      </c>
      <c r="AA24" s="18">
        <f t="shared" si="1"/>
        <v>72</v>
      </c>
      <c r="AB24" s="18">
        <f t="shared" si="2"/>
        <v>71</v>
      </c>
      <c r="AC24" s="18">
        <f t="shared" si="3"/>
        <v>70</v>
      </c>
      <c r="AD24" s="18">
        <f t="shared" si="4"/>
        <v>70</v>
      </c>
      <c r="AE24" s="18">
        <f t="shared" si="5"/>
        <v>70</v>
      </c>
      <c r="AF24" s="18">
        <f t="shared" si="6"/>
        <v>71</v>
      </c>
      <c r="AL24" s="22"/>
      <c r="AM24" s="23"/>
      <c r="AN24" s="23"/>
      <c r="AO24" s="23"/>
    </row>
    <row r="25" spans="1:41" x14ac:dyDescent="0.3">
      <c r="A25" s="79"/>
      <c r="B25" s="15" t="s">
        <v>28</v>
      </c>
      <c r="C25" s="16" t="s">
        <v>37</v>
      </c>
      <c r="D25" s="17">
        <v>74</v>
      </c>
      <c r="E25" s="17">
        <v>80</v>
      </c>
      <c r="F25" s="17">
        <v>82</v>
      </c>
      <c r="G25" s="17">
        <v>79</v>
      </c>
      <c r="H25" s="17">
        <v>74</v>
      </c>
      <c r="I25" s="17">
        <v>62</v>
      </c>
      <c r="J25" s="17">
        <v>63</v>
      </c>
      <c r="K25" s="17">
        <v>73</v>
      </c>
      <c r="L25" s="17">
        <v>71</v>
      </c>
      <c r="M25" s="17">
        <v>76</v>
      </c>
      <c r="N25" s="17">
        <v>68</v>
      </c>
      <c r="O25" s="17">
        <v>73</v>
      </c>
      <c r="P25" s="18">
        <v>69</v>
      </c>
      <c r="Q25" s="18">
        <v>69</v>
      </c>
      <c r="R25" s="18">
        <v>71</v>
      </c>
      <c r="S25" s="18"/>
      <c r="T25" s="18">
        <v>78</v>
      </c>
      <c r="U25" s="18">
        <v>80</v>
      </c>
      <c r="V25" s="18">
        <v>78</v>
      </c>
      <c r="W25" s="18">
        <v>71</v>
      </c>
      <c r="X25" s="18">
        <v>66</v>
      </c>
      <c r="Y25" s="18">
        <v>66</v>
      </c>
      <c r="Z25" s="18">
        <f t="shared" si="0"/>
        <v>69</v>
      </c>
      <c r="AA25" s="18">
        <f t="shared" si="1"/>
        <v>73</v>
      </c>
      <c r="AB25" s="18">
        <f t="shared" si="2"/>
        <v>71</v>
      </c>
      <c r="AC25" s="18">
        <f t="shared" si="3"/>
        <v>72</v>
      </c>
      <c r="AD25" s="18">
        <f t="shared" si="4"/>
        <v>70</v>
      </c>
      <c r="AE25" s="18">
        <f t="shared" si="5"/>
        <v>70</v>
      </c>
      <c r="AF25" s="18">
        <f t="shared" si="6"/>
        <v>69</v>
      </c>
      <c r="AL25" s="22"/>
      <c r="AM25" s="23"/>
      <c r="AN25" s="23"/>
      <c r="AO25" s="23"/>
    </row>
    <row r="26" spans="1:41" x14ac:dyDescent="0.3">
      <c r="A26" s="79"/>
      <c r="B26" s="15" t="s">
        <v>29</v>
      </c>
      <c r="C26" s="16" t="s">
        <v>38</v>
      </c>
      <c r="D26" s="17">
        <v>63</v>
      </c>
      <c r="E26" s="17">
        <v>62</v>
      </c>
      <c r="F26" s="17" t="s">
        <v>23</v>
      </c>
      <c r="G26" s="17">
        <v>68</v>
      </c>
      <c r="H26" s="17">
        <v>71</v>
      </c>
      <c r="I26" s="17">
        <v>71</v>
      </c>
      <c r="J26" s="17">
        <v>63</v>
      </c>
      <c r="K26" s="17">
        <v>69</v>
      </c>
      <c r="L26" s="17">
        <v>69</v>
      </c>
      <c r="M26" s="17">
        <v>71</v>
      </c>
      <c r="N26" s="17">
        <v>69</v>
      </c>
      <c r="O26" s="17">
        <v>66</v>
      </c>
      <c r="P26" s="18">
        <v>70</v>
      </c>
      <c r="Q26" s="18">
        <v>64</v>
      </c>
      <c r="R26" s="18">
        <v>69</v>
      </c>
      <c r="S26" s="18"/>
      <c r="T26" s="18" t="s">
        <v>23</v>
      </c>
      <c r="U26" s="18" t="s">
        <v>23</v>
      </c>
      <c r="V26" s="18" t="s">
        <v>23</v>
      </c>
      <c r="W26" s="18">
        <v>70</v>
      </c>
      <c r="X26" s="18">
        <v>68</v>
      </c>
      <c r="Y26" s="18">
        <v>67</v>
      </c>
      <c r="Z26" s="18">
        <f t="shared" si="0"/>
        <v>67</v>
      </c>
      <c r="AA26" s="18">
        <f t="shared" si="1"/>
        <v>69</v>
      </c>
      <c r="AB26" s="18">
        <f t="shared" si="2"/>
        <v>69</v>
      </c>
      <c r="AC26" s="18">
        <f t="shared" si="3"/>
        <v>68</v>
      </c>
      <c r="AD26" s="18">
        <f t="shared" si="4"/>
        <v>68</v>
      </c>
      <c r="AE26" s="18">
        <f t="shared" si="5"/>
        <v>66</v>
      </c>
      <c r="AF26" s="18">
        <f t="shared" si="6"/>
        <v>67</v>
      </c>
      <c r="AL26" s="22"/>
      <c r="AM26" s="23"/>
      <c r="AN26" s="23"/>
      <c r="AO26" s="23"/>
    </row>
    <row r="27" spans="1:41" x14ac:dyDescent="0.3">
      <c r="A27" s="79"/>
      <c r="B27" s="15" t="s">
        <v>30</v>
      </c>
      <c r="C27" s="16" t="s">
        <v>39</v>
      </c>
      <c r="D27" s="17">
        <v>65</v>
      </c>
      <c r="E27" s="17">
        <v>73</v>
      </c>
      <c r="F27" s="17">
        <v>79</v>
      </c>
      <c r="G27" s="17">
        <v>76</v>
      </c>
      <c r="H27" s="17">
        <v>68</v>
      </c>
      <c r="I27" s="17">
        <v>70</v>
      </c>
      <c r="J27" s="17">
        <v>72</v>
      </c>
      <c r="K27" s="17">
        <v>70</v>
      </c>
      <c r="L27" s="17">
        <v>69</v>
      </c>
      <c r="M27" s="17">
        <v>77</v>
      </c>
      <c r="N27" s="17">
        <v>68</v>
      </c>
      <c r="O27" s="17">
        <v>69</v>
      </c>
      <c r="P27" s="18">
        <v>74</v>
      </c>
      <c r="Q27" s="18">
        <v>65</v>
      </c>
      <c r="R27" s="18">
        <v>72</v>
      </c>
      <c r="S27" s="18"/>
      <c r="T27" s="18">
        <v>72</v>
      </c>
      <c r="U27" s="18">
        <v>76</v>
      </c>
      <c r="V27" s="18">
        <v>74</v>
      </c>
      <c r="W27" s="18">
        <v>71</v>
      </c>
      <c r="X27" s="18">
        <v>70</v>
      </c>
      <c r="Y27" s="18">
        <v>70</v>
      </c>
      <c r="Z27" s="18">
        <f t="shared" si="0"/>
        <v>70</v>
      </c>
      <c r="AA27" s="18">
        <f t="shared" si="1"/>
        <v>72</v>
      </c>
      <c r="AB27" s="18">
        <f t="shared" si="2"/>
        <v>71</v>
      </c>
      <c r="AC27" s="18">
        <f t="shared" si="3"/>
        <v>71</v>
      </c>
      <c r="AD27" s="18">
        <f t="shared" si="4"/>
        <v>70</v>
      </c>
      <c r="AE27" s="18">
        <f t="shared" si="5"/>
        <v>69</v>
      </c>
      <c r="AF27" s="18">
        <f t="shared" si="6"/>
        <v>70</v>
      </c>
      <c r="AL27" s="22"/>
      <c r="AM27" s="23"/>
      <c r="AN27" s="23"/>
      <c r="AO27" s="23"/>
    </row>
    <row r="28" spans="1:41" x14ac:dyDescent="0.3">
      <c r="A28" s="79"/>
      <c r="B28" s="15" t="s">
        <v>31</v>
      </c>
      <c r="C28" s="16" t="s">
        <v>40</v>
      </c>
      <c r="D28" s="17">
        <v>67</v>
      </c>
      <c r="E28" s="17">
        <v>76</v>
      </c>
      <c r="F28" s="17">
        <v>84</v>
      </c>
      <c r="G28" s="17">
        <v>82</v>
      </c>
      <c r="H28" s="17">
        <v>71</v>
      </c>
      <c r="I28" s="17">
        <v>63</v>
      </c>
      <c r="J28" s="17">
        <v>73</v>
      </c>
      <c r="K28" s="17">
        <v>71</v>
      </c>
      <c r="L28" s="17">
        <v>79</v>
      </c>
      <c r="M28" s="17">
        <v>73</v>
      </c>
      <c r="N28" s="17">
        <v>71</v>
      </c>
      <c r="O28" s="17">
        <v>68</v>
      </c>
      <c r="P28" s="18">
        <v>74</v>
      </c>
      <c r="Q28" s="18">
        <v>70</v>
      </c>
      <c r="R28" s="18">
        <v>74</v>
      </c>
      <c r="S28" s="18"/>
      <c r="T28" s="18">
        <v>75</v>
      </c>
      <c r="U28" s="18">
        <v>80</v>
      </c>
      <c r="V28" s="18">
        <v>79</v>
      </c>
      <c r="W28" s="18">
        <v>72</v>
      </c>
      <c r="X28" s="18">
        <v>69</v>
      </c>
      <c r="Y28" s="18">
        <v>69</v>
      </c>
      <c r="Z28" s="18">
        <f t="shared" si="0"/>
        <v>74</v>
      </c>
      <c r="AA28" s="18">
        <f t="shared" si="1"/>
        <v>74</v>
      </c>
      <c r="AB28" s="18">
        <f t="shared" si="2"/>
        <v>74</v>
      </c>
      <c r="AC28" s="18">
        <f t="shared" si="3"/>
        <v>70</v>
      </c>
      <c r="AD28" s="18">
        <f t="shared" si="4"/>
        <v>71</v>
      </c>
      <c r="AE28" s="18">
        <f t="shared" si="5"/>
        <v>70</v>
      </c>
      <c r="AF28" s="18">
        <f t="shared" si="6"/>
        <v>72</v>
      </c>
      <c r="AL28" s="22"/>
      <c r="AM28" s="23"/>
      <c r="AN28" s="23"/>
      <c r="AO28" s="23"/>
    </row>
    <row r="29" spans="1:41" x14ac:dyDescent="0.3">
      <c r="A29" s="79"/>
      <c r="B29" s="15" t="s">
        <v>32</v>
      </c>
      <c r="C29" s="16" t="s">
        <v>41</v>
      </c>
      <c r="D29" s="17">
        <v>71</v>
      </c>
      <c r="E29" s="17">
        <v>75</v>
      </c>
      <c r="F29" s="17">
        <v>80</v>
      </c>
      <c r="G29" s="17">
        <v>83</v>
      </c>
      <c r="H29" s="17">
        <v>78</v>
      </c>
      <c r="I29" s="17">
        <v>64</v>
      </c>
      <c r="J29" s="17">
        <v>76</v>
      </c>
      <c r="K29" s="17">
        <v>78</v>
      </c>
      <c r="L29" s="17">
        <v>76</v>
      </c>
      <c r="M29" s="17">
        <v>72</v>
      </c>
      <c r="N29" s="17">
        <v>70</v>
      </c>
      <c r="O29" s="17">
        <v>69</v>
      </c>
      <c r="P29" s="18">
        <v>70</v>
      </c>
      <c r="Q29" s="18">
        <v>66</v>
      </c>
      <c r="R29" s="25">
        <v>70</v>
      </c>
      <c r="T29" s="18">
        <v>75</v>
      </c>
      <c r="U29" s="18">
        <v>79</v>
      </c>
      <c r="V29" s="18">
        <v>80</v>
      </c>
      <c r="W29" s="18">
        <v>75</v>
      </c>
      <c r="X29" s="18">
        <v>72</v>
      </c>
      <c r="Y29" s="18">
        <v>72</v>
      </c>
      <c r="Z29" s="18">
        <f t="shared" si="0"/>
        <v>76</v>
      </c>
      <c r="AA29" s="18">
        <f t="shared" si="1"/>
        <v>75</v>
      </c>
      <c r="AB29" s="18">
        <f t="shared" si="2"/>
        <v>72</v>
      </c>
      <c r="AC29" s="18">
        <f t="shared" si="3"/>
        <v>70</v>
      </c>
      <c r="AD29" s="18">
        <f t="shared" si="4"/>
        <v>69</v>
      </c>
      <c r="AE29" s="18">
        <f t="shared" si="5"/>
        <v>68</v>
      </c>
      <c r="AF29" s="18">
        <f t="shared" si="6"/>
        <v>68</v>
      </c>
      <c r="AL29" s="22"/>
      <c r="AM29" s="23"/>
      <c r="AN29" s="23"/>
      <c r="AO29" s="23"/>
    </row>
    <row r="30" spans="1:41" ht="26.4" x14ac:dyDescent="0.3">
      <c r="A30" s="79"/>
      <c r="B30" s="19" t="s">
        <v>33</v>
      </c>
      <c r="C30" s="16" t="s">
        <v>42</v>
      </c>
      <c r="D30" s="17">
        <v>65</v>
      </c>
      <c r="E30" s="17">
        <v>76</v>
      </c>
      <c r="F30" s="17">
        <v>74</v>
      </c>
      <c r="G30" s="17">
        <v>79</v>
      </c>
      <c r="H30" s="17">
        <v>69</v>
      </c>
      <c r="I30" s="17">
        <v>68</v>
      </c>
      <c r="J30" s="17">
        <v>77</v>
      </c>
      <c r="K30" s="17">
        <v>73</v>
      </c>
      <c r="L30" s="17">
        <v>66</v>
      </c>
      <c r="M30" s="17">
        <v>72</v>
      </c>
      <c r="N30" s="17">
        <v>66</v>
      </c>
      <c r="O30" s="17">
        <v>61</v>
      </c>
      <c r="P30" s="18">
        <v>64</v>
      </c>
      <c r="Q30" s="18">
        <v>62</v>
      </c>
      <c r="R30" s="18">
        <v>72</v>
      </c>
      <c r="S30" s="18"/>
      <c r="T30" s="18">
        <v>71</v>
      </c>
      <c r="U30" s="18">
        <v>76</v>
      </c>
      <c r="V30" s="18">
        <v>74</v>
      </c>
      <c r="W30" s="18">
        <v>72</v>
      </c>
      <c r="X30" s="18">
        <v>71</v>
      </c>
      <c r="Y30" s="18">
        <v>72</v>
      </c>
      <c r="Z30" s="18">
        <f t="shared" si="0"/>
        <v>72</v>
      </c>
      <c r="AA30" s="18">
        <f t="shared" si="1"/>
        <v>70</v>
      </c>
      <c r="AB30" s="18">
        <f t="shared" si="2"/>
        <v>68</v>
      </c>
      <c r="AC30" s="18">
        <f t="shared" si="3"/>
        <v>66</v>
      </c>
      <c r="AD30" s="18">
        <f t="shared" si="4"/>
        <v>63</v>
      </c>
      <c r="AE30" s="18">
        <f t="shared" si="5"/>
        <v>62</v>
      </c>
      <c r="AF30" s="18">
        <f t="shared" si="6"/>
        <v>66</v>
      </c>
      <c r="AL30" s="22"/>
      <c r="AM30" s="23"/>
      <c r="AN30" s="23"/>
      <c r="AO30" s="23"/>
    </row>
    <row r="31" spans="1:41" ht="26.4" x14ac:dyDescent="0.3">
      <c r="A31" s="79"/>
      <c r="B31" s="19" t="s">
        <v>136</v>
      </c>
      <c r="C31" s="21" t="s">
        <v>154</v>
      </c>
      <c r="D31" s="17">
        <v>78</v>
      </c>
      <c r="E31" s="17">
        <v>85</v>
      </c>
      <c r="F31" s="17">
        <v>87</v>
      </c>
      <c r="G31" s="17">
        <v>78</v>
      </c>
      <c r="H31" s="17">
        <v>71</v>
      </c>
      <c r="I31" s="17">
        <v>72</v>
      </c>
      <c r="J31" s="17">
        <v>79</v>
      </c>
      <c r="K31" s="17">
        <v>77</v>
      </c>
      <c r="L31" s="17">
        <v>72</v>
      </c>
      <c r="M31" s="17">
        <v>77</v>
      </c>
      <c r="N31" s="17">
        <v>65</v>
      </c>
      <c r="O31" s="17">
        <v>62</v>
      </c>
      <c r="P31" s="18">
        <v>74</v>
      </c>
      <c r="Q31" s="18">
        <v>63</v>
      </c>
      <c r="R31" s="18">
        <v>70</v>
      </c>
      <c r="S31" s="18"/>
      <c r="T31" s="18">
        <v>83</v>
      </c>
      <c r="U31" s="18">
        <v>83</v>
      </c>
      <c r="V31" s="18">
        <v>78</v>
      </c>
      <c r="W31" s="18">
        <v>73</v>
      </c>
      <c r="X31" s="18">
        <v>74</v>
      </c>
      <c r="Y31" s="18">
        <v>76</v>
      </c>
      <c r="Z31" s="18">
        <f t="shared" si="0"/>
        <v>76</v>
      </c>
      <c r="AA31" s="18">
        <f t="shared" si="1"/>
        <v>75</v>
      </c>
      <c r="AB31" s="18">
        <f t="shared" si="2"/>
        <v>71</v>
      </c>
      <c r="AC31" s="53">
        <f t="shared" si="3"/>
        <v>68</v>
      </c>
      <c r="AD31" s="18">
        <f t="shared" si="4"/>
        <v>67</v>
      </c>
      <c r="AE31" s="18">
        <f t="shared" si="5"/>
        <v>66</v>
      </c>
      <c r="AF31" s="18">
        <f t="shared" si="6"/>
        <v>69</v>
      </c>
      <c r="AL31" s="22"/>
      <c r="AM31" s="23"/>
      <c r="AN31" s="23"/>
      <c r="AO31" s="23"/>
    </row>
    <row r="32" spans="1:41" x14ac:dyDescent="0.3">
      <c r="A32" s="79"/>
      <c r="B32" s="15" t="s">
        <v>34</v>
      </c>
      <c r="C32" s="16" t="s">
        <v>43</v>
      </c>
      <c r="D32" s="17">
        <v>75</v>
      </c>
      <c r="E32" s="17">
        <v>75</v>
      </c>
      <c r="F32" s="17">
        <v>76</v>
      </c>
      <c r="G32" s="17">
        <v>79</v>
      </c>
      <c r="H32" s="17">
        <v>72</v>
      </c>
      <c r="I32" s="17">
        <v>74</v>
      </c>
      <c r="J32" s="17">
        <v>73</v>
      </c>
      <c r="K32" s="17">
        <v>75</v>
      </c>
      <c r="L32" s="17">
        <v>72</v>
      </c>
      <c r="M32" s="17">
        <v>78</v>
      </c>
      <c r="N32" s="17">
        <v>69</v>
      </c>
      <c r="O32" s="17">
        <v>67</v>
      </c>
      <c r="P32" s="18">
        <v>71</v>
      </c>
      <c r="Q32" s="18">
        <v>66</v>
      </c>
      <c r="R32" s="18">
        <v>72</v>
      </c>
      <c r="S32" s="18"/>
      <c r="T32" s="18">
        <v>75</v>
      </c>
      <c r="U32" s="18">
        <v>76</v>
      </c>
      <c r="V32" s="18">
        <v>75</v>
      </c>
      <c r="W32" s="18">
        <v>75</v>
      </c>
      <c r="X32" s="18">
        <v>73</v>
      </c>
      <c r="Y32" s="18">
        <v>74</v>
      </c>
      <c r="Z32" s="18">
        <f t="shared" ref="Z32" si="7">IF(COUNT(J32:L32)=3,TRUNC(SUM(J32:L32)/3,0),"No Data")</f>
        <v>73</v>
      </c>
      <c r="AA32" s="18">
        <f t="shared" ref="AA32" si="8">IF(COUNT(K32:M32)=3,TRUNC(SUM(K32:M32)/3,0),"No Data")</f>
        <v>75</v>
      </c>
      <c r="AB32" s="18">
        <f t="shared" ref="AB32" si="9">IF(COUNT(L32:N32)=3,TRUNC(SUM(L32:N32)/3,0),"No Data")</f>
        <v>73</v>
      </c>
      <c r="AC32" s="18">
        <f>IF(COUNT(M32:O32)=3,TRUNC(SUM(M32:O32)/3,0),"No Data")</f>
        <v>71</v>
      </c>
      <c r="AD32" s="18">
        <f>IF(COUNT(N32:P32)=3,TRUNC(SUM(N32:P32)/3,0),"No Data")</f>
        <v>69</v>
      </c>
      <c r="AE32" s="18">
        <f>IF(COUNT(O32:Q32)=3,TRUNC(SUM(O32:Q32)/3,0),"No Data")</f>
        <v>68</v>
      </c>
      <c r="AF32" s="18">
        <f t="shared" si="6"/>
        <v>69</v>
      </c>
      <c r="AL32" s="22"/>
      <c r="AM32" s="23"/>
      <c r="AN32" s="23"/>
      <c r="AO32" s="23"/>
    </row>
    <row r="33" spans="1:41" x14ac:dyDescent="0.3">
      <c r="A33" s="79"/>
      <c r="B33" s="15" t="s">
        <v>159</v>
      </c>
      <c r="C33" s="30">
        <v>361030044</v>
      </c>
      <c r="D33" s="18" t="str">
        <f t="shared" ref="D33" si="10">IF(COUNT(#REF!)=3,TRUNC(SUM(#REF!)/3,0),"No Data")</f>
        <v>No Data</v>
      </c>
      <c r="E33" s="18" t="str">
        <f t="shared" ref="E33" si="11">IF(COUNT(#REF!)=3,TRUNC(SUM(#REF!)/3,0),"No Data")</f>
        <v>No Data</v>
      </c>
      <c r="F33" s="18" t="str">
        <f t="shared" ref="F33" si="12">IF(COUNT(#REF!)=3,TRUNC(SUM(#REF!)/3,0),"No Data")</f>
        <v>No Data</v>
      </c>
      <c r="G33" s="18" t="str">
        <f t="shared" ref="G33" si="13">IF(COUNT(#REF!)=3,TRUNC(SUM(#REF!)/3,0),"No Data")</f>
        <v>No Data</v>
      </c>
      <c r="H33" s="18" t="str">
        <f t="shared" ref="H33" si="14">IF(COUNT(#REF!)=3,TRUNC(SUM(#REF!)/3,0),"No Data")</f>
        <v>No Data</v>
      </c>
      <c r="I33" s="18" t="str">
        <f t="shared" ref="I33" si="15">IF(COUNT(#REF!)=3,TRUNC(SUM(#REF!)/3,0),"No Data")</f>
        <v>No Data</v>
      </c>
      <c r="J33" s="18" t="str">
        <f t="shared" ref="J33" si="16">IF(COUNT(#REF!)=3,TRUNC(SUM(#REF!)/3,0),"No Data")</f>
        <v>No Data</v>
      </c>
      <c r="K33" s="18" t="str">
        <f t="shared" ref="K33" si="17">IF(COUNT(#REF!)=3,TRUNC(SUM(#REF!)/3,0),"No Data")</f>
        <v>No Data</v>
      </c>
      <c r="L33" s="18" t="str">
        <f t="shared" ref="L33:AE33" si="18">IF(COUNT(#REF!)=3,TRUNC(SUM(#REF!)/3,0),"No Data")</f>
        <v>No Data</v>
      </c>
      <c r="M33" s="18" t="str">
        <f t="shared" si="18"/>
        <v>No Data</v>
      </c>
      <c r="N33" s="18">
        <v>73</v>
      </c>
      <c r="O33" s="18" t="str">
        <f t="shared" si="18"/>
        <v>No Data</v>
      </c>
      <c r="P33" s="18">
        <v>75</v>
      </c>
      <c r="Q33" s="18">
        <v>70</v>
      </c>
      <c r="R33" s="18">
        <v>76</v>
      </c>
      <c r="S33" s="18"/>
      <c r="T33" s="18" t="str">
        <f t="shared" si="18"/>
        <v>No Data</v>
      </c>
      <c r="U33" s="18" t="str">
        <f t="shared" si="18"/>
        <v>No Data</v>
      </c>
      <c r="V33" s="18" t="str">
        <f t="shared" si="18"/>
        <v>No Data</v>
      </c>
      <c r="W33" s="18" t="str">
        <f t="shared" si="18"/>
        <v>No Data</v>
      </c>
      <c r="X33" s="18" t="str">
        <f t="shared" si="18"/>
        <v>No Data</v>
      </c>
      <c r="Y33" s="18" t="str">
        <f t="shared" si="18"/>
        <v>No Data</v>
      </c>
      <c r="Z33" s="18" t="str">
        <f t="shared" si="18"/>
        <v>No Data</v>
      </c>
      <c r="AA33" s="18" t="str">
        <f>IF(COUNT(K33:M33)=3,TRUNC(SUM(K33:M33)/3,0),"No Data")</f>
        <v>No Data</v>
      </c>
      <c r="AB33" s="18" t="str">
        <f t="shared" si="18"/>
        <v>No Data</v>
      </c>
      <c r="AC33" s="18" t="str">
        <f t="shared" si="18"/>
        <v>No Data</v>
      </c>
      <c r="AD33" s="18" t="str">
        <f t="shared" si="18"/>
        <v>No Data</v>
      </c>
      <c r="AE33" s="18" t="str">
        <f t="shared" si="18"/>
        <v>No Data</v>
      </c>
      <c r="AF33" s="18">
        <f t="shared" si="6"/>
        <v>73</v>
      </c>
      <c r="AL33" s="22"/>
      <c r="AM33" s="23"/>
      <c r="AN33" s="23"/>
      <c r="AO33" s="23"/>
    </row>
    <row r="34" spans="1:41" x14ac:dyDescent="0.3">
      <c r="A34" s="26" t="s">
        <v>145</v>
      </c>
      <c r="B34" s="24"/>
      <c r="C34" s="22"/>
      <c r="D34" s="22"/>
      <c r="E34" s="22"/>
      <c r="F34" s="22"/>
      <c r="G34" s="22"/>
    </row>
    <row r="35" spans="1:41" s="45" customFormat="1" ht="12" customHeight="1" x14ac:dyDescent="0.25">
      <c r="A35" s="45" t="s">
        <v>179</v>
      </c>
      <c r="B35" s="46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U35" s="49"/>
      <c r="V35" s="49"/>
      <c r="W35" s="49"/>
      <c r="X35" s="49"/>
      <c r="Z35" s="1"/>
      <c r="AA35" s="1"/>
      <c r="AB35" s="1"/>
      <c r="AC35" s="50"/>
      <c r="AD35" s="50"/>
      <c r="AE35" s="50"/>
      <c r="AF35" s="50"/>
      <c r="AG35" s="50"/>
      <c r="AH35" s="48"/>
      <c r="AJ35" s="48"/>
    </row>
    <row r="36" spans="1:41" s="45" customFormat="1" ht="12" customHeight="1" x14ac:dyDescent="0.25">
      <c r="B36" s="45" t="s">
        <v>186</v>
      </c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U36" s="49"/>
      <c r="V36" s="49"/>
      <c r="W36" s="49"/>
      <c r="X36" s="49"/>
      <c r="Z36" s="1"/>
      <c r="AA36" s="1"/>
      <c r="AB36" s="1"/>
      <c r="AC36" s="50"/>
      <c r="AD36" s="50"/>
      <c r="AE36" s="50"/>
      <c r="AF36" s="50"/>
      <c r="AG36" s="50"/>
      <c r="AH36" s="48"/>
      <c r="AJ36" s="48"/>
    </row>
    <row r="37" spans="1:41" s="45" customFormat="1" ht="12" customHeight="1" x14ac:dyDescent="0.25">
      <c r="B37" s="45" t="s">
        <v>187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U37" s="49"/>
      <c r="V37" s="49"/>
      <c r="W37" s="49"/>
      <c r="X37" s="49"/>
      <c r="Z37" s="1"/>
      <c r="AA37" s="1"/>
      <c r="AB37" s="1"/>
      <c r="AC37" s="50"/>
      <c r="AD37" s="50"/>
      <c r="AE37" s="50"/>
      <c r="AF37" s="50"/>
      <c r="AG37" s="50"/>
      <c r="AH37" s="48"/>
      <c r="AJ37" s="48"/>
    </row>
    <row r="38" spans="1:41" s="45" customFormat="1" ht="12" customHeight="1" x14ac:dyDescent="0.25">
      <c r="C38" s="50" t="s">
        <v>189</v>
      </c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U38" s="49"/>
      <c r="V38" s="49"/>
      <c r="W38" s="49"/>
      <c r="X38" s="49"/>
      <c r="Z38" s="1"/>
      <c r="AA38" s="1"/>
      <c r="AB38" s="1"/>
      <c r="AC38" s="50"/>
      <c r="AD38" s="50"/>
      <c r="AE38" s="50"/>
      <c r="AF38" s="50"/>
      <c r="AG38" s="50"/>
      <c r="AH38" s="48"/>
      <c r="AJ38" s="48"/>
    </row>
    <row r="39" spans="1:41" s="45" customFormat="1" ht="12" customHeight="1" x14ac:dyDescent="0.25">
      <c r="C39" s="51" t="s">
        <v>178</v>
      </c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U39" s="49"/>
      <c r="V39" s="49"/>
      <c r="W39" s="49"/>
      <c r="X39" s="49"/>
      <c r="Z39" s="1"/>
      <c r="AA39" s="1"/>
      <c r="AB39" s="1"/>
      <c r="AC39" s="50"/>
      <c r="AD39" s="50"/>
      <c r="AE39" s="50"/>
      <c r="AF39" s="50"/>
      <c r="AG39" s="50"/>
      <c r="AH39" s="48"/>
      <c r="AJ39" s="48"/>
    </row>
    <row r="40" spans="1:41" s="45" customFormat="1" ht="12" customHeight="1" x14ac:dyDescent="0.25">
      <c r="B40" s="45" t="s">
        <v>188</v>
      </c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U40" s="49"/>
      <c r="V40" s="49"/>
      <c r="W40" s="49"/>
      <c r="X40" s="49"/>
      <c r="Z40" s="1"/>
      <c r="AA40" s="1"/>
      <c r="AB40" s="1"/>
      <c r="AC40" s="50"/>
      <c r="AD40" s="50"/>
      <c r="AE40" s="50"/>
      <c r="AF40" s="50"/>
      <c r="AG40" s="50"/>
      <c r="AH40" s="48"/>
      <c r="AJ40" s="48"/>
    </row>
    <row r="41" spans="1:41" s="45" customFormat="1" ht="12" customHeight="1" x14ac:dyDescent="0.25">
      <c r="C41" s="50" t="s">
        <v>198</v>
      </c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U41" s="49"/>
      <c r="V41" s="49"/>
      <c r="W41" s="49"/>
      <c r="X41" s="49"/>
      <c r="Z41" s="1"/>
      <c r="AA41" s="1"/>
      <c r="AB41" s="1"/>
      <c r="AC41" s="50"/>
      <c r="AD41" s="50"/>
      <c r="AE41" s="50"/>
      <c r="AF41" s="50"/>
      <c r="AG41" s="50"/>
      <c r="AH41" s="48"/>
      <c r="AJ41" s="48"/>
    </row>
    <row r="42" spans="1:41" s="45" customFormat="1" ht="12" customHeight="1" x14ac:dyDescent="0.25">
      <c r="C42" s="51" t="s">
        <v>177</v>
      </c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U42" s="49"/>
      <c r="V42" s="49"/>
      <c r="W42" s="49"/>
      <c r="X42" s="49"/>
      <c r="Z42" s="1"/>
      <c r="AA42" s="1"/>
      <c r="AB42" s="1"/>
      <c r="AC42" s="48"/>
      <c r="AD42" s="48"/>
      <c r="AE42" s="48"/>
      <c r="AF42" s="48"/>
      <c r="AG42" s="48"/>
      <c r="AH42" s="48"/>
      <c r="AJ42" s="48"/>
    </row>
    <row r="43" spans="1:41" x14ac:dyDescent="0.3">
      <c r="A43" s="12" t="s">
        <v>190</v>
      </c>
    </row>
    <row r="44" spans="1:41" x14ac:dyDescent="0.3">
      <c r="B44" s="12" t="s">
        <v>147</v>
      </c>
    </row>
    <row r="45" spans="1:41" x14ac:dyDescent="0.3">
      <c r="A45" s="12" t="s">
        <v>191</v>
      </c>
    </row>
    <row r="46" spans="1:41" x14ac:dyDescent="0.3">
      <c r="A46" s="23" t="s">
        <v>182</v>
      </c>
      <c r="B46" s="23"/>
    </row>
    <row r="47" spans="1:41" x14ac:dyDescent="0.3">
      <c r="A47" s="12" t="s">
        <v>183</v>
      </c>
    </row>
    <row r="48" spans="1:41" x14ac:dyDescent="0.3">
      <c r="A48" s="12" t="s">
        <v>184</v>
      </c>
    </row>
    <row r="49" spans="1:2" x14ac:dyDescent="0.3">
      <c r="A49" s="54" t="s">
        <v>160</v>
      </c>
      <c r="B49" s="54"/>
    </row>
    <row r="50" spans="1:2" x14ac:dyDescent="0.3">
      <c r="A50" s="55"/>
      <c r="B50" s="12" t="s">
        <v>167</v>
      </c>
    </row>
    <row r="51" spans="1:2" x14ac:dyDescent="0.3">
      <c r="A51" s="56"/>
      <c r="B51" s="12" t="s">
        <v>169</v>
      </c>
    </row>
    <row r="52" spans="1:2" x14ac:dyDescent="0.3">
      <c r="A52" s="61"/>
      <c r="B52" s="12" t="s">
        <v>168</v>
      </c>
    </row>
    <row r="53" spans="1:2" x14ac:dyDescent="0.3">
      <c r="A53" s="43" t="s">
        <v>171</v>
      </c>
      <c r="B53" s="43" t="s">
        <v>172</v>
      </c>
    </row>
    <row r="54" spans="1:2" x14ac:dyDescent="0.25">
      <c r="A54" s="1" t="s">
        <v>185</v>
      </c>
    </row>
  </sheetData>
  <mergeCells count="7">
    <mergeCell ref="T4:AE4"/>
    <mergeCell ref="A23:A33"/>
    <mergeCell ref="A16:A22"/>
    <mergeCell ref="A7:A15"/>
    <mergeCell ref="A5:A6"/>
    <mergeCell ref="B5:B6"/>
    <mergeCell ref="D4:Q4"/>
  </mergeCells>
  <phoneticPr fontId="9" type="noConversion"/>
  <conditionalFormatting sqref="D7:AF7 D8:AE28 AF8:AF33 D29:Q29 T29:AE29 D30:AE33">
    <cfRule type="cellIs" dxfId="18" priority="1" operator="equal">
      <formula>"No Data"</formula>
    </cfRule>
    <cfRule type="cellIs" dxfId="17" priority="2" operator="greaterThanOrEqual">
      <formula>85</formula>
    </cfRule>
    <cfRule type="cellIs" dxfId="16" priority="3" operator="greaterThan">
      <formula>75</formula>
    </cfRule>
    <cfRule type="cellIs" dxfId="15" priority="4" operator="greaterThan">
      <formula>70</formula>
    </cfRule>
  </conditionalFormatting>
  <conditionalFormatting sqref="AG60:AJ65">
    <cfRule type="cellIs" dxfId="14" priority="23" operator="between">
      <formula>76</formula>
      <formula>84</formula>
    </cfRule>
    <cfRule type="cellIs" dxfId="13" priority="24" operator="between">
      <formula>85</formula>
      <formula>1000</formula>
    </cfRule>
  </conditionalFormatting>
  <hyperlinks>
    <hyperlink ref="C42" r:id="rId1" display="https://www.epa.gov/outdoor-air-quality-data/monitor-values-report" xr:uid="{CE70DC49-EE00-44F0-8C31-BBF1B785EC0A}"/>
    <hyperlink ref="C39" r:id="rId2" display="https://www.epa.gov/air-trends/air-quality-design-values" xr:uid="{3A7C0980-663A-4762-8010-5577AADB8CA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52"/>
  <sheetViews>
    <sheetView tabSelected="1" zoomScaleNormal="100" workbookViewId="0">
      <pane xSplit="3" ySplit="6" topLeftCell="D34" activePane="bottomRight" state="frozen"/>
      <selection pane="topRight" activeCell="D1" sqref="D1"/>
      <selection pane="bottomLeft" activeCell="A6" sqref="A6"/>
      <selection pane="bottomRight" activeCell="C41" sqref="C41"/>
    </sheetView>
  </sheetViews>
  <sheetFormatPr defaultColWidth="9.33203125" defaultRowHeight="13.2" x14ac:dyDescent="0.3"/>
  <cols>
    <col min="1" max="1" width="9.33203125" style="12"/>
    <col min="2" max="2" width="21.5546875" style="12" bestFit="1" customWidth="1"/>
    <col min="3" max="3" width="15.5546875" style="25" bestFit="1" customWidth="1"/>
    <col min="4" max="17" width="9.33203125" style="25"/>
    <col min="18" max="18" width="9.77734375" style="12" customWidth="1"/>
    <col min="19" max="19" width="10" style="12" customWidth="1"/>
    <col min="20" max="20" width="3" style="25" customWidth="1"/>
    <col min="21" max="21" width="8.33203125" style="25" customWidth="1"/>
    <col min="22" max="22" width="8.44140625" style="25" customWidth="1"/>
    <col min="23" max="23" width="8.5546875" style="25" customWidth="1"/>
    <col min="24" max="24" width="8.6640625" style="25" customWidth="1"/>
    <col min="25" max="26" width="9" style="25" customWidth="1"/>
    <col min="27" max="27" width="8.5546875" style="25" customWidth="1"/>
    <col min="28" max="28" width="8.6640625" style="25" customWidth="1"/>
    <col min="29" max="29" width="8.44140625" style="25" customWidth="1"/>
    <col min="30" max="30" width="9.5546875" style="25" customWidth="1"/>
    <col min="31" max="31" width="10" style="25" customWidth="1"/>
    <col min="32" max="32" width="9.33203125" style="12" customWidth="1"/>
    <col min="33" max="33" width="9" style="12" customWidth="1"/>
    <col min="34" max="34" width="10.21875" style="12" customWidth="1"/>
    <col min="35" max="16384" width="9.33203125" style="12"/>
  </cols>
  <sheetData>
    <row r="1" spans="1:43" x14ac:dyDescent="0.3">
      <c r="A1" s="13" t="s">
        <v>170</v>
      </c>
    </row>
    <row r="2" spans="1:43" ht="13.2" customHeight="1" x14ac:dyDescent="0.3">
      <c r="A2" s="33" t="s">
        <v>197</v>
      </c>
      <c r="R2" s="74"/>
      <c r="S2" s="74"/>
      <c r="AG2" s="75"/>
      <c r="AH2" s="75"/>
    </row>
    <row r="3" spans="1:43" ht="26.4" x14ac:dyDescent="0.3">
      <c r="R3" s="62" t="s">
        <v>174</v>
      </c>
      <c r="S3" s="62" t="s">
        <v>173</v>
      </c>
      <c r="T3" s="60"/>
      <c r="AG3" s="62" t="s">
        <v>174</v>
      </c>
      <c r="AH3" s="62" t="s">
        <v>173</v>
      </c>
    </row>
    <row r="4" spans="1:43" ht="14.7" customHeight="1" x14ac:dyDescent="0.3">
      <c r="A4" s="13" t="s">
        <v>0</v>
      </c>
      <c r="B4" s="13" t="s">
        <v>1</v>
      </c>
      <c r="C4" s="8" t="s">
        <v>2</v>
      </c>
      <c r="D4" s="82" t="s">
        <v>24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18"/>
      <c r="U4" s="80" t="s">
        <v>3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5"/>
    </row>
    <row r="5" spans="1:43" ht="25.5" customHeight="1" x14ac:dyDescent="0.3">
      <c r="A5" s="78"/>
      <c r="B5" s="78"/>
      <c r="C5" s="8" t="s">
        <v>55</v>
      </c>
      <c r="D5" s="8">
        <v>2009</v>
      </c>
      <c r="E5" s="8">
        <v>2010</v>
      </c>
      <c r="F5" s="8">
        <v>2011</v>
      </c>
      <c r="G5" s="8">
        <v>2012</v>
      </c>
      <c r="H5" s="8">
        <v>2013</v>
      </c>
      <c r="I5" s="8">
        <v>2014</v>
      </c>
      <c r="J5" s="8">
        <v>2015</v>
      </c>
      <c r="K5" s="8">
        <v>2016</v>
      </c>
      <c r="L5" s="8">
        <v>2017</v>
      </c>
      <c r="M5" s="8">
        <v>2018</v>
      </c>
      <c r="N5" s="8">
        <v>2019</v>
      </c>
      <c r="O5" s="8">
        <v>2020</v>
      </c>
      <c r="P5" s="8">
        <v>2021</v>
      </c>
      <c r="Q5" s="8">
        <v>2022</v>
      </c>
      <c r="R5" s="11">
        <v>2023</v>
      </c>
      <c r="S5" s="11">
        <v>2023</v>
      </c>
      <c r="T5" s="11"/>
      <c r="U5" s="11" t="s">
        <v>72</v>
      </c>
      <c r="V5" s="11" t="s">
        <v>73</v>
      </c>
      <c r="W5" s="11" t="s">
        <v>74</v>
      </c>
      <c r="X5" s="11" t="s">
        <v>75</v>
      </c>
      <c r="Y5" s="11" t="s">
        <v>76</v>
      </c>
      <c r="Z5" s="11" t="s">
        <v>77</v>
      </c>
      <c r="AA5" s="11" t="s">
        <v>138</v>
      </c>
      <c r="AB5" s="11" t="s">
        <v>139</v>
      </c>
      <c r="AC5" s="11" t="s">
        <v>140</v>
      </c>
      <c r="AD5" s="11" t="s">
        <v>144</v>
      </c>
      <c r="AE5" s="11" t="s">
        <v>157</v>
      </c>
      <c r="AF5" s="69" t="s">
        <v>162</v>
      </c>
      <c r="AG5" s="8" t="s">
        <v>166</v>
      </c>
      <c r="AH5" s="8" t="s">
        <v>166</v>
      </c>
    </row>
    <row r="6" spans="1:43" x14ac:dyDescent="0.3">
      <c r="A6" s="78"/>
      <c r="B6" s="78"/>
      <c r="C6" s="8" t="s">
        <v>56</v>
      </c>
      <c r="D6" s="8" t="s">
        <v>57</v>
      </c>
      <c r="E6" s="8" t="s">
        <v>57</v>
      </c>
      <c r="F6" s="8" t="s">
        <v>57</v>
      </c>
      <c r="G6" s="8" t="s">
        <v>57</v>
      </c>
      <c r="H6" s="8" t="s">
        <v>57</v>
      </c>
      <c r="I6" s="8" t="s">
        <v>57</v>
      </c>
      <c r="J6" s="8" t="s">
        <v>57</v>
      </c>
      <c r="K6" s="8" t="s">
        <v>57</v>
      </c>
      <c r="L6" s="8" t="s">
        <v>57</v>
      </c>
      <c r="M6" s="8" t="s">
        <v>57</v>
      </c>
      <c r="N6" s="8" t="s">
        <v>57</v>
      </c>
      <c r="O6" s="8" t="s">
        <v>57</v>
      </c>
      <c r="P6" s="8" t="s">
        <v>57</v>
      </c>
      <c r="Q6" s="8" t="s">
        <v>57</v>
      </c>
      <c r="R6" s="8" t="s">
        <v>57</v>
      </c>
      <c r="S6" s="8" t="s">
        <v>57</v>
      </c>
      <c r="T6" s="8"/>
      <c r="U6" s="8" t="s">
        <v>57</v>
      </c>
      <c r="V6" s="8" t="s">
        <v>57</v>
      </c>
      <c r="W6" s="8" t="s">
        <v>57</v>
      </c>
      <c r="X6" s="8" t="s">
        <v>57</v>
      </c>
      <c r="Y6" s="8" t="s">
        <v>57</v>
      </c>
      <c r="Z6" s="8" t="s">
        <v>57</v>
      </c>
      <c r="AA6" s="8" t="s">
        <v>57</v>
      </c>
      <c r="AB6" s="8" t="s">
        <v>57</v>
      </c>
      <c r="AC6" s="8" t="s">
        <v>57</v>
      </c>
      <c r="AD6" s="8" t="s">
        <v>57</v>
      </c>
      <c r="AE6" s="8" t="s">
        <v>57</v>
      </c>
      <c r="AF6" s="65" t="s">
        <v>57</v>
      </c>
      <c r="AG6" s="67" t="s">
        <v>57</v>
      </c>
      <c r="AH6" s="67" t="s">
        <v>57</v>
      </c>
      <c r="AI6" s="34"/>
      <c r="AN6" s="22"/>
      <c r="AO6" s="35"/>
      <c r="AP6" s="22"/>
      <c r="AQ6" s="22"/>
    </row>
    <row r="7" spans="1:43" x14ac:dyDescent="0.3">
      <c r="A7" s="86" t="s">
        <v>4</v>
      </c>
      <c r="B7" s="15" t="s">
        <v>58</v>
      </c>
      <c r="C7" s="16" t="s">
        <v>65</v>
      </c>
      <c r="D7" s="17">
        <v>71</v>
      </c>
      <c r="E7" s="17">
        <v>88</v>
      </c>
      <c r="F7" s="17">
        <v>83</v>
      </c>
      <c r="G7" s="17">
        <v>92</v>
      </c>
      <c r="H7" s="17">
        <v>68</v>
      </c>
      <c r="I7" s="17">
        <v>68</v>
      </c>
      <c r="J7" s="17">
        <v>72</v>
      </c>
      <c r="K7" s="17">
        <v>64</v>
      </c>
      <c r="L7" s="17">
        <v>68</v>
      </c>
      <c r="M7" s="17">
        <v>68</v>
      </c>
      <c r="N7" s="17">
        <v>67</v>
      </c>
      <c r="O7" s="17">
        <v>59</v>
      </c>
      <c r="P7" s="17">
        <v>62</v>
      </c>
      <c r="Q7" s="17">
        <v>62</v>
      </c>
      <c r="R7" s="17">
        <v>67</v>
      </c>
      <c r="S7" s="17">
        <v>66</v>
      </c>
      <c r="T7" s="17"/>
      <c r="U7" s="44">
        <v>80</v>
      </c>
      <c r="V7" s="17">
        <v>87</v>
      </c>
      <c r="W7" s="17">
        <v>81</v>
      </c>
      <c r="X7" s="17">
        <v>76</v>
      </c>
      <c r="Y7" s="17">
        <v>69</v>
      </c>
      <c r="Z7" s="17">
        <v>68</v>
      </c>
      <c r="AA7" s="17">
        <f t="shared" ref="AA7:AA15" si="0">IF(COUNT(J7:L7)=3,TRUNC(SUM(J7:L7)/3,0),"No Data")</f>
        <v>68</v>
      </c>
      <c r="AB7" s="17">
        <f t="shared" ref="AB7:AB15" si="1">IF(COUNT(K7:M7)=3,TRUNC(SUM(K7:M7)/3,0),"No Data")</f>
        <v>66</v>
      </c>
      <c r="AC7" s="17">
        <f t="shared" ref="AC7:AC15" si="2">IF(COUNT(L7:N7)=3,TRUNC(SUM(L7:N7)/3,0),"No Data")</f>
        <v>67</v>
      </c>
      <c r="AD7" s="17">
        <f t="shared" ref="AD7:AD15" si="3">IF(COUNT(M7:O7)=3,TRUNC(SUM(M7:O7)/3,0),"No Data")</f>
        <v>64</v>
      </c>
      <c r="AE7" s="17">
        <f t="shared" ref="AE7:AE15" si="4">IF(COUNT(N7:P7)=3,TRUNC(SUM(N7:P7)/3,0),"No Data")</f>
        <v>62</v>
      </c>
      <c r="AF7" s="70">
        <f t="shared" ref="AF7:AF15" si="5">IF(COUNT(O7:Q7)=3,TRUNC(SUM(O7:Q7)/3,0),"No Data")</f>
        <v>61</v>
      </c>
      <c r="AG7" s="68">
        <f t="shared" ref="AG7:AG30" si="6">IF(COUNT(P7,Q7,R7)=3,TRUNC(SUM(P7:Q7,R7)/3,0),"No Data")</f>
        <v>63</v>
      </c>
      <c r="AH7" s="68">
        <f t="shared" ref="AH7:AH30" si="7">IF(COUNT(P7,Q7,S7)=3,TRUNC(SUM(P7:Q7,S7)/3,0),"No Data")</f>
        <v>63</v>
      </c>
      <c r="AI7" s="34"/>
      <c r="AN7" s="22"/>
      <c r="AO7" s="22"/>
      <c r="AP7" s="22"/>
      <c r="AQ7" s="22"/>
    </row>
    <row r="8" spans="1:43" x14ac:dyDescent="0.3">
      <c r="A8" s="86"/>
      <c r="B8" s="15" t="s">
        <v>59</v>
      </c>
      <c r="C8" s="16" t="s">
        <v>66</v>
      </c>
      <c r="D8" s="17">
        <v>71</v>
      </c>
      <c r="E8" s="17">
        <v>80</v>
      </c>
      <c r="F8" s="17">
        <v>73</v>
      </c>
      <c r="G8" s="17">
        <v>76</v>
      </c>
      <c r="H8" s="17">
        <v>70</v>
      </c>
      <c r="I8" s="17">
        <v>61</v>
      </c>
      <c r="J8" s="17">
        <v>68</v>
      </c>
      <c r="K8" s="17">
        <v>63</v>
      </c>
      <c r="L8" s="17">
        <v>63</v>
      </c>
      <c r="M8" s="17">
        <v>63</v>
      </c>
      <c r="N8" s="17">
        <v>59</v>
      </c>
      <c r="O8" s="17">
        <v>59</v>
      </c>
      <c r="P8" s="17">
        <v>59</v>
      </c>
      <c r="Q8" s="17">
        <v>60</v>
      </c>
      <c r="R8" s="17">
        <v>58</v>
      </c>
      <c r="S8" s="17">
        <v>58</v>
      </c>
      <c r="T8" s="17"/>
      <c r="U8" s="44">
        <v>74</v>
      </c>
      <c r="V8" s="17">
        <v>76</v>
      </c>
      <c r="W8" s="17">
        <v>73</v>
      </c>
      <c r="X8" s="17">
        <v>69</v>
      </c>
      <c r="Y8" s="17">
        <v>65</v>
      </c>
      <c r="Z8" s="17">
        <v>64</v>
      </c>
      <c r="AA8" s="17">
        <f t="shared" si="0"/>
        <v>64</v>
      </c>
      <c r="AB8" s="17">
        <f t="shared" si="1"/>
        <v>63</v>
      </c>
      <c r="AC8" s="17">
        <f t="shared" si="2"/>
        <v>61</v>
      </c>
      <c r="AD8" s="17">
        <f t="shared" si="3"/>
        <v>60</v>
      </c>
      <c r="AE8" s="17">
        <f t="shared" si="4"/>
        <v>59</v>
      </c>
      <c r="AF8" s="70">
        <f t="shared" si="5"/>
        <v>59</v>
      </c>
      <c r="AG8" s="68">
        <f t="shared" si="6"/>
        <v>59</v>
      </c>
      <c r="AH8" s="68">
        <f t="shared" si="7"/>
        <v>59</v>
      </c>
      <c r="AI8" s="34"/>
      <c r="AN8" s="22"/>
      <c r="AO8" s="22"/>
      <c r="AP8" s="22"/>
      <c r="AQ8" s="22"/>
    </row>
    <row r="9" spans="1:43" x14ac:dyDescent="0.3">
      <c r="A9" s="86"/>
      <c r="B9" s="15" t="s">
        <v>60</v>
      </c>
      <c r="C9" s="16" t="s">
        <v>67</v>
      </c>
      <c r="D9" s="17" t="s">
        <v>23</v>
      </c>
      <c r="E9" s="17" t="s">
        <v>23</v>
      </c>
      <c r="F9" s="17" t="s">
        <v>23</v>
      </c>
      <c r="G9" s="17">
        <v>86</v>
      </c>
      <c r="H9" s="17">
        <v>65</v>
      </c>
      <c r="I9" s="17">
        <v>68</v>
      </c>
      <c r="J9" s="17">
        <v>79</v>
      </c>
      <c r="K9" s="17">
        <v>76</v>
      </c>
      <c r="L9" s="17">
        <v>76</v>
      </c>
      <c r="M9" s="17">
        <v>75</v>
      </c>
      <c r="N9" s="17">
        <v>70</v>
      </c>
      <c r="O9" s="17">
        <v>62</v>
      </c>
      <c r="P9" s="17">
        <v>68</v>
      </c>
      <c r="Q9" s="17">
        <v>62</v>
      </c>
      <c r="R9" s="17">
        <v>71</v>
      </c>
      <c r="S9" s="17">
        <v>67</v>
      </c>
      <c r="T9" s="17"/>
      <c r="U9" s="44" t="s">
        <v>23</v>
      </c>
      <c r="V9" s="17" t="s">
        <v>23</v>
      </c>
      <c r="W9" s="17" t="s">
        <v>23</v>
      </c>
      <c r="X9" s="17">
        <v>73</v>
      </c>
      <c r="Y9" s="17">
        <v>70</v>
      </c>
      <c r="Z9" s="17">
        <v>74</v>
      </c>
      <c r="AA9" s="17">
        <f t="shared" si="0"/>
        <v>77</v>
      </c>
      <c r="AB9" s="17">
        <f t="shared" si="1"/>
        <v>75</v>
      </c>
      <c r="AC9" s="17">
        <f t="shared" si="2"/>
        <v>73</v>
      </c>
      <c r="AD9" s="17">
        <f t="shared" si="3"/>
        <v>69</v>
      </c>
      <c r="AE9" s="17">
        <f t="shared" si="4"/>
        <v>66</v>
      </c>
      <c r="AF9" s="70">
        <f t="shared" si="5"/>
        <v>64</v>
      </c>
      <c r="AG9" s="68">
        <f t="shared" si="6"/>
        <v>67</v>
      </c>
      <c r="AH9" s="68">
        <f t="shared" si="7"/>
        <v>65</v>
      </c>
      <c r="AI9" s="34"/>
      <c r="AN9" s="22"/>
      <c r="AO9" s="22"/>
      <c r="AP9" s="22"/>
      <c r="AQ9" s="22"/>
    </row>
    <row r="10" spans="1:43" x14ac:dyDescent="0.3">
      <c r="A10" s="86"/>
      <c r="B10" s="15" t="s">
        <v>61</v>
      </c>
      <c r="C10" s="16" t="s">
        <v>68</v>
      </c>
      <c r="D10" s="17">
        <v>71</v>
      </c>
      <c r="E10" s="17">
        <v>83</v>
      </c>
      <c r="F10" s="17">
        <v>92</v>
      </c>
      <c r="G10" s="17">
        <v>87</v>
      </c>
      <c r="H10" s="17">
        <v>73</v>
      </c>
      <c r="I10" s="17">
        <v>70</v>
      </c>
      <c r="J10" s="17">
        <v>76</v>
      </c>
      <c r="K10" s="17">
        <v>74</v>
      </c>
      <c r="L10" s="17">
        <v>73</v>
      </c>
      <c r="M10" s="17">
        <v>77</v>
      </c>
      <c r="N10" s="17">
        <v>68</v>
      </c>
      <c r="O10" s="17">
        <v>64</v>
      </c>
      <c r="P10" s="17">
        <v>67</v>
      </c>
      <c r="Q10" s="17">
        <v>69</v>
      </c>
      <c r="R10" s="17">
        <v>74</v>
      </c>
      <c r="S10" s="17">
        <v>68</v>
      </c>
      <c r="T10" s="17"/>
      <c r="U10" s="44">
        <v>82</v>
      </c>
      <c r="V10" s="17">
        <v>87</v>
      </c>
      <c r="W10" s="17">
        <v>84</v>
      </c>
      <c r="X10" s="17">
        <v>76</v>
      </c>
      <c r="Y10" s="17">
        <v>73</v>
      </c>
      <c r="Z10" s="17">
        <v>73</v>
      </c>
      <c r="AA10" s="17">
        <f t="shared" si="0"/>
        <v>74</v>
      </c>
      <c r="AB10" s="17">
        <f t="shared" si="1"/>
        <v>74</v>
      </c>
      <c r="AC10" s="17">
        <f t="shared" si="2"/>
        <v>72</v>
      </c>
      <c r="AD10" s="17">
        <f t="shared" si="3"/>
        <v>69</v>
      </c>
      <c r="AE10" s="17">
        <f t="shared" si="4"/>
        <v>66</v>
      </c>
      <c r="AF10" s="70">
        <f t="shared" si="5"/>
        <v>66</v>
      </c>
      <c r="AG10" s="68">
        <f t="shared" si="6"/>
        <v>70</v>
      </c>
      <c r="AH10" s="68">
        <f t="shared" si="7"/>
        <v>68</v>
      </c>
      <c r="AI10" s="34"/>
      <c r="AN10" s="22"/>
      <c r="AO10" s="23"/>
      <c r="AP10" s="22"/>
      <c r="AQ10" s="22"/>
    </row>
    <row r="11" spans="1:43" x14ac:dyDescent="0.3">
      <c r="A11" s="86"/>
      <c r="B11" s="15" t="s">
        <v>62</v>
      </c>
      <c r="C11" s="16" t="s">
        <v>69</v>
      </c>
      <c r="D11" s="17">
        <v>71</v>
      </c>
      <c r="E11" s="17">
        <v>87</v>
      </c>
      <c r="F11" s="17">
        <v>85</v>
      </c>
      <c r="G11" s="17">
        <v>85</v>
      </c>
      <c r="H11" s="17">
        <v>70</v>
      </c>
      <c r="I11" s="17">
        <v>72</v>
      </c>
      <c r="J11" s="17">
        <v>75</v>
      </c>
      <c r="K11" s="17">
        <v>71</v>
      </c>
      <c r="L11" s="17">
        <v>74</v>
      </c>
      <c r="M11" s="17">
        <v>74</v>
      </c>
      <c r="N11" s="17">
        <v>68</v>
      </c>
      <c r="O11" s="17">
        <v>63</v>
      </c>
      <c r="P11" s="17">
        <v>68</v>
      </c>
      <c r="Q11" s="17">
        <v>69</v>
      </c>
      <c r="R11" s="17">
        <v>73</v>
      </c>
      <c r="S11" s="17">
        <v>68</v>
      </c>
      <c r="T11" s="17"/>
      <c r="U11" s="44">
        <v>81</v>
      </c>
      <c r="V11" s="17">
        <v>85</v>
      </c>
      <c r="W11" s="17">
        <v>80</v>
      </c>
      <c r="X11" s="17">
        <v>75</v>
      </c>
      <c r="Y11" s="17">
        <v>72</v>
      </c>
      <c r="Z11" s="17">
        <v>72</v>
      </c>
      <c r="AA11" s="17">
        <f t="shared" si="0"/>
        <v>73</v>
      </c>
      <c r="AB11" s="17">
        <f t="shared" si="1"/>
        <v>73</v>
      </c>
      <c r="AC11" s="17">
        <f t="shared" si="2"/>
        <v>72</v>
      </c>
      <c r="AD11" s="17">
        <f t="shared" si="3"/>
        <v>68</v>
      </c>
      <c r="AE11" s="17">
        <f t="shared" si="4"/>
        <v>66</v>
      </c>
      <c r="AF11" s="70">
        <f t="shared" si="5"/>
        <v>66</v>
      </c>
      <c r="AG11" s="68">
        <f t="shared" si="6"/>
        <v>70</v>
      </c>
      <c r="AH11" s="68">
        <f t="shared" si="7"/>
        <v>68</v>
      </c>
      <c r="AI11" s="34"/>
      <c r="AN11" s="22"/>
      <c r="AO11" s="23"/>
      <c r="AP11" s="22"/>
      <c r="AQ11" s="22"/>
    </row>
    <row r="12" spans="1:43" x14ac:dyDescent="0.3">
      <c r="A12" s="86"/>
      <c r="B12" s="15" t="s">
        <v>63</v>
      </c>
      <c r="C12" s="16" t="s">
        <v>70</v>
      </c>
      <c r="D12" s="17">
        <v>72</v>
      </c>
      <c r="E12" s="17">
        <v>77</v>
      </c>
      <c r="F12" s="17">
        <v>66</v>
      </c>
      <c r="G12" s="17">
        <v>84</v>
      </c>
      <c r="H12" s="17">
        <v>61</v>
      </c>
      <c r="I12" s="17">
        <v>67</v>
      </c>
      <c r="J12" s="17">
        <v>68</v>
      </c>
      <c r="K12" s="17">
        <v>68</v>
      </c>
      <c r="L12" s="17">
        <v>63</v>
      </c>
      <c r="M12" s="17">
        <v>63</v>
      </c>
      <c r="N12" s="17">
        <v>68</v>
      </c>
      <c r="O12" s="17">
        <v>60</v>
      </c>
      <c r="P12" s="17">
        <v>68</v>
      </c>
      <c r="Q12" s="17">
        <v>61</v>
      </c>
      <c r="R12" s="17">
        <v>68</v>
      </c>
      <c r="S12" s="17">
        <v>64</v>
      </c>
      <c r="T12" s="17"/>
      <c r="U12" s="44">
        <v>71</v>
      </c>
      <c r="V12" s="17">
        <v>75</v>
      </c>
      <c r="W12" s="17">
        <v>70</v>
      </c>
      <c r="X12" s="17">
        <v>70</v>
      </c>
      <c r="Y12" s="17">
        <v>65</v>
      </c>
      <c r="Z12" s="17">
        <v>67</v>
      </c>
      <c r="AA12" s="17">
        <f t="shared" si="0"/>
        <v>66</v>
      </c>
      <c r="AB12" s="17">
        <f t="shared" si="1"/>
        <v>64</v>
      </c>
      <c r="AC12" s="17">
        <f t="shared" si="2"/>
        <v>64</v>
      </c>
      <c r="AD12" s="17">
        <f t="shared" si="3"/>
        <v>63</v>
      </c>
      <c r="AE12" s="17">
        <f t="shared" si="4"/>
        <v>65</v>
      </c>
      <c r="AF12" s="70">
        <f t="shared" si="5"/>
        <v>63</v>
      </c>
      <c r="AG12" s="68">
        <f t="shared" si="6"/>
        <v>65</v>
      </c>
      <c r="AH12" s="68">
        <f t="shared" si="7"/>
        <v>64</v>
      </c>
      <c r="AI12" s="34"/>
      <c r="AN12" s="22"/>
      <c r="AO12" s="23"/>
      <c r="AP12" s="22"/>
      <c r="AQ12" s="22"/>
    </row>
    <row r="13" spans="1:43" x14ac:dyDescent="0.3">
      <c r="A13" s="86"/>
      <c r="B13" s="15" t="s">
        <v>64</v>
      </c>
      <c r="C13" s="16" t="s">
        <v>71</v>
      </c>
      <c r="D13" s="17">
        <v>71</v>
      </c>
      <c r="E13" s="17">
        <v>86</v>
      </c>
      <c r="F13" s="17">
        <v>79</v>
      </c>
      <c r="G13" s="17">
        <v>80</v>
      </c>
      <c r="H13" s="17">
        <v>70</v>
      </c>
      <c r="I13" s="17">
        <v>71</v>
      </c>
      <c r="J13" s="17">
        <v>73</v>
      </c>
      <c r="K13" s="17">
        <v>71</v>
      </c>
      <c r="L13" s="17">
        <v>69</v>
      </c>
      <c r="M13" s="17">
        <v>76</v>
      </c>
      <c r="N13" s="17">
        <v>66</v>
      </c>
      <c r="O13" s="17">
        <v>70</v>
      </c>
      <c r="P13" s="17">
        <v>71</v>
      </c>
      <c r="Q13" s="17">
        <v>68</v>
      </c>
      <c r="R13" s="17">
        <v>70</v>
      </c>
      <c r="S13" s="17">
        <v>67</v>
      </c>
      <c r="T13" s="17"/>
      <c r="U13" s="44">
        <v>78</v>
      </c>
      <c r="V13" s="17">
        <v>81</v>
      </c>
      <c r="W13" s="17">
        <v>76</v>
      </c>
      <c r="X13" s="17">
        <v>73</v>
      </c>
      <c r="Y13" s="17">
        <v>71</v>
      </c>
      <c r="Z13" s="17">
        <v>71</v>
      </c>
      <c r="AA13" s="17">
        <f t="shared" si="0"/>
        <v>71</v>
      </c>
      <c r="AB13" s="17">
        <f t="shared" si="1"/>
        <v>72</v>
      </c>
      <c r="AC13" s="17">
        <f t="shared" si="2"/>
        <v>70</v>
      </c>
      <c r="AD13" s="17">
        <f t="shared" si="3"/>
        <v>70</v>
      </c>
      <c r="AE13" s="17">
        <f t="shared" si="4"/>
        <v>69</v>
      </c>
      <c r="AF13" s="70">
        <f t="shared" si="5"/>
        <v>69</v>
      </c>
      <c r="AG13" s="76">
        <f t="shared" si="6"/>
        <v>69</v>
      </c>
      <c r="AH13" s="76">
        <f t="shared" si="7"/>
        <v>68</v>
      </c>
      <c r="AI13" s="34"/>
      <c r="AN13" s="22"/>
      <c r="AO13" s="23"/>
      <c r="AP13" s="22"/>
    </row>
    <row r="14" spans="1:43" x14ac:dyDescent="0.3">
      <c r="A14" s="86"/>
      <c r="B14" s="36" t="s">
        <v>104</v>
      </c>
      <c r="C14" s="37" t="s">
        <v>103</v>
      </c>
      <c r="D14" s="17" t="s">
        <v>23</v>
      </c>
      <c r="E14" s="17" t="s">
        <v>23</v>
      </c>
      <c r="F14" s="17">
        <v>80</v>
      </c>
      <c r="G14" s="17">
        <v>81</v>
      </c>
      <c r="H14" s="17">
        <v>69</v>
      </c>
      <c r="I14" s="17">
        <v>71</v>
      </c>
      <c r="J14" s="17">
        <v>75</v>
      </c>
      <c r="K14" s="17">
        <v>74</v>
      </c>
      <c r="L14" s="17">
        <v>71</v>
      </c>
      <c r="M14" s="17">
        <v>77</v>
      </c>
      <c r="N14" s="17">
        <v>68</v>
      </c>
      <c r="O14" s="17">
        <v>65</v>
      </c>
      <c r="P14" s="17">
        <v>67</v>
      </c>
      <c r="Q14" s="17">
        <v>65</v>
      </c>
      <c r="R14" s="17">
        <v>71</v>
      </c>
      <c r="S14" s="17">
        <v>68</v>
      </c>
      <c r="T14" s="17"/>
      <c r="U14" s="44" t="s">
        <v>23</v>
      </c>
      <c r="V14" s="17" t="s">
        <v>23</v>
      </c>
      <c r="W14" s="17">
        <v>76</v>
      </c>
      <c r="X14" s="17">
        <v>73</v>
      </c>
      <c r="Y14" s="17">
        <v>71</v>
      </c>
      <c r="Z14" s="17">
        <v>73</v>
      </c>
      <c r="AA14" s="17">
        <f t="shared" si="0"/>
        <v>73</v>
      </c>
      <c r="AB14" s="17">
        <f t="shared" si="1"/>
        <v>74</v>
      </c>
      <c r="AC14" s="17">
        <f t="shared" si="2"/>
        <v>72</v>
      </c>
      <c r="AD14" s="17">
        <f t="shared" si="3"/>
        <v>70</v>
      </c>
      <c r="AE14" s="17">
        <f t="shared" si="4"/>
        <v>66</v>
      </c>
      <c r="AF14" s="70">
        <f t="shared" si="5"/>
        <v>65</v>
      </c>
      <c r="AG14" s="76">
        <f t="shared" si="6"/>
        <v>67</v>
      </c>
      <c r="AH14" s="76">
        <f t="shared" si="7"/>
        <v>66</v>
      </c>
      <c r="AI14" s="34"/>
      <c r="AN14" s="22"/>
      <c r="AO14" s="23"/>
      <c r="AP14" s="22"/>
    </row>
    <row r="15" spans="1:43" x14ac:dyDescent="0.3">
      <c r="A15" s="86" t="s">
        <v>91</v>
      </c>
      <c r="B15" s="36" t="s">
        <v>78</v>
      </c>
      <c r="C15" s="18" t="s">
        <v>85</v>
      </c>
      <c r="D15" s="17">
        <v>66</v>
      </c>
      <c r="E15" s="17">
        <v>77</v>
      </c>
      <c r="F15" s="17">
        <v>72</v>
      </c>
      <c r="G15" s="17">
        <v>87</v>
      </c>
      <c r="H15" s="17">
        <v>64</v>
      </c>
      <c r="I15" s="17">
        <v>66</v>
      </c>
      <c r="J15" s="17">
        <v>66</v>
      </c>
      <c r="K15" s="17">
        <v>68</v>
      </c>
      <c r="L15" s="17">
        <v>66</v>
      </c>
      <c r="M15" s="17">
        <v>67</v>
      </c>
      <c r="N15" s="17">
        <v>62</v>
      </c>
      <c r="O15" s="17">
        <v>62</v>
      </c>
      <c r="P15" s="17">
        <v>67</v>
      </c>
      <c r="Q15" s="17">
        <v>52</v>
      </c>
      <c r="R15" s="17">
        <v>69</v>
      </c>
      <c r="S15" s="17">
        <v>69</v>
      </c>
      <c r="T15" s="17"/>
      <c r="U15" s="17">
        <v>71</v>
      </c>
      <c r="V15" s="17">
        <v>78</v>
      </c>
      <c r="W15" s="17">
        <v>74</v>
      </c>
      <c r="X15" s="17">
        <v>72</v>
      </c>
      <c r="Y15" s="17">
        <v>65</v>
      </c>
      <c r="Z15" s="17">
        <v>66</v>
      </c>
      <c r="AA15" s="17">
        <f t="shared" si="0"/>
        <v>66</v>
      </c>
      <c r="AB15" s="17">
        <f t="shared" si="1"/>
        <v>67</v>
      </c>
      <c r="AC15" s="17">
        <f t="shared" si="2"/>
        <v>65</v>
      </c>
      <c r="AD15" s="17">
        <f t="shared" si="3"/>
        <v>63</v>
      </c>
      <c r="AE15" s="17">
        <f t="shared" si="4"/>
        <v>63</v>
      </c>
      <c r="AF15" s="71">
        <f t="shared" si="5"/>
        <v>60</v>
      </c>
      <c r="AG15" s="76">
        <f t="shared" si="6"/>
        <v>62</v>
      </c>
      <c r="AH15" s="76">
        <f t="shared" si="7"/>
        <v>62</v>
      </c>
      <c r="AI15" s="34"/>
      <c r="AN15" s="22"/>
      <c r="AO15" s="23"/>
      <c r="AP15" s="22"/>
    </row>
    <row r="16" spans="1:43" x14ac:dyDescent="0.3">
      <c r="A16" s="86"/>
      <c r="B16" s="36" t="s">
        <v>79</v>
      </c>
      <c r="C16" s="18">
        <v>100031010</v>
      </c>
      <c r="D16" s="17">
        <v>68</v>
      </c>
      <c r="E16" s="17">
        <v>79</v>
      </c>
      <c r="F16" s="17">
        <v>78</v>
      </c>
      <c r="G16" s="17">
        <v>78</v>
      </c>
      <c r="H16" s="17">
        <v>63</v>
      </c>
      <c r="I16" s="17">
        <v>74</v>
      </c>
      <c r="J16" s="17">
        <v>71</v>
      </c>
      <c r="K16" s="17">
        <v>78</v>
      </c>
      <c r="L16" s="17">
        <v>74</v>
      </c>
      <c r="M16" s="17">
        <v>67</v>
      </c>
      <c r="N16" s="17">
        <v>67</v>
      </c>
      <c r="O16" s="17">
        <v>57</v>
      </c>
      <c r="P16" s="17">
        <v>65</v>
      </c>
      <c r="Q16" s="17">
        <v>56</v>
      </c>
      <c r="R16" s="17">
        <v>70</v>
      </c>
      <c r="S16" s="17">
        <v>70</v>
      </c>
      <c r="T16" s="17"/>
      <c r="U16" s="17">
        <v>75</v>
      </c>
      <c r="V16" s="17">
        <v>78</v>
      </c>
      <c r="W16" s="17">
        <v>73</v>
      </c>
      <c r="X16" s="17">
        <v>71</v>
      </c>
      <c r="Y16" s="17">
        <v>69</v>
      </c>
      <c r="Z16" s="17">
        <v>74</v>
      </c>
      <c r="AA16" s="17">
        <f t="shared" ref="AA16:AC22" si="8">IF(COUNT(J16:L16)=3,TRUNC(SUM(J16:L16)/3,0),"No Data")</f>
        <v>74</v>
      </c>
      <c r="AB16" s="17">
        <f t="shared" si="8"/>
        <v>73</v>
      </c>
      <c r="AC16" s="17">
        <f t="shared" si="8"/>
        <v>69</v>
      </c>
      <c r="AD16" s="38">
        <f t="shared" ref="AD16:AD30" si="9">IF(COUNT(M16:O16)=3,TRUNC(SUM(M16:O16)/3,0),"No Data")</f>
        <v>63</v>
      </c>
      <c r="AE16" s="17">
        <f t="shared" ref="AE16:AE30" si="10">IF(COUNT(N16:P16)=3,TRUNC(SUM(N16:P16)/3,0),"No Data")</f>
        <v>63</v>
      </c>
      <c r="AF16" s="71">
        <f t="shared" ref="AF16:AF30" si="11">IF(COUNT(O16:Q16)=3,TRUNC(SUM(O16:Q16)/3,0),"No Data")</f>
        <v>59</v>
      </c>
      <c r="AG16" s="76">
        <f t="shared" si="6"/>
        <v>63</v>
      </c>
      <c r="AH16" s="76">
        <f t="shared" si="7"/>
        <v>63</v>
      </c>
      <c r="AI16" s="34"/>
      <c r="AN16" s="22"/>
      <c r="AO16" s="23"/>
      <c r="AP16" s="22"/>
    </row>
    <row r="17" spans="1:43" x14ac:dyDescent="0.3">
      <c r="A17" s="86"/>
      <c r="B17" s="36" t="s">
        <v>80</v>
      </c>
      <c r="C17" s="18" t="s">
        <v>86</v>
      </c>
      <c r="D17" s="17">
        <v>69</v>
      </c>
      <c r="E17" s="17">
        <v>80</v>
      </c>
      <c r="F17" s="17">
        <v>83</v>
      </c>
      <c r="G17" s="17">
        <v>78</v>
      </c>
      <c r="H17" s="17">
        <v>67</v>
      </c>
      <c r="I17" s="17">
        <v>69</v>
      </c>
      <c r="J17" s="17">
        <v>69</v>
      </c>
      <c r="K17" s="17">
        <v>74</v>
      </c>
      <c r="L17" s="17">
        <v>70</v>
      </c>
      <c r="M17" s="17">
        <v>72</v>
      </c>
      <c r="N17" s="17">
        <v>68</v>
      </c>
      <c r="O17" s="17">
        <v>60</v>
      </c>
      <c r="P17" s="17">
        <v>64</v>
      </c>
      <c r="Q17" s="17">
        <v>53</v>
      </c>
      <c r="R17" s="17" t="s">
        <v>23</v>
      </c>
      <c r="S17" s="17" t="s">
        <v>23</v>
      </c>
      <c r="T17" s="17"/>
      <c r="U17" s="17">
        <v>77</v>
      </c>
      <c r="V17" s="17">
        <v>80</v>
      </c>
      <c r="W17" s="17">
        <v>76</v>
      </c>
      <c r="X17" s="17">
        <v>71</v>
      </c>
      <c r="Y17" s="17">
        <v>68</v>
      </c>
      <c r="Z17" s="17">
        <v>70</v>
      </c>
      <c r="AA17" s="17">
        <f t="shared" si="8"/>
        <v>71</v>
      </c>
      <c r="AB17" s="17">
        <f t="shared" si="8"/>
        <v>72</v>
      </c>
      <c r="AC17" s="17">
        <f t="shared" si="8"/>
        <v>70</v>
      </c>
      <c r="AD17" s="17">
        <f t="shared" si="9"/>
        <v>66</v>
      </c>
      <c r="AE17" s="17">
        <f t="shared" si="10"/>
        <v>64</v>
      </c>
      <c r="AF17" s="71">
        <f t="shared" si="11"/>
        <v>59</v>
      </c>
      <c r="AG17" s="76" t="str">
        <f t="shared" si="6"/>
        <v>No Data</v>
      </c>
      <c r="AH17" s="76" t="str">
        <f t="shared" si="7"/>
        <v>No Data</v>
      </c>
      <c r="AI17" s="34"/>
      <c r="AN17" s="22"/>
      <c r="AO17" s="23"/>
      <c r="AP17" s="22"/>
    </row>
    <row r="18" spans="1:43" x14ac:dyDescent="0.3">
      <c r="A18" s="86"/>
      <c r="B18" s="36" t="s">
        <v>81</v>
      </c>
      <c r="C18" s="18" t="s">
        <v>87</v>
      </c>
      <c r="D18" s="17">
        <v>68</v>
      </c>
      <c r="E18" s="17">
        <v>80</v>
      </c>
      <c r="F18" s="17">
        <v>78</v>
      </c>
      <c r="G18" s="17">
        <v>82</v>
      </c>
      <c r="H18" s="17">
        <v>62</v>
      </c>
      <c r="I18" s="17">
        <v>71</v>
      </c>
      <c r="J18" s="17">
        <v>65</v>
      </c>
      <c r="K18" s="17">
        <v>69</v>
      </c>
      <c r="L18" s="17">
        <v>69</v>
      </c>
      <c r="M18" s="17">
        <v>71</v>
      </c>
      <c r="N18" s="17">
        <v>64</v>
      </c>
      <c r="O18" s="17">
        <v>61</v>
      </c>
      <c r="P18" s="17">
        <v>63</v>
      </c>
      <c r="Q18" s="17">
        <v>64</v>
      </c>
      <c r="R18" s="17">
        <v>72</v>
      </c>
      <c r="S18" s="17">
        <v>68</v>
      </c>
      <c r="T18" s="17"/>
      <c r="U18" s="17">
        <v>75</v>
      </c>
      <c r="V18" s="17">
        <v>80</v>
      </c>
      <c r="W18" s="17">
        <v>74</v>
      </c>
      <c r="X18" s="17">
        <v>71</v>
      </c>
      <c r="Y18" s="17">
        <v>66</v>
      </c>
      <c r="Z18" s="17">
        <v>68</v>
      </c>
      <c r="AA18" s="17">
        <f t="shared" si="8"/>
        <v>67</v>
      </c>
      <c r="AB18" s="17">
        <f t="shared" si="8"/>
        <v>69</v>
      </c>
      <c r="AC18" s="17">
        <f t="shared" si="8"/>
        <v>68</v>
      </c>
      <c r="AD18" s="17">
        <f t="shared" si="9"/>
        <v>65</v>
      </c>
      <c r="AE18" s="17">
        <f t="shared" si="10"/>
        <v>62</v>
      </c>
      <c r="AF18" s="71">
        <f t="shared" si="11"/>
        <v>62</v>
      </c>
      <c r="AG18" s="76">
        <f t="shared" si="6"/>
        <v>66</v>
      </c>
      <c r="AH18" s="76">
        <f t="shared" si="7"/>
        <v>65</v>
      </c>
      <c r="AI18" s="34"/>
      <c r="AN18" s="22"/>
      <c r="AO18" s="23"/>
      <c r="AP18" s="22"/>
    </row>
    <row r="19" spans="1:43" x14ac:dyDescent="0.3">
      <c r="A19" s="86"/>
      <c r="B19" s="36" t="s">
        <v>82</v>
      </c>
      <c r="C19" s="18" t="s">
        <v>88</v>
      </c>
      <c r="D19" s="17" t="s">
        <v>23</v>
      </c>
      <c r="E19" s="17" t="s">
        <v>23</v>
      </c>
      <c r="F19" s="17">
        <v>78</v>
      </c>
      <c r="G19" s="17">
        <v>80</v>
      </c>
      <c r="H19" s="17">
        <v>67</v>
      </c>
      <c r="I19" s="17">
        <v>68</v>
      </c>
      <c r="J19" s="17">
        <v>72</v>
      </c>
      <c r="K19" s="17">
        <v>73</v>
      </c>
      <c r="L19" s="17">
        <v>71</v>
      </c>
      <c r="M19" s="17">
        <v>71</v>
      </c>
      <c r="N19" s="17">
        <v>67</v>
      </c>
      <c r="O19" s="17">
        <v>63</v>
      </c>
      <c r="P19" s="17">
        <v>66</v>
      </c>
      <c r="Q19" s="17">
        <v>53</v>
      </c>
      <c r="R19" s="17">
        <v>69</v>
      </c>
      <c r="S19" s="17">
        <v>69</v>
      </c>
      <c r="T19" s="17"/>
      <c r="U19" s="17" t="s">
        <v>23</v>
      </c>
      <c r="V19" s="17" t="s">
        <v>23</v>
      </c>
      <c r="W19" s="17">
        <v>75</v>
      </c>
      <c r="X19" s="17">
        <v>71</v>
      </c>
      <c r="Y19" s="17">
        <v>69</v>
      </c>
      <c r="Z19" s="17">
        <v>71</v>
      </c>
      <c r="AA19" s="17">
        <f t="shared" si="8"/>
        <v>72</v>
      </c>
      <c r="AB19" s="17">
        <f t="shared" si="8"/>
        <v>71</v>
      </c>
      <c r="AC19" s="17">
        <f t="shared" si="8"/>
        <v>69</v>
      </c>
      <c r="AD19" s="17">
        <f t="shared" si="9"/>
        <v>67</v>
      </c>
      <c r="AE19" s="17">
        <f t="shared" si="10"/>
        <v>65</v>
      </c>
      <c r="AF19" s="71">
        <f t="shared" si="11"/>
        <v>60</v>
      </c>
      <c r="AG19" s="76">
        <f t="shared" si="6"/>
        <v>62</v>
      </c>
      <c r="AH19" s="76">
        <f t="shared" si="7"/>
        <v>62</v>
      </c>
      <c r="AI19" s="34"/>
      <c r="AN19" s="22"/>
      <c r="AO19" s="23"/>
      <c r="AP19" s="22"/>
    </row>
    <row r="20" spans="1:43" x14ac:dyDescent="0.3">
      <c r="A20" s="86"/>
      <c r="B20" s="36" t="s">
        <v>83</v>
      </c>
      <c r="C20" s="18" t="s">
        <v>89</v>
      </c>
      <c r="D20" s="17">
        <v>69</v>
      </c>
      <c r="E20" s="17">
        <v>83</v>
      </c>
      <c r="F20" s="17">
        <v>75</v>
      </c>
      <c r="G20" s="17">
        <v>85</v>
      </c>
      <c r="H20" s="17">
        <v>72</v>
      </c>
      <c r="I20" s="17">
        <v>67</v>
      </c>
      <c r="J20" s="17">
        <v>70</v>
      </c>
      <c r="K20" s="17">
        <v>70</v>
      </c>
      <c r="L20" s="17">
        <v>63</v>
      </c>
      <c r="M20" s="17">
        <v>68</v>
      </c>
      <c r="N20" s="17">
        <v>58</v>
      </c>
      <c r="O20" s="17">
        <v>60</v>
      </c>
      <c r="P20" s="17">
        <v>61</v>
      </c>
      <c r="Q20" s="17">
        <v>53</v>
      </c>
      <c r="R20" s="17" t="s">
        <v>23</v>
      </c>
      <c r="S20" s="17" t="s">
        <v>23</v>
      </c>
      <c r="T20" s="17"/>
      <c r="U20" s="17">
        <v>75</v>
      </c>
      <c r="V20" s="17">
        <v>81</v>
      </c>
      <c r="W20" s="17">
        <v>77</v>
      </c>
      <c r="X20" s="17">
        <v>74</v>
      </c>
      <c r="Y20" s="17">
        <v>69</v>
      </c>
      <c r="Z20" s="17">
        <v>69</v>
      </c>
      <c r="AA20" s="17">
        <f t="shared" si="8"/>
        <v>67</v>
      </c>
      <c r="AB20" s="17">
        <f t="shared" si="8"/>
        <v>67</v>
      </c>
      <c r="AC20" s="17">
        <f t="shared" si="8"/>
        <v>63</v>
      </c>
      <c r="AD20" s="17">
        <f t="shared" si="9"/>
        <v>62</v>
      </c>
      <c r="AE20" s="17">
        <f t="shared" si="10"/>
        <v>59</v>
      </c>
      <c r="AF20" s="71">
        <f t="shared" si="11"/>
        <v>58</v>
      </c>
      <c r="AG20" s="76" t="str">
        <f t="shared" si="6"/>
        <v>No Data</v>
      </c>
      <c r="AH20" s="76" t="str">
        <f t="shared" si="7"/>
        <v>No Data</v>
      </c>
      <c r="AI20" s="34"/>
      <c r="AN20" s="22"/>
      <c r="AO20" s="23"/>
      <c r="AP20" s="22"/>
    </row>
    <row r="21" spans="1:43" x14ac:dyDescent="0.3">
      <c r="A21" s="86"/>
      <c r="B21" s="36" t="s">
        <v>84</v>
      </c>
      <c r="C21" s="18" t="s">
        <v>90</v>
      </c>
      <c r="D21" s="17">
        <v>67</v>
      </c>
      <c r="E21" s="17">
        <v>84</v>
      </c>
      <c r="F21" s="17">
        <v>77</v>
      </c>
      <c r="G21" s="17">
        <v>84</v>
      </c>
      <c r="H21" s="17">
        <v>65</v>
      </c>
      <c r="I21" s="17">
        <v>63</v>
      </c>
      <c r="J21" s="17">
        <v>64</v>
      </c>
      <c r="K21" s="17">
        <v>68</v>
      </c>
      <c r="L21" s="17">
        <v>63</v>
      </c>
      <c r="M21" s="17">
        <v>67</v>
      </c>
      <c r="N21" s="17">
        <v>65</v>
      </c>
      <c r="O21" s="17">
        <v>58</v>
      </c>
      <c r="P21" s="17">
        <v>64</v>
      </c>
      <c r="Q21" s="17">
        <v>54</v>
      </c>
      <c r="R21" s="17">
        <v>68</v>
      </c>
      <c r="S21" s="17">
        <v>68</v>
      </c>
      <c r="T21" s="17"/>
      <c r="U21" s="17">
        <v>76</v>
      </c>
      <c r="V21" s="17">
        <v>81</v>
      </c>
      <c r="W21" s="17">
        <v>75</v>
      </c>
      <c r="X21" s="17">
        <v>70</v>
      </c>
      <c r="Y21" s="17">
        <v>64</v>
      </c>
      <c r="Z21" s="17">
        <v>65</v>
      </c>
      <c r="AA21" s="17">
        <f t="shared" si="8"/>
        <v>65</v>
      </c>
      <c r="AB21" s="17">
        <f t="shared" si="8"/>
        <v>66</v>
      </c>
      <c r="AC21" s="17">
        <f t="shared" si="8"/>
        <v>65</v>
      </c>
      <c r="AD21" s="17">
        <f t="shared" si="9"/>
        <v>63</v>
      </c>
      <c r="AE21" s="17">
        <f t="shared" si="10"/>
        <v>62</v>
      </c>
      <c r="AF21" s="71">
        <f t="shared" si="11"/>
        <v>58</v>
      </c>
      <c r="AG21" s="76">
        <f t="shared" si="6"/>
        <v>62</v>
      </c>
      <c r="AH21" s="76">
        <f t="shared" si="7"/>
        <v>62</v>
      </c>
      <c r="AI21" s="34"/>
      <c r="AN21" s="22"/>
      <c r="AO21" s="23"/>
      <c r="AP21" s="22"/>
    </row>
    <row r="22" spans="1:43" x14ac:dyDescent="0.3">
      <c r="A22" s="18" t="s">
        <v>92</v>
      </c>
      <c r="B22" s="36" t="s">
        <v>93</v>
      </c>
      <c r="C22" s="18" t="s">
        <v>94</v>
      </c>
      <c r="D22" s="17">
        <v>72</v>
      </c>
      <c r="E22" s="17">
        <v>82</v>
      </c>
      <c r="F22" s="17">
        <v>89</v>
      </c>
      <c r="G22" s="17">
        <v>87</v>
      </c>
      <c r="H22" s="17">
        <v>72</v>
      </c>
      <c r="I22" s="17">
        <v>74</v>
      </c>
      <c r="J22" s="17">
        <v>74</v>
      </c>
      <c r="K22" s="58">
        <v>80</v>
      </c>
      <c r="L22" s="17">
        <v>75</v>
      </c>
      <c r="M22" s="17">
        <v>73</v>
      </c>
      <c r="N22" s="17">
        <v>68</v>
      </c>
      <c r="O22" s="17">
        <v>64</v>
      </c>
      <c r="P22" s="17">
        <v>70</v>
      </c>
      <c r="Q22" s="17">
        <v>63</v>
      </c>
      <c r="R22" s="17">
        <v>70</v>
      </c>
      <c r="S22" s="17">
        <v>67</v>
      </c>
      <c r="T22" s="17"/>
      <c r="U22" s="17">
        <v>81</v>
      </c>
      <c r="V22" s="17">
        <v>86</v>
      </c>
      <c r="W22" s="17">
        <v>82</v>
      </c>
      <c r="X22" s="17">
        <v>77</v>
      </c>
      <c r="Y22" s="17">
        <v>73</v>
      </c>
      <c r="Z22" s="17">
        <v>74</v>
      </c>
      <c r="AA22" s="17">
        <f t="shared" si="8"/>
        <v>76</v>
      </c>
      <c r="AB22" s="17">
        <f t="shared" si="8"/>
        <v>76</v>
      </c>
      <c r="AC22" s="17">
        <f t="shared" si="8"/>
        <v>72</v>
      </c>
      <c r="AD22" s="17">
        <f t="shared" si="9"/>
        <v>68</v>
      </c>
      <c r="AE22" s="17">
        <f t="shared" si="10"/>
        <v>67</v>
      </c>
      <c r="AF22" s="70">
        <f t="shared" si="11"/>
        <v>65</v>
      </c>
      <c r="AG22" s="76">
        <f t="shared" si="6"/>
        <v>67</v>
      </c>
      <c r="AH22" s="76">
        <f t="shared" si="7"/>
        <v>66</v>
      </c>
      <c r="AI22" s="34"/>
      <c r="AN22" s="22"/>
      <c r="AO22" s="23"/>
      <c r="AP22" s="22"/>
    </row>
    <row r="23" spans="1:43" x14ac:dyDescent="0.3">
      <c r="A23" s="86" t="s">
        <v>102</v>
      </c>
      <c r="B23" s="36" t="s">
        <v>95</v>
      </c>
      <c r="C23" s="18">
        <v>420170012</v>
      </c>
      <c r="D23" s="17">
        <v>74</v>
      </c>
      <c r="E23" s="17">
        <v>87</v>
      </c>
      <c r="F23" s="17">
        <v>81</v>
      </c>
      <c r="G23" s="17">
        <v>82</v>
      </c>
      <c r="H23" s="17">
        <v>73</v>
      </c>
      <c r="I23" s="17">
        <v>71</v>
      </c>
      <c r="J23" s="17">
        <v>82</v>
      </c>
      <c r="K23" s="17">
        <v>80</v>
      </c>
      <c r="L23" s="17">
        <v>79</v>
      </c>
      <c r="M23" s="17">
        <v>84</v>
      </c>
      <c r="N23" s="17">
        <v>67</v>
      </c>
      <c r="O23" s="17">
        <v>71</v>
      </c>
      <c r="P23" s="17">
        <v>77</v>
      </c>
      <c r="Q23" s="17">
        <v>70</v>
      </c>
      <c r="R23" s="17">
        <v>73</v>
      </c>
      <c r="S23" s="17">
        <v>73</v>
      </c>
      <c r="T23" s="17"/>
      <c r="U23" s="17">
        <v>80</v>
      </c>
      <c r="V23" s="17">
        <v>83</v>
      </c>
      <c r="W23" s="17">
        <v>78</v>
      </c>
      <c r="X23" s="17">
        <v>75</v>
      </c>
      <c r="Y23" s="17">
        <v>75</v>
      </c>
      <c r="Z23" s="17">
        <v>75</v>
      </c>
      <c r="AA23" s="17">
        <f t="shared" ref="AA23:AC30" si="12">IF(COUNT(J23:L23)=3,TRUNC(SUM(J23:L23)/3,0),"No Data")</f>
        <v>80</v>
      </c>
      <c r="AB23" s="17">
        <f t="shared" si="12"/>
        <v>81</v>
      </c>
      <c r="AC23" s="17">
        <f t="shared" si="12"/>
        <v>76</v>
      </c>
      <c r="AD23" s="17">
        <f t="shared" si="9"/>
        <v>74</v>
      </c>
      <c r="AE23" s="17">
        <f t="shared" si="10"/>
        <v>71</v>
      </c>
      <c r="AF23" s="70">
        <f t="shared" si="11"/>
        <v>72</v>
      </c>
      <c r="AG23" s="76">
        <f t="shared" si="6"/>
        <v>73</v>
      </c>
      <c r="AH23" s="76">
        <f t="shared" si="7"/>
        <v>73</v>
      </c>
      <c r="AI23" s="34"/>
      <c r="AN23" s="22"/>
      <c r="AO23" s="23"/>
      <c r="AP23" s="22"/>
    </row>
    <row r="24" spans="1:43" x14ac:dyDescent="0.3">
      <c r="A24" s="86"/>
      <c r="B24" s="36" t="s">
        <v>96</v>
      </c>
      <c r="C24" s="18">
        <v>420290100</v>
      </c>
      <c r="D24" s="17">
        <v>67</v>
      </c>
      <c r="E24" s="17">
        <v>77</v>
      </c>
      <c r="F24" s="17">
        <v>79</v>
      </c>
      <c r="G24" s="17">
        <v>81</v>
      </c>
      <c r="H24" s="17">
        <v>68</v>
      </c>
      <c r="I24" s="17">
        <v>71</v>
      </c>
      <c r="J24" s="17">
        <v>68</v>
      </c>
      <c r="K24" s="17">
        <v>80</v>
      </c>
      <c r="L24" s="17">
        <v>71</v>
      </c>
      <c r="M24" s="17">
        <v>65</v>
      </c>
      <c r="N24" s="17">
        <v>68</v>
      </c>
      <c r="O24" s="17">
        <v>60</v>
      </c>
      <c r="P24" s="17">
        <v>62</v>
      </c>
      <c r="Q24" s="17">
        <v>58</v>
      </c>
      <c r="R24" s="17">
        <v>70</v>
      </c>
      <c r="S24" s="17">
        <v>70</v>
      </c>
      <c r="T24" s="17"/>
      <c r="U24" s="17">
        <v>74</v>
      </c>
      <c r="V24" s="17">
        <v>79</v>
      </c>
      <c r="W24" s="17">
        <v>76</v>
      </c>
      <c r="X24" s="17">
        <v>73</v>
      </c>
      <c r="Y24" s="17">
        <v>69</v>
      </c>
      <c r="Z24" s="17">
        <v>70</v>
      </c>
      <c r="AA24" s="17">
        <f t="shared" si="12"/>
        <v>73</v>
      </c>
      <c r="AB24" s="17">
        <f t="shared" si="12"/>
        <v>72</v>
      </c>
      <c r="AC24" s="17">
        <f t="shared" si="12"/>
        <v>68</v>
      </c>
      <c r="AD24" s="17">
        <f t="shared" si="9"/>
        <v>64</v>
      </c>
      <c r="AE24" s="17">
        <f t="shared" si="10"/>
        <v>63</v>
      </c>
      <c r="AF24" s="70">
        <f t="shared" si="11"/>
        <v>60</v>
      </c>
      <c r="AG24" s="76">
        <f t="shared" si="6"/>
        <v>63</v>
      </c>
      <c r="AH24" s="76">
        <f t="shared" si="7"/>
        <v>63</v>
      </c>
      <c r="AI24" s="34"/>
      <c r="AN24" s="22"/>
      <c r="AO24" s="23"/>
      <c r="AP24" s="22"/>
    </row>
    <row r="25" spans="1:43" x14ac:dyDescent="0.3">
      <c r="A25" s="86"/>
      <c r="B25" s="36" t="s">
        <v>97</v>
      </c>
      <c r="C25" s="18">
        <v>420450002</v>
      </c>
      <c r="D25" s="17">
        <v>65</v>
      </c>
      <c r="E25" s="17">
        <v>76</v>
      </c>
      <c r="F25" s="17">
        <v>79</v>
      </c>
      <c r="G25" s="17">
        <v>81</v>
      </c>
      <c r="H25" s="17">
        <v>69</v>
      </c>
      <c r="I25" s="17">
        <v>73</v>
      </c>
      <c r="J25" s="17">
        <v>74</v>
      </c>
      <c r="K25" s="17">
        <v>71</v>
      </c>
      <c r="L25" s="17">
        <v>70</v>
      </c>
      <c r="M25" s="17">
        <v>73</v>
      </c>
      <c r="N25" s="17">
        <v>69</v>
      </c>
      <c r="O25" s="17">
        <v>62</v>
      </c>
      <c r="P25" s="17">
        <v>67</v>
      </c>
      <c r="Q25" s="17">
        <v>66</v>
      </c>
      <c r="R25" s="17">
        <v>74</v>
      </c>
      <c r="S25" s="17">
        <v>74</v>
      </c>
      <c r="T25" s="17"/>
      <c r="U25" s="17">
        <v>73</v>
      </c>
      <c r="V25" s="17">
        <v>78</v>
      </c>
      <c r="W25" s="17">
        <v>76</v>
      </c>
      <c r="X25" s="17">
        <v>74</v>
      </c>
      <c r="Y25" s="17">
        <v>72</v>
      </c>
      <c r="Z25" s="17">
        <v>72</v>
      </c>
      <c r="AA25" s="17">
        <f t="shared" si="12"/>
        <v>71</v>
      </c>
      <c r="AB25" s="17">
        <f t="shared" si="12"/>
        <v>71</v>
      </c>
      <c r="AC25" s="17">
        <f t="shared" si="12"/>
        <v>70</v>
      </c>
      <c r="AD25" s="17">
        <f t="shared" si="9"/>
        <v>68</v>
      </c>
      <c r="AE25" s="17">
        <f t="shared" si="10"/>
        <v>66</v>
      </c>
      <c r="AF25" s="70">
        <f t="shared" si="11"/>
        <v>65</v>
      </c>
      <c r="AG25" s="76">
        <f t="shared" si="6"/>
        <v>69</v>
      </c>
      <c r="AH25" s="76">
        <f t="shared" si="7"/>
        <v>69</v>
      </c>
      <c r="AI25" s="34"/>
      <c r="AN25" s="22"/>
      <c r="AO25" s="23"/>
      <c r="AP25" s="22"/>
      <c r="AQ25" s="22"/>
    </row>
    <row r="26" spans="1:43" x14ac:dyDescent="0.3">
      <c r="A26" s="86"/>
      <c r="B26" s="36" t="s">
        <v>98</v>
      </c>
      <c r="C26" s="18">
        <v>420910013</v>
      </c>
      <c r="D26" s="17">
        <v>70</v>
      </c>
      <c r="E26" s="17">
        <v>81</v>
      </c>
      <c r="F26" s="17">
        <v>80</v>
      </c>
      <c r="G26" s="17">
        <v>75</v>
      </c>
      <c r="H26" s="17">
        <v>69</v>
      </c>
      <c r="I26" s="17">
        <v>72</v>
      </c>
      <c r="J26" s="17">
        <v>73</v>
      </c>
      <c r="K26" s="17">
        <v>73</v>
      </c>
      <c r="L26" s="17">
        <v>76</v>
      </c>
      <c r="M26" s="17">
        <v>73</v>
      </c>
      <c r="N26" s="17">
        <v>65</v>
      </c>
      <c r="O26" s="17">
        <v>66</v>
      </c>
      <c r="P26" s="17">
        <v>71</v>
      </c>
      <c r="Q26" s="17">
        <v>66</v>
      </c>
      <c r="R26" s="17">
        <v>66</v>
      </c>
      <c r="S26" s="17">
        <v>66</v>
      </c>
      <c r="T26" s="17"/>
      <c r="U26" s="17">
        <v>77</v>
      </c>
      <c r="V26" s="17">
        <v>78</v>
      </c>
      <c r="W26" s="17">
        <v>74</v>
      </c>
      <c r="X26" s="17">
        <v>72</v>
      </c>
      <c r="Y26" s="17">
        <v>71</v>
      </c>
      <c r="Z26" s="17">
        <v>72</v>
      </c>
      <c r="AA26" s="17">
        <f t="shared" si="12"/>
        <v>74</v>
      </c>
      <c r="AB26" s="17">
        <f t="shared" si="12"/>
        <v>74</v>
      </c>
      <c r="AC26" s="17">
        <f t="shared" si="12"/>
        <v>71</v>
      </c>
      <c r="AD26" s="17">
        <f t="shared" si="9"/>
        <v>68</v>
      </c>
      <c r="AE26" s="17">
        <f t="shared" si="10"/>
        <v>67</v>
      </c>
      <c r="AF26" s="70">
        <f t="shared" si="11"/>
        <v>67</v>
      </c>
      <c r="AG26" s="76">
        <f t="shared" si="6"/>
        <v>67</v>
      </c>
      <c r="AH26" s="76">
        <f t="shared" si="7"/>
        <v>67</v>
      </c>
      <c r="AI26" s="34"/>
      <c r="AN26" s="22"/>
      <c r="AO26" s="23"/>
      <c r="AP26" s="22"/>
      <c r="AQ26" s="22"/>
    </row>
    <row r="27" spans="1:43" x14ac:dyDescent="0.3">
      <c r="A27" s="86"/>
      <c r="B27" s="36" t="s">
        <v>99</v>
      </c>
      <c r="C27" s="18">
        <v>421011002</v>
      </c>
      <c r="D27" s="17" t="s">
        <v>23</v>
      </c>
      <c r="E27" s="17" t="s">
        <v>23</v>
      </c>
      <c r="F27" s="17">
        <v>89</v>
      </c>
      <c r="G27" s="17">
        <v>84</v>
      </c>
      <c r="H27" s="17">
        <v>71</v>
      </c>
      <c r="I27" s="17" t="s">
        <v>23</v>
      </c>
      <c r="J27" s="17" t="s">
        <v>23</v>
      </c>
      <c r="K27" s="17" t="s">
        <v>23</v>
      </c>
      <c r="L27" s="17" t="s">
        <v>23</v>
      </c>
      <c r="M27" s="17" t="s">
        <v>23</v>
      </c>
      <c r="N27" s="17" t="s">
        <v>23</v>
      </c>
      <c r="O27" s="17" t="s">
        <v>23</v>
      </c>
      <c r="P27" s="17" t="s">
        <v>23</v>
      </c>
      <c r="Q27" s="17" t="s">
        <v>23</v>
      </c>
      <c r="R27" s="17" t="s">
        <v>23</v>
      </c>
      <c r="S27" s="17" t="s">
        <v>23</v>
      </c>
      <c r="T27" s="17"/>
      <c r="U27" s="17" t="s">
        <v>23</v>
      </c>
      <c r="V27" s="17" t="s">
        <v>23</v>
      </c>
      <c r="W27" s="17">
        <v>81</v>
      </c>
      <c r="X27" s="17" t="s">
        <v>23</v>
      </c>
      <c r="Y27" s="17" t="s">
        <v>23</v>
      </c>
      <c r="Z27" s="17" t="s">
        <v>23</v>
      </c>
      <c r="AA27" s="17" t="str">
        <f t="shared" si="12"/>
        <v>No Data</v>
      </c>
      <c r="AB27" s="17" t="str">
        <f t="shared" si="12"/>
        <v>No Data</v>
      </c>
      <c r="AC27" s="17" t="str">
        <f t="shared" si="12"/>
        <v>No Data</v>
      </c>
      <c r="AD27" s="17" t="str">
        <f t="shared" si="9"/>
        <v>No Data</v>
      </c>
      <c r="AE27" s="17" t="str">
        <f t="shared" si="10"/>
        <v>No Data</v>
      </c>
      <c r="AF27" s="70" t="str">
        <f t="shared" si="11"/>
        <v>No Data</v>
      </c>
      <c r="AG27" s="76" t="str">
        <f t="shared" si="6"/>
        <v>No Data</v>
      </c>
      <c r="AH27" s="76" t="str">
        <f t="shared" si="7"/>
        <v>No Data</v>
      </c>
      <c r="AI27" s="34"/>
      <c r="AN27" s="22"/>
      <c r="AO27" s="23"/>
      <c r="AP27" s="22"/>
      <c r="AQ27" s="22"/>
    </row>
    <row r="28" spans="1:43" x14ac:dyDescent="0.3">
      <c r="A28" s="86"/>
      <c r="B28" s="36" t="s">
        <v>100</v>
      </c>
      <c r="C28" s="18">
        <v>421010004</v>
      </c>
      <c r="D28" s="17">
        <v>59</v>
      </c>
      <c r="E28" s="17">
        <v>77</v>
      </c>
      <c r="F28" s="17">
        <v>70</v>
      </c>
      <c r="G28" s="17">
        <v>66</v>
      </c>
      <c r="H28" s="17">
        <v>47</v>
      </c>
      <c r="I28" s="17">
        <v>58</v>
      </c>
      <c r="J28" s="17">
        <v>57</v>
      </c>
      <c r="K28" s="17">
        <v>69</v>
      </c>
      <c r="L28" s="17">
        <v>42</v>
      </c>
      <c r="M28" s="17">
        <v>71</v>
      </c>
      <c r="N28" s="17">
        <v>67</v>
      </c>
      <c r="O28" s="17">
        <v>64</v>
      </c>
      <c r="P28" s="17">
        <v>68</v>
      </c>
      <c r="Q28" s="17">
        <v>61</v>
      </c>
      <c r="R28" s="17">
        <v>64</v>
      </c>
      <c r="S28" s="17">
        <v>60</v>
      </c>
      <c r="T28" s="17"/>
      <c r="U28" s="17">
        <v>68</v>
      </c>
      <c r="V28" s="17">
        <v>71</v>
      </c>
      <c r="W28" s="17">
        <v>61</v>
      </c>
      <c r="X28" s="17">
        <v>57</v>
      </c>
      <c r="Y28" s="17">
        <v>54</v>
      </c>
      <c r="Z28" s="17">
        <v>61</v>
      </c>
      <c r="AA28" s="17">
        <f t="shared" si="12"/>
        <v>56</v>
      </c>
      <c r="AB28" s="17">
        <f t="shared" si="12"/>
        <v>60</v>
      </c>
      <c r="AC28" s="17">
        <f t="shared" si="12"/>
        <v>60</v>
      </c>
      <c r="AD28" s="38">
        <f t="shared" si="9"/>
        <v>67</v>
      </c>
      <c r="AE28" s="17">
        <f t="shared" si="10"/>
        <v>66</v>
      </c>
      <c r="AF28" s="70">
        <f t="shared" si="11"/>
        <v>64</v>
      </c>
      <c r="AG28" s="76">
        <f t="shared" si="6"/>
        <v>64</v>
      </c>
      <c r="AH28" s="76">
        <f t="shared" si="7"/>
        <v>63</v>
      </c>
      <c r="AI28" s="34"/>
      <c r="AN28" s="22"/>
      <c r="AO28" s="23"/>
      <c r="AP28" s="22"/>
      <c r="AQ28" s="22"/>
    </row>
    <row r="29" spans="1:43" x14ac:dyDescent="0.3">
      <c r="A29" s="86"/>
      <c r="B29" s="36" t="s">
        <v>101</v>
      </c>
      <c r="C29" s="18">
        <v>421010024</v>
      </c>
      <c r="D29" s="17">
        <v>72</v>
      </c>
      <c r="E29" s="17">
        <v>88</v>
      </c>
      <c r="F29" s="17">
        <v>90</v>
      </c>
      <c r="G29" s="17">
        <v>85</v>
      </c>
      <c r="H29" s="17">
        <v>68</v>
      </c>
      <c r="I29" s="17">
        <v>72</v>
      </c>
      <c r="J29" s="17">
        <v>79</v>
      </c>
      <c r="K29" s="17">
        <v>80</v>
      </c>
      <c r="L29" s="17">
        <v>76</v>
      </c>
      <c r="M29" s="17">
        <v>79</v>
      </c>
      <c r="N29" s="17">
        <v>71</v>
      </c>
      <c r="O29" s="17">
        <v>70</v>
      </c>
      <c r="P29" s="17">
        <v>72</v>
      </c>
      <c r="Q29" s="17">
        <v>68</v>
      </c>
      <c r="R29" s="17">
        <v>72</v>
      </c>
      <c r="S29" s="17">
        <v>68</v>
      </c>
      <c r="T29" s="17"/>
      <c r="U29" s="17">
        <v>83</v>
      </c>
      <c r="V29" s="17">
        <v>87</v>
      </c>
      <c r="W29" s="17">
        <v>81</v>
      </c>
      <c r="X29" s="17">
        <v>75</v>
      </c>
      <c r="Y29" s="17">
        <v>73</v>
      </c>
      <c r="Z29" s="17">
        <v>75</v>
      </c>
      <c r="AA29" s="17">
        <f t="shared" si="12"/>
        <v>78</v>
      </c>
      <c r="AB29" s="17">
        <f t="shared" si="12"/>
        <v>78</v>
      </c>
      <c r="AC29" s="17">
        <f t="shared" si="12"/>
        <v>75</v>
      </c>
      <c r="AD29" s="17">
        <f t="shared" si="9"/>
        <v>73</v>
      </c>
      <c r="AE29" s="17">
        <f t="shared" si="10"/>
        <v>71</v>
      </c>
      <c r="AF29" s="70">
        <f t="shared" si="11"/>
        <v>70</v>
      </c>
      <c r="AG29" s="76">
        <f t="shared" si="6"/>
        <v>70</v>
      </c>
      <c r="AH29" s="76">
        <f t="shared" si="7"/>
        <v>69</v>
      </c>
      <c r="AI29" s="34"/>
    </row>
    <row r="30" spans="1:43" x14ac:dyDescent="0.3">
      <c r="A30" s="86"/>
      <c r="B30" s="36" t="s">
        <v>137</v>
      </c>
      <c r="C30" s="18">
        <v>421010048</v>
      </c>
      <c r="D30" s="17" t="s">
        <v>23</v>
      </c>
      <c r="E30" s="17" t="s">
        <v>23</v>
      </c>
      <c r="F30" s="17" t="s">
        <v>23</v>
      </c>
      <c r="G30" s="17" t="s">
        <v>23</v>
      </c>
      <c r="H30" s="17">
        <v>36</v>
      </c>
      <c r="I30" s="17">
        <v>68</v>
      </c>
      <c r="J30" s="17">
        <v>78</v>
      </c>
      <c r="K30" s="17">
        <v>76</v>
      </c>
      <c r="L30" s="17">
        <v>76</v>
      </c>
      <c r="M30" s="17">
        <v>76</v>
      </c>
      <c r="N30" s="17">
        <v>72</v>
      </c>
      <c r="O30" s="17">
        <v>67</v>
      </c>
      <c r="P30" s="17">
        <v>73</v>
      </c>
      <c r="Q30" s="17">
        <v>66</v>
      </c>
      <c r="R30" s="17">
        <v>71</v>
      </c>
      <c r="S30" s="17">
        <v>68</v>
      </c>
      <c r="T30" s="17"/>
      <c r="U30" s="17" t="s">
        <v>23</v>
      </c>
      <c r="V30" s="17" t="s">
        <v>23</v>
      </c>
      <c r="W30" s="17" t="s">
        <v>23</v>
      </c>
      <c r="X30" s="17" t="s">
        <v>23</v>
      </c>
      <c r="Y30" s="17">
        <v>60</v>
      </c>
      <c r="Z30" s="17">
        <v>72</v>
      </c>
      <c r="AA30" s="17">
        <f t="shared" si="12"/>
        <v>76</v>
      </c>
      <c r="AB30" s="17">
        <f t="shared" si="12"/>
        <v>76</v>
      </c>
      <c r="AC30" s="17">
        <f t="shared" si="12"/>
        <v>74</v>
      </c>
      <c r="AD30" s="17">
        <f t="shared" si="9"/>
        <v>71</v>
      </c>
      <c r="AE30" s="17">
        <f t="shared" si="10"/>
        <v>70</v>
      </c>
      <c r="AF30" s="70">
        <f t="shared" si="11"/>
        <v>68</v>
      </c>
      <c r="AG30" s="76">
        <f t="shared" si="6"/>
        <v>70</v>
      </c>
      <c r="AH30" s="76">
        <f t="shared" si="7"/>
        <v>69</v>
      </c>
    </row>
    <row r="31" spans="1:43" ht="12.75" customHeight="1" x14ac:dyDescent="0.3">
      <c r="A31" s="39" t="s">
        <v>145</v>
      </c>
      <c r="R31" s="77"/>
      <c r="S31" s="77"/>
      <c r="AG31" s="34"/>
    </row>
    <row r="32" spans="1:43" s="45" customFormat="1" ht="12" customHeight="1" x14ac:dyDescent="0.25">
      <c r="A32" s="45" t="s">
        <v>179</v>
      </c>
      <c r="B32" s="46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R32" s="66"/>
      <c r="S32" s="66"/>
      <c r="U32" s="49"/>
      <c r="V32" s="49"/>
      <c r="W32" s="49"/>
      <c r="X32" s="49"/>
      <c r="Z32" s="1"/>
      <c r="AA32" s="1"/>
      <c r="AB32" s="1"/>
      <c r="AC32" s="50"/>
      <c r="AD32" s="50"/>
      <c r="AE32" s="50"/>
      <c r="AF32" s="50"/>
      <c r="AG32" s="34"/>
      <c r="AH32" s="48"/>
    </row>
    <row r="33" spans="1:34" s="45" customFormat="1" ht="12" customHeight="1" x14ac:dyDescent="0.25">
      <c r="B33" s="45" t="s">
        <v>186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R33" s="66"/>
      <c r="S33" s="66"/>
      <c r="U33" s="49"/>
      <c r="V33" s="49"/>
      <c r="W33" s="49"/>
      <c r="X33" s="49"/>
      <c r="Z33" s="1"/>
      <c r="AA33" s="1"/>
      <c r="AB33" s="1"/>
      <c r="AC33" s="50"/>
      <c r="AD33" s="50"/>
      <c r="AE33" s="50"/>
      <c r="AF33" s="50"/>
      <c r="AG33" s="34"/>
      <c r="AH33" s="48"/>
    </row>
    <row r="34" spans="1:34" s="45" customFormat="1" ht="12" customHeight="1" x14ac:dyDescent="0.25">
      <c r="B34" s="45" t="s">
        <v>187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R34" s="66"/>
      <c r="S34" s="66"/>
      <c r="U34" s="49"/>
      <c r="V34" s="49"/>
      <c r="W34" s="49"/>
      <c r="X34" s="49"/>
      <c r="Z34" s="1"/>
      <c r="AA34" s="1"/>
      <c r="AB34" s="1"/>
      <c r="AC34" s="50"/>
      <c r="AD34" s="50"/>
      <c r="AE34" s="50"/>
      <c r="AF34" s="50"/>
      <c r="AH34" s="48"/>
    </row>
    <row r="35" spans="1:34" s="45" customFormat="1" ht="12" customHeight="1" x14ac:dyDescent="0.25">
      <c r="C35" s="50" t="s">
        <v>189</v>
      </c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R35" s="66"/>
      <c r="S35" s="66"/>
      <c r="U35" s="49"/>
      <c r="V35" s="49"/>
      <c r="W35" s="49"/>
      <c r="X35" s="49"/>
      <c r="Z35" s="1"/>
      <c r="AA35" s="1"/>
      <c r="AB35" s="1"/>
      <c r="AC35" s="50"/>
      <c r="AD35" s="50"/>
      <c r="AE35" s="50"/>
      <c r="AF35" s="50"/>
      <c r="AH35" s="48"/>
    </row>
    <row r="36" spans="1:34" s="45" customFormat="1" ht="12" customHeight="1" x14ac:dyDescent="0.25">
      <c r="C36" s="51" t="s">
        <v>178</v>
      </c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R36" s="50"/>
      <c r="S36" s="50"/>
      <c r="U36" s="49"/>
      <c r="V36" s="49"/>
      <c r="W36" s="49"/>
      <c r="X36" s="49"/>
      <c r="Z36" s="1"/>
      <c r="AA36" s="1"/>
      <c r="AB36" s="1"/>
      <c r="AC36" s="50"/>
      <c r="AD36" s="50"/>
      <c r="AE36" s="50"/>
      <c r="AF36" s="50"/>
      <c r="AH36" s="48"/>
    </row>
    <row r="37" spans="1:34" s="45" customFormat="1" ht="12" customHeight="1" x14ac:dyDescent="0.25">
      <c r="B37" s="45" t="s">
        <v>188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R37" s="50"/>
      <c r="S37" s="50"/>
      <c r="U37" s="49"/>
      <c r="V37" s="49"/>
      <c r="W37" s="49"/>
      <c r="X37" s="49"/>
      <c r="Z37" s="1"/>
      <c r="AA37" s="1"/>
      <c r="AB37" s="1"/>
      <c r="AC37" s="50"/>
      <c r="AD37" s="50"/>
      <c r="AE37" s="50"/>
      <c r="AF37" s="50"/>
      <c r="AH37" s="48"/>
    </row>
    <row r="38" spans="1:34" s="45" customFormat="1" ht="12" customHeight="1" x14ac:dyDescent="0.25">
      <c r="C38" s="50" t="s">
        <v>199</v>
      </c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R38" s="50"/>
      <c r="S38" s="50"/>
      <c r="U38" s="49"/>
      <c r="V38" s="49"/>
      <c r="W38" s="49"/>
      <c r="X38" s="49"/>
      <c r="Z38" s="1"/>
      <c r="AA38" s="1"/>
      <c r="AB38" s="1"/>
      <c r="AC38" s="50"/>
      <c r="AD38" s="50"/>
      <c r="AE38" s="50"/>
      <c r="AF38" s="50"/>
      <c r="AH38" s="48"/>
    </row>
    <row r="39" spans="1:34" s="45" customFormat="1" ht="12" customHeight="1" x14ac:dyDescent="0.25">
      <c r="C39" s="51" t="s">
        <v>177</v>
      </c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R39" s="48"/>
      <c r="S39" s="48"/>
      <c r="U39" s="49"/>
      <c r="V39" s="49"/>
      <c r="W39" s="49"/>
      <c r="X39" s="49"/>
      <c r="Z39" s="1"/>
      <c r="AA39" s="1"/>
      <c r="AB39" s="1"/>
      <c r="AC39" s="48"/>
      <c r="AD39" s="48"/>
      <c r="AE39" s="48"/>
      <c r="AF39" s="48"/>
      <c r="AH39" s="48"/>
    </row>
    <row r="40" spans="1:34" s="45" customFormat="1" ht="12" customHeight="1" x14ac:dyDescent="0.25">
      <c r="C40" s="93" t="s">
        <v>200</v>
      </c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R40" s="48"/>
      <c r="S40" s="48"/>
      <c r="U40" s="49"/>
      <c r="V40" s="49"/>
      <c r="W40" s="49"/>
      <c r="X40" s="49"/>
      <c r="Z40" s="1"/>
      <c r="AA40" s="1"/>
      <c r="AB40" s="1"/>
      <c r="AC40" s="48"/>
      <c r="AD40" s="48"/>
      <c r="AE40" s="48"/>
      <c r="AF40" s="48"/>
      <c r="AH40" s="48"/>
    </row>
    <row r="41" spans="1:34" x14ac:dyDescent="0.3">
      <c r="A41" s="12" t="s">
        <v>190</v>
      </c>
    </row>
    <row r="42" spans="1:34" x14ac:dyDescent="0.3">
      <c r="B42" s="12" t="s">
        <v>147</v>
      </c>
    </row>
    <row r="43" spans="1:34" x14ac:dyDescent="0.3">
      <c r="A43" s="27" t="s">
        <v>192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T43" s="22"/>
      <c r="U43" s="22"/>
      <c r="V43" s="22"/>
    </row>
    <row r="44" spans="1:34" x14ac:dyDescent="0.3">
      <c r="A44" s="12" t="s">
        <v>193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T44" s="22"/>
      <c r="U44" s="22"/>
      <c r="V44" s="22"/>
    </row>
    <row r="45" spans="1:34" x14ac:dyDescent="0.3">
      <c r="A45" s="12" t="s">
        <v>148</v>
      </c>
    </row>
    <row r="46" spans="1:34" x14ac:dyDescent="0.3">
      <c r="A46" s="27" t="s">
        <v>150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T46" s="22"/>
      <c r="U46" s="40" t="s">
        <v>135</v>
      </c>
      <c r="V46" s="22"/>
    </row>
    <row r="47" spans="1:34" x14ac:dyDescent="0.3">
      <c r="A47" s="54" t="s">
        <v>160</v>
      </c>
      <c r="B47" s="54"/>
    </row>
    <row r="48" spans="1:34" x14ac:dyDescent="0.3">
      <c r="A48" s="55"/>
      <c r="B48" s="12" t="s">
        <v>167</v>
      </c>
    </row>
    <row r="49" spans="1:2" x14ac:dyDescent="0.3">
      <c r="A49" s="56"/>
      <c r="B49" s="12" t="s">
        <v>169</v>
      </c>
    </row>
    <row r="50" spans="1:2" x14ac:dyDescent="0.3">
      <c r="A50" s="61"/>
      <c r="B50" s="12" t="s">
        <v>168</v>
      </c>
    </row>
    <row r="51" spans="1:2" x14ac:dyDescent="0.3">
      <c r="A51" s="43" t="s">
        <v>171</v>
      </c>
      <c r="B51" s="43" t="s">
        <v>172</v>
      </c>
    </row>
    <row r="52" spans="1:2" s="57" customFormat="1" ht="15.6" x14ac:dyDescent="0.45">
      <c r="A52" s="1" t="s">
        <v>185</v>
      </c>
    </row>
  </sheetData>
  <mergeCells count="7">
    <mergeCell ref="D4:S4"/>
    <mergeCell ref="U4:AH4"/>
    <mergeCell ref="A23:A30"/>
    <mergeCell ref="A7:A14"/>
    <mergeCell ref="A15:A21"/>
    <mergeCell ref="A5:A6"/>
    <mergeCell ref="B5:B6"/>
  </mergeCells>
  <phoneticPr fontId="9" type="noConversion"/>
  <conditionalFormatting sqref="D7:AF30">
    <cfRule type="cellIs" dxfId="12" priority="1" operator="equal">
      <formula>"No Data"</formula>
    </cfRule>
    <cfRule type="cellIs" dxfId="11" priority="2" operator="greaterThanOrEqual">
      <formula>85</formula>
    </cfRule>
    <cfRule type="cellIs" dxfId="10" priority="3" operator="greaterThan">
      <formula>75</formula>
    </cfRule>
    <cfRule type="cellIs" dxfId="9" priority="4" operator="greaterThan">
      <formula>70</formula>
    </cfRule>
  </conditionalFormatting>
  <conditionalFormatting sqref="R7:S14">
    <cfRule type="cellIs" dxfId="8" priority="9" operator="equal">
      <formula>$P$46</formula>
    </cfRule>
  </conditionalFormatting>
  <hyperlinks>
    <hyperlink ref="C39" r:id="rId1" display="https://www.epa.gov/outdoor-air-quality-data/monitor-values-report" xr:uid="{7CCE8FBA-A178-489F-A694-BEECDFACE70F}"/>
    <hyperlink ref="C36" r:id="rId2" display="https://www.epa.gov/air-trends/air-quality-design-values" xr:uid="{182DA2D0-BB4A-4CFD-9C2C-86041BC1F6E7}"/>
  </hyperlinks>
  <pageMargins left="0.7" right="0.7" top="0.75" bottom="0.75" header="0.3" footer="0.3"/>
  <pageSetup scale="6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6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5" sqref="D35"/>
    </sheetView>
  </sheetViews>
  <sheetFormatPr defaultColWidth="9.33203125" defaultRowHeight="13.2" x14ac:dyDescent="0.25"/>
  <cols>
    <col min="1" max="1" width="20.33203125" style="1" bestFit="1" customWidth="1"/>
    <col min="2" max="2" width="15.5546875" style="2" bestFit="1" customWidth="1"/>
    <col min="3" max="25" width="7.6640625" style="2" bestFit="1" customWidth="1"/>
    <col min="26" max="38" width="9.33203125" style="1"/>
    <col min="39" max="39" width="21" style="1" customWidth="1"/>
    <col min="40" max="16384" width="9.33203125" style="1"/>
  </cols>
  <sheetData>
    <row r="1" spans="1:39" x14ac:dyDescent="0.25">
      <c r="A1" s="41" t="s">
        <v>175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9" x14ac:dyDescent="0.25">
      <c r="A2" s="33" t="s">
        <v>181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L2" s="63" t="s">
        <v>165</v>
      </c>
    </row>
    <row r="3" spans="1:39" ht="15" customHeight="1" x14ac:dyDescent="0.25">
      <c r="A3" s="59"/>
      <c r="B3" s="59"/>
      <c r="C3" s="87" t="s">
        <v>128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14" t="s">
        <v>145</v>
      </c>
    </row>
    <row r="4" spans="1:39" s="2" customFormat="1" x14ac:dyDescent="0.25">
      <c r="A4" s="9" t="s">
        <v>1</v>
      </c>
      <c r="B4" s="9" t="s">
        <v>2</v>
      </c>
      <c r="C4" s="9" t="s">
        <v>105</v>
      </c>
      <c r="D4" s="9" t="s">
        <v>106</v>
      </c>
      <c r="E4" s="9" t="s">
        <v>107</v>
      </c>
      <c r="F4" s="9" t="s">
        <v>108</v>
      </c>
      <c r="G4" s="9" t="s">
        <v>109</v>
      </c>
      <c r="H4" s="9" t="s">
        <v>110</v>
      </c>
      <c r="I4" s="9" t="s">
        <v>111</v>
      </c>
      <c r="J4" s="9" t="s">
        <v>112</v>
      </c>
      <c r="K4" s="9" t="s">
        <v>113</v>
      </c>
      <c r="L4" s="9" t="s">
        <v>114</v>
      </c>
      <c r="M4" s="9" t="s">
        <v>115</v>
      </c>
      <c r="N4" s="9" t="s">
        <v>116</v>
      </c>
      <c r="O4" s="9" t="s">
        <v>117</v>
      </c>
      <c r="P4" s="9" t="s">
        <v>118</v>
      </c>
      <c r="Q4" s="9" t="s">
        <v>119</v>
      </c>
      <c r="R4" s="9" t="s">
        <v>120</v>
      </c>
      <c r="S4" s="9" t="s">
        <v>121</v>
      </c>
      <c r="T4" s="9" t="s">
        <v>122</v>
      </c>
      <c r="U4" s="9" t="s">
        <v>123</v>
      </c>
      <c r="V4" s="9" t="s">
        <v>124</v>
      </c>
      <c r="W4" s="9" t="s">
        <v>125</v>
      </c>
      <c r="X4" s="9" t="s">
        <v>126</v>
      </c>
      <c r="Y4" s="9" t="s">
        <v>127</v>
      </c>
      <c r="Z4" s="29" t="s">
        <v>129</v>
      </c>
      <c r="AA4" s="29" t="s">
        <v>130</v>
      </c>
      <c r="AB4" s="29" t="s">
        <v>131</v>
      </c>
      <c r="AC4" s="29" t="s">
        <v>132</v>
      </c>
      <c r="AD4" s="29" t="s">
        <v>133</v>
      </c>
      <c r="AE4" s="29" t="s">
        <v>134</v>
      </c>
      <c r="AF4" s="29" t="s">
        <v>141</v>
      </c>
      <c r="AG4" s="29" t="s">
        <v>142</v>
      </c>
      <c r="AH4" s="29" t="s">
        <v>143</v>
      </c>
      <c r="AI4" s="28" t="s">
        <v>152</v>
      </c>
      <c r="AJ4" s="28" t="s">
        <v>158</v>
      </c>
      <c r="AK4" s="28" t="s">
        <v>163</v>
      </c>
      <c r="AL4" s="11" t="s">
        <v>195</v>
      </c>
    </row>
    <row r="5" spans="1:39" x14ac:dyDescent="0.25">
      <c r="A5" s="6" t="s">
        <v>14</v>
      </c>
      <c r="B5" s="7" t="s">
        <v>5</v>
      </c>
      <c r="C5" s="4">
        <v>117.66666666666666</v>
      </c>
      <c r="D5" s="3">
        <v>119</v>
      </c>
      <c r="E5" s="3">
        <v>115.66666666666666</v>
      </c>
      <c r="F5" s="3">
        <v>107</v>
      </c>
      <c r="G5" s="3">
        <v>104.33333333333333</v>
      </c>
      <c r="H5" s="3">
        <v>103.33333333333333</v>
      </c>
      <c r="I5" s="3">
        <v>97.000000000000014</v>
      </c>
      <c r="J5" s="3">
        <v>100.99999999999999</v>
      </c>
      <c r="K5" s="3">
        <v>95.666666666666671</v>
      </c>
      <c r="L5" s="3">
        <v>98.666666666666671</v>
      </c>
      <c r="M5" s="3">
        <v>93</v>
      </c>
      <c r="N5" s="3">
        <v>106.66666666666667</v>
      </c>
      <c r="O5" s="3">
        <v>98.999999999999986</v>
      </c>
      <c r="P5" s="3">
        <v>99.666666666666686</v>
      </c>
      <c r="Q5" s="3">
        <v>88</v>
      </c>
      <c r="R5" s="3">
        <v>87</v>
      </c>
      <c r="S5" s="3">
        <v>82</v>
      </c>
      <c r="T5" s="3">
        <v>84</v>
      </c>
      <c r="U5" s="3">
        <v>85</v>
      </c>
      <c r="V5" s="3">
        <v>89</v>
      </c>
      <c r="W5" s="3">
        <v>86</v>
      </c>
      <c r="X5" s="3">
        <v>80</v>
      </c>
      <c r="Y5" s="3">
        <v>77</v>
      </c>
      <c r="Z5" s="7">
        <v>76</v>
      </c>
      <c r="AA5" s="7">
        <v>78</v>
      </c>
      <c r="AB5" s="7">
        <v>72</v>
      </c>
      <c r="AC5" s="7">
        <v>70</v>
      </c>
      <c r="AD5" s="7">
        <v>71</v>
      </c>
      <c r="AE5" s="7">
        <v>72</v>
      </c>
      <c r="AF5" s="7">
        <v>70</v>
      </c>
      <c r="AG5" s="7">
        <v>71</v>
      </c>
      <c r="AH5" s="7">
        <v>70</v>
      </c>
      <c r="AI5" s="7">
        <v>68</v>
      </c>
      <c r="AJ5" s="7">
        <f>'North NAA DVs'!$AD7</f>
        <v>66</v>
      </c>
      <c r="AK5" s="7">
        <f>'North NAA DVs'!$AE7</f>
        <v>66</v>
      </c>
      <c r="AL5" s="7">
        <f>'North NAA DVs'!AF7</f>
        <v>67</v>
      </c>
    </row>
    <row r="6" spans="1:39" x14ac:dyDescent="0.25">
      <c r="A6" s="6" t="s">
        <v>15</v>
      </c>
      <c r="B6" s="7" t="s">
        <v>6</v>
      </c>
      <c r="C6" s="4">
        <v>121.33333333333333</v>
      </c>
      <c r="D6" s="3">
        <v>118.33333333333333</v>
      </c>
      <c r="E6" s="3">
        <v>115.66666666666666</v>
      </c>
      <c r="F6" s="3">
        <v>106.66666666666667</v>
      </c>
      <c r="G6" s="3">
        <v>103.66666666666667</v>
      </c>
      <c r="H6" s="3">
        <v>103.66666666666667</v>
      </c>
      <c r="I6" s="3">
        <v>96.666666666666686</v>
      </c>
      <c r="J6" s="3">
        <v>103</v>
      </c>
      <c r="K6" s="3">
        <v>99.000000000000014</v>
      </c>
      <c r="L6" s="3">
        <v>100.00000000000001</v>
      </c>
      <c r="M6" s="3">
        <v>95</v>
      </c>
      <c r="N6" s="3">
        <v>102.33333333333333</v>
      </c>
      <c r="O6" s="3">
        <v>100.00000000000001</v>
      </c>
      <c r="P6" s="3">
        <v>101.33333333333334</v>
      </c>
      <c r="Q6" s="3">
        <v>98</v>
      </c>
      <c r="R6" s="3">
        <v>98</v>
      </c>
      <c r="S6" s="3">
        <v>90</v>
      </c>
      <c r="T6" s="3">
        <v>82</v>
      </c>
      <c r="U6" s="3">
        <v>78</v>
      </c>
      <c r="V6" s="3">
        <v>86</v>
      </c>
      <c r="W6" s="3">
        <v>86</v>
      </c>
      <c r="X6" s="3">
        <v>79</v>
      </c>
      <c r="Y6" s="3">
        <v>75</v>
      </c>
      <c r="Z6" s="7">
        <v>75</v>
      </c>
      <c r="AA6" s="7">
        <v>78</v>
      </c>
      <c r="AB6" s="7">
        <v>76</v>
      </c>
      <c r="AC6" s="7">
        <v>72</v>
      </c>
      <c r="AD6" s="7">
        <v>70</v>
      </c>
      <c r="AE6" s="7">
        <v>68</v>
      </c>
      <c r="AF6" s="7">
        <v>69</v>
      </c>
      <c r="AG6" s="7">
        <v>70</v>
      </c>
      <c r="AH6" s="7">
        <v>68</v>
      </c>
      <c r="AI6" s="7">
        <v>65</v>
      </c>
      <c r="AJ6" s="7">
        <f>'North NAA DVs'!$AD8</f>
        <v>62</v>
      </c>
      <c r="AK6" s="7">
        <f>'North NAA DVs'!$AE8</f>
        <v>62</v>
      </c>
      <c r="AL6" s="7">
        <f>'North NAA DVs'!AF8</f>
        <v>65</v>
      </c>
    </row>
    <row r="7" spans="1:39" x14ac:dyDescent="0.25">
      <c r="A7" s="6" t="s">
        <v>16</v>
      </c>
      <c r="B7" s="7" t="s">
        <v>7</v>
      </c>
      <c r="C7" s="4" t="s">
        <v>23</v>
      </c>
      <c r="D7" s="3" t="s">
        <v>23</v>
      </c>
      <c r="E7" s="3" t="s">
        <v>23</v>
      </c>
      <c r="F7" s="3" t="s">
        <v>23</v>
      </c>
      <c r="G7" s="3" t="s">
        <v>23</v>
      </c>
      <c r="H7" s="3" t="s">
        <v>23</v>
      </c>
      <c r="I7" s="3" t="s">
        <v>23</v>
      </c>
      <c r="J7" s="3" t="s">
        <v>23</v>
      </c>
      <c r="K7" s="3" t="s">
        <v>23</v>
      </c>
      <c r="L7" s="3" t="s">
        <v>23</v>
      </c>
      <c r="M7" s="3" t="s">
        <v>23</v>
      </c>
      <c r="N7" s="3" t="s">
        <v>23</v>
      </c>
      <c r="O7" s="3" t="s">
        <v>23</v>
      </c>
      <c r="P7" s="3" t="s">
        <v>23</v>
      </c>
      <c r="Q7" s="3" t="s">
        <v>23</v>
      </c>
      <c r="R7" s="3" t="s">
        <v>23</v>
      </c>
      <c r="S7" s="3" t="s">
        <v>23</v>
      </c>
      <c r="T7" s="3" t="s">
        <v>23</v>
      </c>
      <c r="U7" s="3" t="s">
        <v>23</v>
      </c>
      <c r="V7" s="3" t="s">
        <v>23</v>
      </c>
      <c r="W7" s="3" t="s">
        <v>23</v>
      </c>
      <c r="X7" s="3" t="s">
        <v>23</v>
      </c>
      <c r="Y7" s="3" t="s">
        <v>23</v>
      </c>
      <c r="Z7" s="7" t="s">
        <v>23</v>
      </c>
      <c r="AA7" s="7" t="s">
        <v>23</v>
      </c>
      <c r="AB7" s="7">
        <v>66</v>
      </c>
      <c r="AC7" s="7">
        <v>63</v>
      </c>
      <c r="AD7" s="7">
        <v>62</v>
      </c>
      <c r="AE7" s="7">
        <v>63</v>
      </c>
      <c r="AF7" s="7">
        <v>65</v>
      </c>
      <c r="AG7" s="7">
        <v>65</v>
      </c>
      <c r="AH7" s="7">
        <v>63</v>
      </c>
      <c r="AI7" s="7">
        <v>59</v>
      </c>
      <c r="AJ7" s="7">
        <f>'North NAA DVs'!$AD9</f>
        <v>58</v>
      </c>
      <c r="AK7" s="7">
        <f>'North NAA DVs'!$AE9</f>
        <v>58</v>
      </c>
      <c r="AL7" s="7">
        <f>'North NAA DVs'!AF9</f>
        <v>58</v>
      </c>
    </row>
    <row r="8" spans="1:39" x14ac:dyDescent="0.25">
      <c r="A8" s="6" t="s">
        <v>17</v>
      </c>
      <c r="B8" s="7" t="s">
        <v>8</v>
      </c>
      <c r="C8" s="4">
        <v>113.33333333333333</v>
      </c>
      <c r="D8" s="3">
        <v>112.33333333333333</v>
      </c>
      <c r="E8" s="3">
        <v>114</v>
      </c>
      <c r="F8" s="3">
        <v>106.66666666666667</v>
      </c>
      <c r="G8" s="3">
        <v>104.33333333333333</v>
      </c>
      <c r="H8" s="3">
        <v>101.66666666666667</v>
      </c>
      <c r="I8" s="3">
        <v>96.666666666666686</v>
      </c>
      <c r="J8" s="3">
        <v>99.333333333333329</v>
      </c>
      <c r="K8" s="3">
        <v>95.000000000000014</v>
      </c>
      <c r="L8" s="3">
        <v>97.999999999999986</v>
      </c>
      <c r="M8" s="3">
        <v>96.000000000000014</v>
      </c>
      <c r="N8" s="3">
        <v>106.33333333333333</v>
      </c>
      <c r="O8" s="3">
        <v>102.66666666666667</v>
      </c>
      <c r="P8" s="3">
        <v>104.33333333333333</v>
      </c>
      <c r="Q8" s="3">
        <v>97</v>
      </c>
      <c r="R8" s="3">
        <v>97</v>
      </c>
      <c r="S8" s="3">
        <v>92</v>
      </c>
      <c r="T8" s="3">
        <v>90</v>
      </c>
      <c r="U8" s="3">
        <v>90</v>
      </c>
      <c r="V8" s="3">
        <v>89</v>
      </c>
      <c r="W8" s="3">
        <v>86</v>
      </c>
      <c r="X8" s="3">
        <v>81</v>
      </c>
      <c r="Y8" s="3">
        <v>78</v>
      </c>
      <c r="Z8" s="7">
        <v>77</v>
      </c>
      <c r="AA8" s="7">
        <v>80</v>
      </c>
      <c r="AB8" s="7">
        <v>77</v>
      </c>
      <c r="AC8" s="7">
        <v>72</v>
      </c>
      <c r="AD8" s="7">
        <v>70</v>
      </c>
      <c r="AE8" s="7">
        <v>70</v>
      </c>
      <c r="AF8" s="7">
        <v>72</v>
      </c>
      <c r="AG8" s="7">
        <v>72</v>
      </c>
      <c r="AH8" s="7">
        <v>70</v>
      </c>
      <c r="AI8" s="7">
        <v>65</v>
      </c>
      <c r="AJ8" s="7">
        <f>'North NAA DVs'!$AD10</f>
        <v>63</v>
      </c>
      <c r="AK8" s="7">
        <f>'North NAA DVs'!$AE10</f>
        <v>62</v>
      </c>
      <c r="AL8" s="7">
        <f>'North NAA DVs'!AF10</f>
        <v>67</v>
      </c>
    </row>
    <row r="9" spans="1:39" x14ac:dyDescent="0.25">
      <c r="A9" s="6" t="s">
        <v>18</v>
      </c>
      <c r="B9" s="7" t="s">
        <v>9</v>
      </c>
      <c r="C9" s="4" t="s">
        <v>23</v>
      </c>
      <c r="D9" s="3" t="s">
        <v>23</v>
      </c>
      <c r="E9" s="3" t="s">
        <v>23</v>
      </c>
      <c r="F9" s="3" t="s">
        <v>23</v>
      </c>
      <c r="G9" s="3" t="s">
        <v>23</v>
      </c>
      <c r="H9" s="3" t="s">
        <v>23</v>
      </c>
      <c r="I9" s="3" t="s">
        <v>23</v>
      </c>
      <c r="J9" s="3" t="s">
        <v>23</v>
      </c>
      <c r="K9" s="3" t="s">
        <v>23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23</v>
      </c>
      <c r="Q9" s="3" t="s">
        <v>23</v>
      </c>
      <c r="R9" s="3" t="s">
        <v>23</v>
      </c>
      <c r="S9" s="3" t="s">
        <v>23</v>
      </c>
      <c r="T9" s="3" t="s">
        <v>23</v>
      </c>
      <c r="U9" s="3" t="s">
        <v>23</v>
      </c>
      <c r="V9" s="3" t="s">
        <v>23</v>
      </c>
      <c r="W9" s="3" t="s">
        <v>23</v>
      </c>
      <c r="X9" s="3" t="s">
        <v>23</v>
      </c>
      <c r="Y9" s="3">
        <v>76</v>
      </c>
      <c r="Z9" s="7">
        <v>76</v>
      </c>
      <c r="AA9" s="7">
        <v>78</v>
      </c>
      <c r="AB9" s="7">
        <v>77</v>
      </c>
      <c r="AC9" s="7">
        <v>74</v>
      </c>
      <c r="AD9" s="7">
        <v>74</v>
      </c>
      <c r="AE9" s="7">
        <v>74</v>
      </c>
      <c r="AF9" s="7">
        <v>74</v>
      </c>
      <c r="AG9" s="7">
        <v>75</v>
      </c>
      <c r="AH9" s="7">
        <v>74</v>
      </c>
      <c r="AI9" s="7">
        <v>72</v>
      </c>
      <c r="AJ9" s="7">
        <f>'North NAA DVs'!$AD11</f>
        <v>71</v>
      </c>
      <c r="AK9" s="7">
        <f>'North NAA DVs'!$AE11</f>
        <v>68</v>
      </c>
      <c r="AL9" s="7">
        <f>'North NAA DVs'!AF11</f>
        <v>70</v>
      </c>
    </row>
    <row r="10" spans="1:39" x14ac:dyDescent="0.25">
      <c r="A10" s="6" t="s">
        <v>19</v>
      </c>
      <c r="B10" s="7" t="s">
        <v>10</v>
      </c>
      <c r="C10" s="4" t="s">
        <v>23</v>
      </c>
      <c r="D10" s="3">
        <v>110</v>
      </c>
      <c r="E10" s="3">
        <v>107.5</v>
      </c>
      <c r="F10" s="3">
        <v>108.33333333333334</v>
      </c>
      <c r="G10" s="3">
        <v>101.66666666666667</v>
      </c>
      <c r="H10" s="3">
        <v>98.666666666666686</v>
      </c>
      <c r="I10" s="3">
        <v>90.333333333333329</v>
      </c>
      <c r="J10" s="3">
        <v>97.666666666666671</v>
      </c>
      <c r="K10" s="3">
        <v>97.333333333333343</v>
      </c>
      <c r="L10" s="3">
        <v>100.66666666666669</v>
      </c>
      <c r="M10" s="3">
        <v>94.333333333333343</v>
      </c>
      <c r="N10" s="3">
        <v>100.33333333333333</v>
      </c>
      <c r="O10" s="3">
        <v>101.66666666666669</v>
      </c>
      <c r="P10" s="3">
        <v>101.00000000000001</v>
      </c>
      <c r="Q10" s="3">
        <v>97</v>
      </c>
      <c r="R10" s="3">
        <v>97</v>
      </c>
      <c r="S10" s="3">
        <v>93</v>
      </c>
      <c r="T10" s="3">
        <v>89</v>
      </c>
      <c r="U10" s="3">
        <v>83.999999999999986</v>
      </c>
      <c r="V10" s="3">
        <v>88</v>
      </c>
      <c r="W10" s="3">
        <v>86</v>
      </c>
      <c r="X10" s="3">
        <v>81</v>
      </c>
      <c r="Y10" s="3">
        <v>80</v>
      </c>
      <c r="Z10" s="7">
        <v>79</v>
      </c>
      <c r="AA10" s="7">
        <v>83</v>
      </c>
      <c r="AB10" s="7">
        <v>78</v>
      </c>
      <c r="AC10" s="7">
        <v>72</v>
      </c>
      <c r="AD10" s="7">
        <v>70</v>
      </c>
      <c r="AE10" s="7">
        <v>69</v>
      </c>
      <c r="AF10" s="7">
        <v>68</v>
      </c>
      <c r="AG10" s="7">
        <v>65</v>
      </c>
      <c r="AH10" s="7">
        <v>65</v>
      </c>
      <c r="AI10" s="7">
        <v>65</v>
      </c>
      <c r="AJ10" s="7">
        <f>'North NAA DVs'!$AD12</f>
        <v>66</v>
      </c>
      <c r="AK10" s="7">
        <f>'North NAA DVs'!$AE12</f>
        <v>67</v>
      </c>
      <c r="AL10" s="7">
        <f>'North NAA DVs'!AF12</f>
        <v>70</v>
      </c>
    </row>
    <row r="11" spans="1:39" x14ac:dyDescent="0.25">
      <c r="A11" s="6" t="s">
        <v>20</v>
      </c>
      <c r="B11" s="7" t="s">
        <v>11</v>
      </c>
      <c r="C11" s="4">
        <v>115.99999999999999</v>
      </c>
      <c r="D11" s="3">
        <v>105.33333333333333</v>
      </c>
      <c r="E11" s="3">
        <v>98.666666666666686</v>
      </c>
      <c r="F11" s="3">
        <v>88.666666666666671</v>
      </c>
      <c r="G11" s="3">
        <v>91</v>
      </c>
      <c r="H11" s="3">
        <v>87.5</v>
      </c>
      <c r="I11" s="3">
        <v>83.499999999999986</v>
      </c>
      <c r="J11" s="3">
        <v>88.666666666666671</v>
      </c>
      <c r="K11" s="3">
        <v>88.333333333333329</v>
      </c>
      <c r="L11" s="3">
        <v>92.000000000000014</v>
      </c>
      <c r="M11" s="3">
        <v>88</v>
      </c>
      <c r="N11" s="3">
        <v>99.999999999999986</v>
      </c>
      <c r="O11" s="3">
        <v>101.5</v>
      </c>
      <c r="P11" s="3" t="s">
        <v>23</v>
      </c>
      <c r="Q11" s="3" t="s">
        <v>23</v>
      </c>
      <c r="R11" s="3" t="s">
        <v>23</v>
      </c>
      <c r="S11" s="3" t="s">
        <v>23</v>
      </c>
      <c r="T11" s="3" t="s">
        <v>23</v>
      </c>
      <c r="U11" s="3" t="s">
        <v>23</v>
      </c>
      <c r="V11" s="3" t="s">
        <v>23</v>
      </c>
      <c r="W11" s="3" t="s">
        <v>23</v>
      </c>
      <c r="X11" s="3" t="s">
        <v>23</v>
      </c>
      <c r="Y11" s="3" t="s">
        <v>23</v>
      </c>
      <c r="Z11" s="7">
        <v>76</v>
      </c>
      <c r="AA11" s="7">
        <v>82</v>
      </c>
      <c r="AB11" s="7">
        <v>76</v>
      </c>
      <c r="AC11" s="7">
        <v>73</v>
      </c>
      <c r="AD11" s="7">
        <v>70</v>
      </c>
      <c r="AE11" s="7">
        <v>70</v>
      </c>
      <c r="AF11" s="7">
        <v>68</v>
      </c>
      <c r="AG11" s="7">
        <v>67</v>
      </c>
      <c r="AH11" s="7">
        <v>66</v>
      </c>
      <c r="AI11" s="7">
        <v>66</v>
      </c>
      <c r="AJ11" s="7">
        <f>'North NAA DVs'!$AD13</f>
        <v>65</v>
      </c>
      <c r="AK11" s="7">
        <f>'North NAA DVs'!$AE13</f>
        <v>64</v>
      </c>
      <c r="AL11" s="7" t="str">
        <f>'North NAA DVs'!AF13</f>
        <v>No Data</v>
      </c>
      <c r="AM11" s="64" t="s">
        <v>196</v>
      </c>
    </row>
    <row r="12" spans="1:39" x14ac:dyDescent="0.25">
      <c r="A12" s="6" t="s">
        <v>21</v>
      </c>
      <c r="B12" s="7" t="s">
        <v>12</v>
      </c>
      <c r="C12" s="4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>
        <v>94.000000000000014</v>
      </c>
      <c r="Q12" s="3">
        <v>88</v>
      </c>
      <c r="R12" s="3">
        <v>88</v>
      </c>
      <c r="S12" s="3">
        <v>84</v>
      </c>
      <c r="T12" s="3">
        <v>81</v>
      </c>
      <c r="U12" s="3">
        <v>80</v>
      </c>
      <c r="V12" s="3">
        <v>83</v>
      </c>
      <c r="W12" s="3">
        <v>79</v>
      </c>
      <c r="X12" s="3">
        <v>76</v>
      </c>
      <c r="Y12" s="3">
        <v>74</v>
      </c>
      <c r="Z12" s="7">
        <v>73</v>
      </c>
      <c r="AA12" s="7">
        <v>75</v>
      </c>
      <c r="AB12" s="7">
        <v>72</v>
      </c>
      <c r="AC12" s="7">
        <v>69</v>
      </c>
      <c r="AD12" s="7">
        <v>68</v>
      </c>
      <c r="AE12" s="7">
        <v>68</v>
      </c>
      <c r="AF12" s="7">
        <v>68</v>
      </c>
      <c r="AG12" s="7">
        <v>67</v>
      </c>
      <c r="AH12" s="7">
        <v>66</v>
      </c>
      <c r="AI12" s="7">
        <v>65</v>
      </c>
      <c r="AJ12" s="7">
        <f>'North NAA DVs'!$AD14</f>
        <v>62</v>
      </c>
      <c r="AK12" s="7">
        <f>'North NAA DVs'!$AE14</f>
        <v>60</v>
      </c>
      <c r="AL12" s="7">
        <f>'North NAA DVs'!AF14</f>
        <v>63</v>
      </c>
    </row>
    <row r="13" spans="1:39" x14ac:dyDescent="0.25">
      <c r="A13" s="6" t="s">
        <v>22</v>
      </c>
      <c r="B13" s="7" t="s">
        <v>13</v>
      </c>
      <c r="C13" s="4" t="s">
        <v>23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23</v>
      </c>
      <c r="J13" s="3">
        <v>109</v>
      </c>
      <c r="K13" s="3">
        <v>101</v>
      </c>
      <c r="L13" s="3">
        <v>103</v>
      </c>
      <c r="M13" s="3">
        <v>99</v>
      </c>
      <c r="N13" s="3">
        <v>113</v>
      </c>
      <c r="O13" s="3">
        <v>109</v>
      </c>
      <c r="P13" s="3">
        <v>111.33333333333334</v>
      </c>
      <c r="Q13" s="3">
        <v>101</v>
      </c>
      <c r="R13" s="3">
        <v>98</v>
      </c>
      <c r="S13" s="3">
        <v>89</v>
      </c>
      <c r="T13" s="3">
        <v>86</v>
      </c>
      <c r="U13" s="3">
        <v>86.5</v>
      </c>
      <c r="V13" s="3">
        <v>91</v>
      </c>
      <c r="W13" s="3">
        <v>88</v>
      </c>
      <c r="X13" s="3">
        <v>80</v>
      </c>
      <c r="Y13" s="3">
        <v>78</v>
      </c>
      <c r="Z13" s="7">
        <v>80</v>
      </c>
      <c r="AA13" s="7">
        <v>85</v>
      </c>
      <c r="AB13" s="7">
        <v>79</v>
      </c>
      <c r="AC13" s="7">
        <v>74</v>
      </c>
      <c r="AD13" s="7">
        <v>72</v>
      </c>
      <c r="AE13" s="7">
        <v>74</v>
      </c>
      <c r="AF13" s="7">
        <v>75</v>
      </c>
      <c r="AG13" s="7">
        <v>75</v>
      </c>
      <c r="AH13" s="7">
        <v>73</v>
      </c>
      <c r="AI13" s="7">
        <v>70</v>
      </c>
      <c r="AJ13" s="7">
        <f>'North NAA DVs'!$AD15</f>
        <v>68</v>
      </c>
      <c r="AK13" s="7">
        <f>'North NAA DVs'!$AE15</f>
        <v>68</v>
      </c>
      <c r="AL13" s="7">
        <f>'North NAA DVs'!AF15</f>
        <v>71</v>
      </c>
    </row>
    <row r="15" spans="1:39" s="12" customFormat="1" x14ac:dyDescent="0.3">
      <c r="A15" s="26" t="s">
        <v>145</v>
      </c>
      <c r="B15" s="24"/>
      <c r="C15" s="22"/>
      <c r="D15" s="22"/>
      <c r="E15" s="22"/>
      <c r="F15" s="22"/>
      <c r="G15" s="22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9" s="45" customFormat="1" ht="12" customHeight="1" x14ac:dyDescent="0.25">
      <c r="A16" s="45" t="s">
        <v>179</v>
      </c>
      <c r="B16" s="46"/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T16" s="49"/>
      <c r="U16" s="49"/>
      <c r="V16" s="49"/>
      <c r="W16" s="49"/>
      <c r="Y16" s="1"/>
      <c r="Z16" s="1"/>
      <c r="AA16" s="1"/>
      <c r="AB16" s="50"/>
      <c r="AC16" s="50"/>
      <c r="AD16" s="50"/>
      <c r="AE16" s="50"/>
      <c r="AF16" s="50"/>
      <c r="AG16" s="48"/>
      <c r="AI16" s="48"/>
    </row>
    <row r="17" spans="1:36" s="45" customFormat="1" ht="12" customHeight="1" x14ac:dyDescent="0.25">
      <c r="B17" s="10" t="s">
        <v>194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T17" s="49"/>
      <c r="U17" s="49"/>
      <c r="V17" s="49"/>
      <c r="W17" s="49"/>
      <c r="Y17" s="1"/>
      <c r="Z17" s="1"/>
      <c r="AA17" s="1"/>
      <c r="AB17" s="50"/>
      <c r="AC17" s="50"/>
      <c r="AD17" s="50"/>
      <c r="AE17" s="50"/>
      <c r="AF17" s="50"/>
      <c r="AG17" s="48"/>
      <c r="AI17" s="48"/>
    </row>
    <row r="18" spans="1:36" s="45" customFormat="1" ht="12" customHeight="1" x14ac:dyDescent="0.25">
      <c r="B18" s="45" t="s">
        <v>186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U18" s="49"/>
      <c r="V18" s="49"/>
      <c r="W18" s="49"/>
      <c r="X18" s="49"/>
      <c r="Z18" s="1"/>
      <c r="AA18" s="1"/>
      <c r="AB18" s="1"/>
      <c r="AC18" s="50"/>
      <c r="AD18" s="50"/>
      <c r="AE18" s="50"/>
      <c r="AF18" s="50"/>
      <c r="AG18" s="50"/>
      <c r="AH18" s="48"/>
      <c r="AJ18" s="48"/>
    </row>
    <row r="19" spans="1:36" s="45" customFormat="1" ht="12" customHeight="1" x14ac:dyDescent="0.25">
      <c r="B19" s="45" t="s">
        <v>187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U19" s="49"/>
      <c r="V19" s="49"/>
      <c r="W19" s="49"/>
      <c r="X19" s="49"/>
      <c r="Z19" s="1"/>
      <c r="AA19" s="1"/>
      <c r="AB19" s="1"/>
      <c r="AC19" s="50"/>
      <c r="AD19" s="50"/>
      <c r="AE19" s="50"/>
      <c r="AF19" s="50"/>
      <c r="AG19" s="50"/>
      <c r="AH19" s="48"/>
      <c r="AJ19" s="48"/>
    </row>
    <row r="20" spans="1:36" s="45" customFormat="1" ht="12" customHeight="1" x14ac:dyDescent="0.25">
      <c r="C20" s="50" t="s">
        <v>189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U20" s="49"/>
      <c r="V20" s="49"/>
      <c r="W20" s="49"/>
      <c r="X20" s="49"/>
      <c r="Z20" s="1"/>
      <c r="AA20" s="1"/>
      <c r="AB20" s="1"/>
      <c r="AC20" s="50"/>
      <c r="AD20" s="50"/>
      <c r="AE20" s="50"/>
      <c r="AF20" s="50"/>
      <c r="AG20" s="50"/>
      <c r="AH20" s="48"/>
      <c r="AJ20" s="48"/>
    </row>
    <row r="21" spans="1:36" s="45" customFormat="1" ht="12" customHeight="1" x14ac:dyDescent="0.25">
      <c r="C21" s="51" t="s">
        <v>178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U21" s="49"/>
      <c r="V21" s="49"/>
      <c r="W21" s="49"/>
      <c r="X21" s="49"/>
      <c r="Z21" s="1"/>
      <c r="AA21" s="1"/>
      <c r="AB21" s="1"/>
      <c r="AC21" s="50"/>
      <c r="AD21" s="50"/>
      <c r="AE21" s="50"/>
      <c r="AF21" s="50"/>
      <c r="AG21" s="50"/>
      <c r="AH21" s="48"/>
      <c r="AJ21" s="48"/>
    </row>
    <row r="22" spans="1:36" s="45" customFormat="1" ht="12" customHeight="1" x14ac:dyDescent="0.25">
      <c r="B22" s="45" t="s">
        <v>188</v>
      </c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U22" s="49"/>
      <c r="V22" s="49"/>
      <c r="W22" s="49"/>
      <c r="X22" s="49"/>
      <c r="Z22" s="1"/>
      <c r="AA22" s="1"/>
      <c r="AB22" s="1"/>
      <c r="AC22" s="50"/>
      <c r="AD22" s="50"/>
      <c r="AE22" s="50"/>
      <c r="AF22" s="50"/>
      <c r="AG22" s="50"/>
      <c r="AH22" s="48"/>
      <c r="AJ22" s="48"/>
    </row>
    <row r="23" spans="1:36" s="45" customFormat="1" ht="12" customHeight="1" x14ac:dyDescent="0.25">
      <c r="C23" s="50" t="s">
        <v>198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U23" s="49"/>
      <c r="V23" s="49"/>
      <c r="W23" s="49"/>
      <c r="X23" s="49"/>
      <c r="Z23" s="1"/>
      <c r="AA23" s="1"/>
      <c r="AB23" s="1"/>
      <c r="AC23" s="50"/>
      <c r="AD23" s="50"/>
      <c r="AE23" s="50"/>
      <c r="AF23" s="50"/>
      <c r="AG23" s="50"/>
      <c r="AH23" s="48"/>
      <c r="AJ23" s="48"/>
    </row>
    <row r="24" spans="1:36" s="45" customFormat="1" ht="12" customHeight="1" x14ac:dyDescent="0.25">
      <c r="C24" s="51" t="s">
        <v>177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U24" s="49"/>
      <c r="V24" s="49"/>
      <c r="W24" s="49"/>
      <c r="X24" s="49"/>
      <c r="Z24" s="1"/>
      <c r="AA24" s="1"/>
      <c r="AB24" s="1"/>
      <c r="AC24" s="48"/>
      <c r="AD24" s="48"/>
      <c r="AE24" s="48"/>
      <c r="AF24" s="48"/>
      <c r="AG24" s="48"/>
      <c r="AH24" s="48"/>
      <c r="AJ24" s="48"/>
    </row>
    <row r="25" spans="1:36" s="12" customFormat="1" x14ac:dyDescent="0.3">
      <c r="A25" s="12" t="s">
        <v>190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6" s="12" customFormat="1" x14ac:dyDescent="0.3">
      <c r="B26" s="12" t="s">
        <v>147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6" s="12" customFormat="1" x14ac:dyDescent="0.3">
      <c r="A27" s="12" t="s">
        <v>191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6" s="12" customFormat="1" x14ac:dyDescent="0.3">
      <c r="A28" s="23" t="s">
        <v>182</v>
      </c>
      <c r="B28" s="2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6" s="12" customFormat="1" x14ac:dyDescent="0.3">
      <c r="A29" s="12" t="s">
        <v>183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6" s="12" customFormat="1" x14ac:dyDescent="0.3">
      <c r="A30" s="12" t="s">
        <v>184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6" s="12" customFormat="1" x14ac:dyDescent="0.3">
      <c r="A31" s="54" t="s">
        <v>160</v>
      </c>
      <c r="B31" s="5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6" s="12" customFormat="1" x14ac:dyDescent="0.3">
      <c r="A32" s="55"/>
      <c r="B32" s="12" t="s">
        <v>167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12" customFormat="1" x14ac:dyDescent="0.3">
      <c r="A33" s="56"/>
      <c r="B33" s="12" t="s">
        <v>169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12" customFormat="1" x14ac:dyDescent="0.3">
      <c r="A34" s="61"/>
      <c r="B34" s="12" t="s">
        <v>168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12" customFormat="1" x14ac:dyDescent="0.3">
      <c r="A35" s="43" t="s">
        <v>171</v>
      </c>
      <c r="B35" s="43" t="s">
        <v>172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12" customFormat="1" x14ac:dyDescent="0.25">
      <c r="A36" s="1" t="s">
        <v>185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</sheetData>
  <mergeCells count="1">
    <mergeCell ref="C3:AL3"/>
  </mergeCells>
  <phoneticPr fontId="9" type="noConversion"/>
  <conditionalFormatting sqref="C5:AL13">
    <cfRule type="cellIs" dxfId="7" priority="1" operator="equal">
      <formula>"No Data"</formula>
    </cfRule>
    <cfRule type="cellIs" dxfId="6" priority="2" operator="greaterThanOrEqual">
      <formula>85</formula>
    </cfRule>
    <cfRule type="cellIs" dxfId="5" priority="3" operator="greaterThan">
      <formula>75</formula>
    </cfRule>
    <cfRule type="cellIs" dxfId="4" priority="4" operator="greaterThan">
      <formula>70</formula>
    </cfRule>
  </conditionalFormatting>
  <hyperlinks>
    <hyperlink ref="C24" r:id="rId1" display="https://www.epa.gov/outdoor-air-quality-data/monitor-values-report" xr:uid="{2838DD77-35C1-47C6-989F-F066C90F8CB0}"/>
    <hyperlink ref="C21" r:id="rId2" display="https://www.epa.gov/air-trends/air-quality-design-values" xr:uid="{EB66A365-F819-460E-A41C-558894E6649D}"/>
  </hyperlinks>
  <pageMargins left="0.7" right="0.7" top="0.75" bottom="0.75" header="0.3" footer="0.3"/>
  <pageSetup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3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defaultColWidth="9.33203125" defaultRowHeight="13.2" x14ac:dyDescent="0.25"/>
  <cols>
    <col min="1" max="1" width="20.6640625" style="1" bestFit="1" customWidth="1"/>
    <col min="2" max="2" width="15.5546875" style="2" bestFit="1" customWidth="1"/>
    <col min="3" max="25" width="7.6640625" style="2" bestFit="1" customWidth="1"/>
    <col min="26" max="16384" width="9.33203125" style="1"/>
  </cols>
  <sheetData>
    <row r="1" spans="1:39" x14ac:dyDescent="0.25">
      <c r="A1" s="41" t="s">
        <v>176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9" ht="37.950000000000003" customHeight="1" x14ac:dyDescent="0.25">
      <c r="A2" s="33" t="s">
        <v>181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L2" s="62" t="s">
        <v>174</v>
      </c>
      <c r="AM2" s="62" t="s">
        <v>173</v>
      </c>
    </row>
    <row r="3" spans="1:39" ht="15" customHeight="1" x14ac:dyDescent="0.25">
      <c r="A3" s="59"/>
      <c r="B3" s="59"/>
      <c r="C3" s="90" t="s">
        <v>128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</row>
    <row r="4" spans="1:39" s="2" customFormat="1" x14ac:dyDescent="0.25">
      <c r="A4" s="9"/>
      <c r="B4" s="9" t="s">
        <v>2</v>
      </c>
      <c r="C4" s="9" t="s">
        <v>105</v>
      </c>
      <c r="D4" s="9" t="s">
        <v>106</v>
      </c>
      <c r="E4" s="9" t="s">
        <v>107</v>
      </c>
      <c r="F4" s="9" t="s">
        <v>108</v>
      </c>
      <c r="G4" s="9" t="s">
        <v>109</v>
      </c>
      <c r="H4" s="9" t="s">
        <v>110</v>
      </c>
      <c r="I4" s="9" t="s">
        <v>111</v>
      </c>
      <c r="J4" s="9" t="s">
        <v>112</v>
      </c>
      <c r="K4" s="9" t="s">
        <v>113</v>
      </c>
      <c r="L4" s="9" t="s">
        <v>114</v>
      </c>
      <c r="M4" s="9" t="s">
        <v>115</v>
      </c>
      <c r="N4" s="9" t="s">
        <v>116</v>
      </c>
      <c r="O4" s="9" t="s">
        <v>117</v>
      </c>
      <c r="P4" s="9" t="s">
        <v>118</v>
      </c>
      <c r="Q4" s="9" t="s">
        <v>119</v>
      </c>
      <c r="R4" s="9" t="s">
        <v>120</v>
      </c>
      <c r="S4" s="9" t="s">
        <v>121</v>
      </c>
      <c r="T4" s="9" t="s">
        <v>122</v>
      </c>
      <c r="U4" s="9" t="s">
        <v>123</v>
      </c>
      <c r="V4" s="9" t="s">
        <v>124</v>
      </c>
      <c r="W4" s="9" t="s">
        <v>125</v>
      </c>
      <c r="X4" s="9" t="s">
        <v>126</v>
      </c>
      <c r="Y4" s="9" t="s">
        <v>127</v>
      </c>
      <c r="Z4" s="29" t="s">
        <v>129</v>
      </c>
      <c r="AA4" s="29" t="s">
        <v>130</v>
      </c>
      <c r="AB4" s="29" t="s">
        <v>131</v>
      </c>
      <c r="AC4" s="29" t="s">
        <v>132</v>
      </c>
      <c r="AD4" s="29" t="s">
        <v>133</v>
      </c>
      <c r="AE4" s="29" t="s">
        <v>134</v>
      </c>
      <c r="AF4" s="29" t="s">
        <v>141</v>
      </c>
      <c r="AG4" s="29" t="s">
        <v>142</v>
      </c>
      <c r="AH4" s="29" t="s">
        <v>143</v>
      </c>
      <c r="AI4" s="28" t="s">
        <v>152</v>
      </c>
      <c r="AJ4" s="28" t="s">
        <v>158</v>
      </c>
      <c r="AK4" s="28" t="s">
        <v>163</v>
      </c>
      <c r="AL4" s="11">
        <v>2023</v>
      </c>
      <c r="AM4" s="11">
        <v>2023</v>
      </c>
    </row>
    <row r="5" spans="1:39" x14ac:dyDescent="0.25">
      <c r="A5" s="6" t="s">
        <v>58</v>
      </c>
      <c r="B5" s="7" t="s">
        <v>65</v>
      </c>
      <c r="C5" s="4">
        <v>119.33333333333333</v>
      </c>
      <c r="D5" s="4">
        <v>121.33333333333333</v>
      </c>
      <c r="E5" s="4">
        <v>119.66666666666666</v>
      </c>
      <c r="F5" s="4">
        <v>114</v>
      </c>
      <c r="G5" s="4">
        <v>104.66666666666667</v>
      </c>
      <c r="H5" s="4">
        <v>103.33333333333333</v>
      </c>
      <c r="I5" s="4">
        <v>96.666666666666686</v>
      </c>
      <c r="J5" s="4">
        <v>103.33333333333333</v>
      </c>
      <c r="K5" s="4">
        <v>99.000000000000014</v>
      </c>
      <c r="L5" s="4">
        <v>107</v>
      </c>
      <c r="M5" s="4">
        <v>104.00000000000003</v>
      </c>
      <c r="N5" s="4">
        <v>110.66666666666667</v>
      </c>
      <c r="O5" s="4">
        <v>105.66666666666667</v>
      </c>
      <c r="P5" s="4">
        <v>107.66666666666667</v>
      </c>
      <c r="Q5" s="4">
        <v>104</v>
      </c>
      <c r="R5" s="4">
        <v>102</v>
      </c>
      <c r="S5" s="4">
        <v>96</v>
      </c>
      <c r="T5" s="4">
        <v>92</v>
      </c>
      <c r="U5" s="4">
        <v>88</v>
      </c>
      <c r="V5" s="4">
        <v>89</v>
      </c>
      <c r="W5" s="4">
        <v>86</v>
      </c>
      <c r="X5" s="4">
        <v>81</v>
      </c>
      <c r="Y5" s="4">
        <v>80</v>
      </c>
      <c r="Z5" s="4">
        <v>80</v>
      </c>
      <c r="AA5" s="4">
        <v>87</v>
      </c>
      <c r="AB5" s="4">
        <v>81</v>
      </c>
      <c r="AC5" s="4">
        <v>76</v>
      </c>
      <c r="AD5" s="4">
        <v>69</v>
      </c>
      <c r="AE5" s="4">
        <v>68</v>
      </c>
      <c r="AF5" s="4">
        <v>68</v>
      </c>
      <c r="AG5" s="4">
        <v>66</v>
      </c>
      <c r="AH5" s="4">
        <v>67</v>
      </c>
      <c r="AI5" s="4">
        <v>64</v>
      </c>
      <c r="AJ5" s="31">
        <f>'South NAA DVs'!AE7</f>
        <v>62</v>
      </c>
      <c r="AK5" s="31">
        <f>'South NAA DVs'!AF7</f>
        <v>61</v>
      </c>
      <c r="AL5" s="31">
        <f>'South NAA DVs'!AG7</f>
        <v>63</v>
      </c>
      <c r="AM5" s="31">
        <f>'South NAA DVs'!AH7</f>
        <v>63</v>
      </c>
    </row>
    <row r="6" spans="1:39" x14ac:dyDescent="0.25">
      <c r="A6" s="6" t="s">
        <v>59</v>
      </c>
      <c r="B6" s="7" t="s">
        <v>66</v>
      </c>
      <c r="C6" s="4" t="s">
        <v>23</v>
      </c>
      <c r="D6" s="4" t="s">
        <v>23</v>
      </c>
      <c r="E6" s="4" t="s">
        <v>23</v>
      </c>
      <c r="F6" s="4" t="s">
        <v>23</v>
      </c>
      <c r="G6" s="4" t="s">
        <v>23</v>
      </c>
      <c r="H6" s="4" t="s">
        <v>23</v>
      </c>
      <c r="I6" s="4" t="s">
        <v>23</v>
      </c>
      <c r="J6" s="4" t="s">
        <v>23</v>
      </c>
      <c r="K6" s="4" t="s">
        <v>23</v>
      </c>
      <c r="L6" s="4" t="s">
        <v>23</v>
      </c>
      <c r="M6" s="4" t="s">
        <v>23</v>
      </c>
      <c r="N6" s="4" t="s">
        <v>23</v>
      </c>
      <c r="O6" s="4" t="s">
        <v>23</v>
      </c>
      <c r="P6" s="4" t="s">
        <v>23</v>
      </c>
      <c r="Q6" s="4" t="s">
        <v>23</v>
      </c>
      <c r="R6" s="4" t="s">
        <v>23</v>
      </c>
      <c r="S6" s="4" t="s">
        <v>23</v>
      </c>
      <c r="T6" s="4" t="s">
        <v>23</v>
      </c>
      <c r="U6" s="4" t="s">
        <v>23</v>
      </c>
      <c r="V6" s="4" t="s">
        <v>23</v>
      </c>
      <c r="W6" s="4" t="s">
        <v>23</v>
      </c>
      <c r="X6" s="4">
        <v>73</v>
      </c>
      <c r="Y6" s="4">
        <v>74</v>
      </c>
      <c r="Z6" s="4">
        <v>74</v>
      </c>
      <c r="AA6" s="4">
        <v>76</v>
      </c>
      <c r="AB6" s="4">
        <v>73</v>
      </c>
      <c r="AC6" s="4">
        <v>69</v>
      </c>
      <c r="AD6" s="4">
        <v>65</v>
      </c>
      <c r="AE6" s="4">
        <v>62</v>
      </c>
      <c r="AF6" s="4">
        <v>64</v>
      </c>
      <c r="AG6" s="4">
        <v>63</v>
      </c>
      <c r="AH6" s="4">
        <v>61</v>
      </c>
      <c r="AI6" s="4">
        <v>60</v>
      </c>
      <c r="AJ6" s="31">
        <f>'South NAA DVs'!AE8</f>
        <v>59</v>
      </c>
      <c r="AK6" s="31">
        <f>'South NAA DVs'!AF8</f>
        <v>59</v>
      </c>
      <c r="AL6" s="31">
        <f>'South NAA DVs'!AG8</f>
        <v>59</v>
      </c>
      <c r="AM6" s="31">
        <f>'South NAA DVs'!AH8</f>
        <v>59</v>
      </c>
    </row>
    <row r="7" spans="1:39" x14ac:dyDescent="0.25">
      <c r="A7" s="6" t="s">
        <v>60</v>
      </c>
      <c r="B7" s="7" t="s">
        <v>67</v>
      </c>
      <c r="C7" s="4">
        <v>132.33333333333334</v>
      </c>
      <c r="D7" s="4">
        <v>123.66666666666666</v>
      </c>
      <c r="E7" s="4">
        <v>112.99999999999999</v>
      </c>
      <c r="F7" s="4">
        <v>104.66666666666667</v>
      </c>
      <c r="G7" s="4">
        <v>101.33333333333334</v>
      </c>
      <c r="H7" s="4">
        <v>100.00000000000001</v>
      </c>
      <c r="I7" s="4">
        <v>92.333333333333343</v>
      </c>
      <c r="J7" s="4">
        <v>97.999999999999986</v>
      </c>
      <c r="K7" s="4">
        <v>96.000000000000014</v>
      </c>
      <c r="L7" s="4">
        <v>98.000000000000014</v>
      </c>
      <c r="M7" s="4">
        <v>94.333333333333343</v>
      </c>
      <c r="N7" s="4">
        <v>104.33333333333333</v>
      </c>
      <c r="O7" s="4">
        <v>100.66666666666667</v>
      </c>
      <c r="P7" s="4">
        <v>104.33333333333333</v>
      </c>
      <c r="Q7" s="4">
        <v>101</v>
      </c>
      <c r="R7" s="4">
        <v>102</v>
      </c>
      <c r="S7" s="4">
        <v>93</v>
      </c>
      <c r="T7" s="4">
        <v>85</v>
      </c>
      <c r="U7" s="4">
        <v>84</v>
      </c>
      <c r="V7" s="4">
        <v>88</v>
      </c>
      <c r="W7" s="4">
        <v>87</v>
      </c>
      <c r="X7" s="4" t="s">
        <v>23</v>
      </c>
      <c r="Y7" s="4" t="s">
        <v>23</v>
      </c>
      <c r="Z7" s="4" t="s">
        <v>23</v>
      </c>
      <c r="AA7" s="4" t="s">
        <v>23</v>
      </c>
      <c r="AB7" s="4" t="s">
        <v>23</v>
      </c>
      <c r="AC7" s="4">
        <v>73</v>
      </c>
      <c r="AD7" s="4">
        <v>70</v>
      </c>
      <c r="AE7" s="4">
        <v>74</v>
      </c>
      <c r="AF7" s="4">
        <v>77</v>
      </c>
      <c r="AG7" s="4">
        <v>75</v>
      </c>
      <c r="AH7" s="4">
        <v>73</v>
      </c>
      <c r="AI7" s="4">
        <v>69</v>
      </c>
      <c r="AJ7" s="31">
        <f>'South NAA DVs'!AE9</f>
        <v>66</v>
      </c>
      <c r="AK7" s="31">
        <f>'South NAA DVs'!AF9</f>
        <v>64</v>
      </c>
      <c r="AL7" s="31">
        <f>'South NAA DVs'!AG9</f>
        <v>67</v>
      </c>
      <c r="AM7" s="31">
        <f>'South NAA DVs'!AH9</f>
        <v>65</v>
      </c>
    </row>
    <row r="8" spans="1:39" x14ac:dyDescent="0.25">
      <c r="A8" s="6" t="s">
        <v>61</v>
      </c>
      <c r="B8" s="7" t="s">
        <v>68</v>
      </c>
      <c r="C8" s="4">
        <v>122</v>
      </c>
      <c r="D8" s="4">
        <v>121</v>
      </c>
      <c r="E8" s="4">
        <v>116.66666666666666</v>
      </c>
      <c r="F8" s="4">
        <v>108.99999999999999</v>
      </c>
      <c r="G8" s="4">
        <v>106.99999999999999</v>
      </c>
      <c r="H8" s="4">
        <v>106.66666666666667</v>
      </c>
      <c r="I8" s="4">
        <v>97.000000000000014</v>
      </c>
      <c r="J8" s="4">
        <v>103.33333333333333</v>
      </c>
      <c r="K8" s="4">
        <v>100.00000000000001</v>
      </c>
      <c r="L8" s="4">
        <v>105.66666666666667</v>
      </c>
      <c r="M8" s="4">
        <v>100.00000000000001</v>
      </c>
      <c r="N8" s="4">
        <v>106</v>
      </c>
      <c r="O8" s="4">
        <v>105.33333333333333</v>
      </c>
      <c r="P8" s="4">
        <v>105</v>
      </c>
      <c r="Q8" s="4">
        <v>104</v>
      </c>
      <c r="R8" s="4">
        <v>100</v>
      </c>
      <c r="S8" s="4">
        <v>94</v>
      </c>
      <c r="T8" s="4">
        <v>88</v>
      </c>
      <c r="U8" s="4">
        <v>88</v>
      </c>
      <c r="V8" s="4">
        <v>87</v>
      </c>
      <c r="W8" s="4">
        <v>87</v>
      </c>
      <c r="X8" s="4">
        <v>83</v>
      </c>
      <c r="Y8" s="4">
        <v>81</v>
      </c>
      <c r="Z8" s="4">
        <v>82</v>
      </c>
      <c r="AA8" s="4">
        <v>87</v>
      </c>
      <c r="AB8" s="4">
        <v>84</v>
      </c>
      <c r="AC8" s="4">
        <v>76</v>
      </c>
      <c r="AD8" s="4">
        <v>73</v>
      </c>
      <c r="AE8" s="4">
        <v>73</v>
      </c>
      <c r="AF8" s="4">
        <v>74</v>
      </c>
      <c r="AG8" s="4">
        <v>74</v>
      </c>
      <c r="AH8" s="4">
        <v>72</v>
      </c>
      <c r="AI8" s="4">
        <v>69</v>
      </c>
      <c r="AJ8" s="31">
        <f>'South NAA DVs'!AE10</f>
        <v>66</v>
      </c>
      <c r="AK8" s="31">
        <f>'South NAA DVs'!AF10</f>
        <v>66</v>
      </c>
      <c r="AL8" s="31">
        <f>'South NAA DVs'!AG10</f>
        <v>70</v>
      </c>
      <c r="AM8" s="31">
        <f>'South NAA DVs'!AH10</f>
        <v>68</v>
      </c>
    </row>
    <row r="9" spans="1:39" x14ac:dyDescent="0.25">
      <c r="A9" s="6" t="s">
        <v>62</v>
      </c>
      <c r="B9" s="7" t="s">
        <v>69</v>
      </c>
      <c r="C9" s="4" t="s">
        <v>23</v>
      </c>
      <c r="D9" s="4" t="s">
        <v>23</v>
      </c>
      <c r="E9" s="4" t="s">
        <v>23</v>
      </c>
      <c r="F9" s="4" t="s">
        <v>23</v>
      </c>
      <c r="G9" s="4">
        <v>91</v>
      </c>
      <c r="H9" s="4">
        <v>97</v>
      </c>
      <c r="I9" s="4">
        <v>97.666666666666686</v>
      </c>
      <c r="J9" s="4">
        <v>106.66666666666667</v>
      </c>
      <c r="K9" s="4">
        <v>104</v>
      </c>
      <c r="L9" s="4">
        <v>108.66666666666667</v>
      </c>
      <c r="M9" s="4">
        <v>104</v>
      </c>
      <c r="N9" s="4">
        <v>112.99999999999999</v>
      </c>
      <c r="O9" s="4">
        <v>113.66666666666666</v>
      </c>
      <c r="P9" s="4">
        <v>114.99999999999999</v>
      </c>
      <c r="Q9" s="4">
        <v>116</v>
      </c>
      <c r="R9" s="4">
        <v>109</v>
      </c>
      <c r="S9" s="4">
        <v>99</v>
      </c>
      <c r="T9" s="4">
        <v>94</v>
      </c>
      <c r="U9" s="4">
        <v>94</v>
      </c>
      <c r="V9" s="4">
        <v>92</v>
      </c>
      <c r="W9" s="4">
        <v>87</v>
      </c>
      <c r="X9" s="4">
        <v>80</v>
      </c>
      <c r="Y9" s="4">
        <v>81</v>
      </c>
      <c r="Z9" s="4">
        <v>81</v>
      </c>
      <c r="AA9" s="4">
        <v>85</v>
      </c>
      <c r="AB9" s="4">
        <v>80</v>
      </c>
      <c r="AC9" s="4">
        <v>75</v>
      </c>
      <c r="AD9" s="4">
        <v>72</v>
      </c>
      <c r="AE9" s="4">
        <v>72</v>
      </c>
      <c r="AF9" s="4">
        <v>73</v>
      </c>
      <c r="AG9" s="4">
        <v>73</v>
      </c>
      <c r="AH9" s="4">
        <v>72</v>
      </c>
      <c r="AI9" s="4">
        <v>68</v>
      </c>
      <c r="AJ9" s="31">
        <f>'South NAA DVs'!AE11</f>
        <v>66</v>
      </c>
      <c r="AK9" s="31">
        <f>'South NAA DVs'!AF11</f>
        <v>66</v>
      </c>
      <c r="AL9" s="31">
        <f>'South NAA DVs'!AG11</f>
        <v>70</v>
      </c>
      <c r="AM9" s="31">
        <f>'South NAA DVs'!AH11</f>
        <v>68</v>
      </c>
    </row>
    <row r="10" spans="1:39" x14ac:dyDescent="0.25">
      <c r="A10" s="6" t="s">
        <v>63</v>
      </c>
      <c r="B10" s="7" t="s">
        <v>70</v>
      </c>
      <c r="C10" s="4">
        <v>112.33333333333334</v>
      </c>
      <c r="D10" s="4">
        <v>117</v>
      </c>
      <c r="E10" s="4">
        <v>115.99999999999999</v>
      </c>
      <c r="F10" s="4">
        <v>110</v>
      </c>
      <c r="G10" s="4">
        <v>101.33333333333333</v>
      </c>
      <c r="H10" s="4">
        <v>98.999999999999986</v>
      </c>
      <c r="I10" s="4">
        <v>92.000000000000014</v>
      </c>
      <c r="J10" s="4">
        <v>93.333333333333343</v>
      </c>
      <c r="K10" s="4">
        <v>87.666666666666671</v>
      </c>
      <c r="L10" s="4">
        <v>93.666666666666657</v>
      </c>
      <c r="M10" s="4">
        <v>96.000000000000014</v>
      </c>
      <c r="N10" s="4">
        <v>104.33333333333333</v>
      </c>
      <c r="O10" s="4">
        <v>101.00000000000001</v>
      </c>
      <c r="P10" s="4">
        <v>102.33333333333333</v>
      </c>
      <c r="Q10" s="4">
        <v>99</v>
      </c>
      <c r="R10" s="4">
        <v>98</v>
      </c>
      <c r="S10" s="4">
        <v>91</v>
      </c>
      <c r="T10" s="4">
        <v>86</v>
      </c>
      <c r="U10" s="4">
        <v>83</v>
      </c>
      <c r="V10" s="4">
        <v>83</v>
      </c>
      <c r="W10" s="4">
        <v>81</v>
      </c>
      <c r="X10" s="4">
        <v>78</v>
      </c>
      <c r="Y10" s="4">
        <v>76</v>
      </c>
      <c r="Z10" s="4">
        <v>71</v>
      </c>
      <c r="AA10" s="4">
        <v>75</v>
      </c>
      <c r="AB10" s="4">
        <v>70</v>
      </c>
      <c r="AC10" s="4">
        <v>70</v>
      </c>
      <c r="AD10" s="4">
        <v>65</v>
      </c>
      <c r="AE10" s="4">
        <v>67</v>
      </c>
      <c r="AF10" s="4">
        <v>66</v>
      </c>
      <c r="AG10" s="4">
        <v>64</v>
      </c>
      <c r="AH10" s="4">
        <v>64</v>
      </c>
      <c r="AI10" s="4">
        <v>63</v>
      </c>
      <c r="AJ10" s="31">
        <f>'South NAA DVs'!AE12</f>
        <v>65</v>
      </c>
      <c r="AK10" s="31">
        <f>'South NAA DVs'!AF12</f>
        <v>63</v>
      </c>
      <c r="AL10" s="31">
        <f>'South NAA DVs'!AG12</f>
        <v>65</v>
      </c>
      <c r="AM10" s="31">
        <f>'South NAA DVs'!AH12</f>
        <v>64</v>
      </c>
    </row>
    <row r="11" spans="1:39" x14ac:dyDescent="0.25">
      <c r="A11" s="6" t="s">
        <v>64</v>
      </c>
      <c r="B11" s="7" t="s">
        <v>71</v>
      </c>
      <c r="C11" s="4">
        <v>124.66666666666666</v>
      </c>
      <c r="D11" s="4">
        <v>124.33333333333334</v>
      </c>
      <c r="E11" s="4">
        <v>118.66666666666666</v>
      </c>
      <c r="F11" s="4">
        <v>111.33333333333333</v>
      </c>
      <c r="G11" s="4">
        <v>112.66666666666666</v>
      </c>
      <c r="H11" s="4">
        <v>111.33333333333333</v>
      </c>
      <c r="I11" s="4">
        <v>105.33333333333333</v>
      </c>
      <c r="J11" s="4">
        <v>104</v>
      </c>
      <c r="K11" s="4">
        <v>99.999999999999986</v>
      </c>
      <c r="L11" s="4">
        <v>100.99999999999999</v>
      </c>
      <c r="M11" s="4">
        <v>97.000000000000014</v>
      </c>
      <c r="N11" s="4">
        <v>111.66666666666667</v>
      </c>
      <c r="O11" s="4">
        <v>109</v>
      </c>
      <c r="P11" s="4">
        <v>112</v>
      </c>
      <c r="Q11" s="4">
        <v>103</v>
      </c>
      <c r="R11" s="4">
        <v>99</v>
      </c>
      <c r="S11" s="4">
        <v>91</v>
      </c>
      <c r="T11" s="4">
        <v>85</v>
      </c>
      <c r="U11" s="4">
        <v>85.499999999999986</v>
      </c>
      <c r="V11" s="4">
        <v>91</v>
      </c>
      <c r="W11" s="4">
        <v>87</v>
      </c>
      <c r="X11" s="4">
        <v>81</v>
      </c>
      <c r="Y11" s="4">
        <v>78</v>
      </c>
      <c r="Z11" s="4">
        <v>78</v>
      </c>
      <c r="AA11" s="4">
        <v>81</v>
      </c>
      <c r="AB11" s="4">
        <v>76</v>
      </c>
      <c r="AC11" s="4">
        <v>73</v>
      </c>
      <c r="AD11" s="4">
        <v>71</v>
      </c>
      <c r="AE11" s="4">
        <v>71</v>
      </c>
      <c r="AF11" s="4">
        <v>71</v>
      </c>
      <c r="AG11" s="4">
        <v>72</v>
      </c>
      <c r="AH11" s="4">
        <v>70</v>
      </c>
      <c r="AI11" s="4">
        <v>70</v>
      </c>
      <c r="AJ11" s="31">
        <f>'South NAA DVs'!AE13</f>
        <v>69</v>
      </c>
      <c r="AK11" s="31">
        <f>'South NAA DVs'!AF13</f>
        <v>69</v>
      </c>
      <c r="AL11" s="31">
        <f>'South NAA DVs'!AG13</f>
        <v>69</v>
      </c>
      <c r="AM11" s="31">
        <f>'South NAA DVs'!AH13</f>
        <v>68</v>
      </c>
    </row>
    <row r="12" spans="1:39" x14ac:dyDescent="0.25">
      <c r="A12" s="5" t="s">
        <v>104</v>
      </c>
      <c r="B12" s="7" t="s">
        <v>103</v>
      </c>
      <c r="C12" s="4" t="s">
        <v>23</v>
      </c>
      <c r="D12" s="4" t="s">
        <v>23</v>
      </c>
      <c r="E12" s="4" t="s">
        <v>23</v>
      </c>
      <c r="F12" s="4" t="s">
        <v>23</v>
      </c>
      <c r="G12" s="4" t="s">
        <v>23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U12" s="4" t="s">
        <v>23</v>
      </c>
      <c r="V12" s="4" t="s">
        <v>23</v>
      </c>
      <c r="W12" s="4" t="s">
        <v>23</v>
      </c>
      <c r="X12" s="4" t="s">
        <v>23</v>
      </c>
      <c r="Y12" s="4" t="s">
        <v>23</v>
      </c>
      <c r="Z12" s="4" t="s">
        <v>23</v>
      </c>
      <c r="AA12" s="4" t="s">
        <v>23</v>
      </c>
      <c r="AB12" s="4">
        <v>76</v>
      </c>
      <c r="AC12" s="4">
        <v>73</v>
      </c>
      <c r="AD12" s="4">
        <v>71</v>
      </c>
      <c r="AE12" s="4">
        <v>73</v>
      </c>
      <c r="AF12" s="4">
        <v>73</v>
      </c>
      <c r="AG12" s="4">
        <v>74</v>
      </c>
      <c r="AH12" s="4">
        <v>72</v>
      </c>
      <c r="AI12" s="4">
        <v>70</v>
      </c>
      <c r="AJ12" s="31">
        <f>'South NAA DVs'!AE14</f>
        <v>66</v>
      </c>
      <c r="AK12" s="31">
        <f>'South NAA DVs'!AF14</f>
        <v>65</v>
      </c>
      <c r="AL12" s="31">
        <f>'South NAA DVs'!AG14</f>
        <v>67</v>
      </c>
      <c r="AM12" s="31">
        <f>'South NAA DVs'!AH14</f>
        <v>66</v>
      </c>
    </row>
    <row r="13" spans="1:39" ht="14.7" customHeight="1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39" s="12" customFormat="1" ht="12.75" customHeight="1" x14ac:dyDescent="0.3">
      <c r="A14" s="39" t="s">
        <v>145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77"/>
      <c r="S14" s="7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G14" s="34"/>
    </row>
    <row r="15" spans="1:39" s="45" customFormat="1" ht="12" customHeight="1" x14ac:dyDescent="0.25">
      <c r="A15" s="45" t="s">
        <v>179</v>
      </c>
      <c r="B15" s="46"/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R15" s="66"/>
      <c r="S15" s="66"/>
      <c r="U15" s="49"/>
      <c r="V15" s="49"/>
      <c r="W15" s="49"/>
      <c r="X15" s="49"/>
      <c r="Z15" s="1"/>
      <c r="AA15" s="1"/>
      <c r="AB15" s="1"/>
      <c r="AC15" s="50"/>
      <c r="AD15" s="50"/>
      <c r="AE15" s="50"/>
      <c r="AF15" s="50"/>
      <c r="AG15" s="34"/>
      <c r="AH15" s="48"/>
    </row>
    <row r="16" spans="1:39" s="45" customFormat="1" ht="12" customHeight="1" x14ac:dyDescent="0.25">
      <c r="B16" s="45" t="s">
        <v>186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R16" s="66"/>
      <c r="S16" s="66"/>
      <c r="U16" s="49"/>
      <c r="V16" s="49"/>
      <c r="W16" s="49"/>
      <c r="X16" s="49"/>
      <c r="Z16" s="1"/>
      <c r="AA16" s="1"/>
      <c r="AB16" s="1"/>
      <c r="AC16" s="50"/>
      <c r="AD16" s="50"/>
      <c r="AE16" s="50"/>
      <c r="AF16" s="50"/>
      <c r="AG16" s="34"/>
      <c r="AH16" s="48"/>
    </row>
    <row r="17" spans="1:34" s="45" customFormat="1" ht="12" customHeight="1" x14ac:dyDescent="0.25">
      <c r="B17" s="45" t="s">
        <v>187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R17" s="66"/>
      <c r="S17" s="66"/>
      <c r="U17" s="49"/>
      <c r="V17" s="49"/>
      <c r="W17" s="49"/>
      <c r="X17" s="49"/>
      <c r="Z17" s="1"/>
      <c r="AA17" s="1"/>
      <c r="AB17" s="1"/>
      <c r="AC17" s="50"/>
      <c r="AD17" s="50"/>
      <c r="AE17" s="50"/>
      <c r="AF17" s="50"/>
      <c r="AH17" s="48"/>
    </row>
    <row r="18" spans="1:34" s="45" customFormat="1" ht="12" customHeight="1" x14ac:dyDescent="0.25">
      <c r="C18" s="50" t="s">
        <v>189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R18" s="66"/>
      <c r="S18" s="66"/>
      <c r="U18" s="49"/>
      <c r="V18" s="49"/>
      <c r="W18" s="49"/>
      <c r="X18" s="49"/>
      <c r="Z18" s="1"/>
      <c r="AA18" s="1"/>
      <c r="AB18" s="1"/>
      <c r="AC18" s="50"/>
      <c r="AD18" s="50"/>
      <c r="AE18" s="50"/>
      <c r="AF18" s="50"/>
      <c r="AH18" s="48"/>
    </row>
    <row r="19" spans="1:34" s="45" customFormat="1" ht="12" customHeight="1" x14ac:dyDescent="0.25">
      <c r="C19" s="51" t="s">
        <v>178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R19" s="50"/>
      <c r="S19" s="50"/>
      <c r="U19" s="49"/>
      <c r="V19" s="49"/>
      <c r="W19" s="49"/>
      <c r="X19" s="49"/>
      <c r="Z19" s="1"/>
      <c r="AA19" s="1"/>
      <c r="AB19" s="1"/>
      <c r="AC19" s="50"/>
      <c r="AD19" s="50"/>
      <c r="AE19" s="50"/>
      <c r="AF19" s="50"/>
      <c r="AH19" s="48"/>
    </row>
    <row r="20" spans="1:34" s="45" customFormat="1" ht="12" customHeight="1" x14ac:dyDescent="0.25">
      <c r="B20" s="45" t="s">
        <v>188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R20" s="50"/>
      <c r="S20" s="50"/>
      <c r="U20" s="49"/>
      <c r="V20" s="49"/>
      <c r="W20" s="49"/>
      <c r="X20" s="49"/>
      <c r="Z20" s="1"/>
      <c r="AA20" s="1"/>
      <c r="AB20" s="1"/>
      <c r="AC20" s="50"/>
      <c r="AD20" s="50"/>
      <c r="AE20" s="50"/>
      <c r="AF20" s="50"/>
      <c r="AH20" s="48"/>
    </row>
    <row r="21" spans="1:34" s="45" customFormat="1" ht="12" customHeight="1" x14ac:dyDescent="0.25">
      <c r="C21" s="50" t="s">
        <v>199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R21" s="50"/>
      <c r="S21" s="50"/>
      <c r="U21" s="49"/>
      <c r="V21" s="49"/>
      <c r="W21" s="49"/>
      <c r="X21" s="49"/>
      <c r="Z21" s="1"/>
      <c r="AA21" s="1"/>
      <c r="AB21" s="1"/>
      <c r="AC21" s="50"/>
      <c r="AD21" s="50"/>
      <c r="AE21" s="50"/>
      <c r="AF21" s="50"/>
      <c r="AH21" s="48"/>
    </row>
    <row r="22" spans="1:34" s="45" customFormat="1" ht="12" customHeight="1" x14ac:dyDescent="0.25">
      <c r="C22" s="51" t="s">
        <v>177</v>
      </c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R22" s="48"/>
      <c r="S22" s="48"/>
      <c r="U22" s="49"/>
      <c r="V22" s="49"/>
      <c r="W22" s="49"/>
      <c r="X22" s="49"/>
      <c r="Z22" s="1"/>
      <c r="AA22" s="1"/>
      <c r="AB22" s="1"/>
      <c r="AC22" s="48"/>
      <c r="AD22" s="48"/>
      <c r="AE22" s="48"/>
      <c r="AF22" s="48"/>
      <c r="AH22" s="48"/>
    </row>
    <row r="23" spans="1:34" s="45" customFormat="1" ht="12" customHeight="1" x14ac:dyDescent="0.25">
      <c r="C23" s="93" t="s">
        <v>200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R23" s="48"/>
      <c r="S23" s="48"/>
      <c r="U23" s="49"/>
      <c r="V23" s="49"/>
      <c r="W23" s="49"/>
      <c r="X23" s="49"/>
      <c r="Z23" s="1"/>
      <c r="AA23" s="1"/>
      <c r="AB23" s="1"/>
      <c r="AC23" s="48"/>
      <c r="AD23" s="48"/>
      <c r="AE23" s="48"/>
      <c r="AF23" s="48"/>
      <c r="AH23" s="48"/>
    </row>
    <row r="24" spans="1:34" s="12" customFormat="1" x14ac:dyDescent="0.3">
      <c r="A24" s="12" t="s">
        <v>190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4" s="12" customFormat="1" x14ac:dyDescent="0.3">
      <c r="B25" s="12" t="s">
        <v>147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4" s="12" customFormat="1" x14ac:dyDescent="0.3">
      <c r="A26" s="27" t="s">
        <v>192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T26" s="22"/>
      <c r="U26" s="22"/>
      <c r="V26" s="22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4" s="12" customFormat="1" x14ac:dyDescent="0.3">
      <c r="A27" s="12" t="s">
        <v>193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T27" s="22"/>
      <c r="U27" s="22"/>
      <c r="V27" s="22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4" s="12" customFormat="1" x14ac:dyDescent="0.3">
      <c r="A28" s="12" t="s">
        <v>148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4" s="12" customFormat="1" x14ac:dyDescent="0.3">
      <c r="A29" s="27" t="s">
        <v>150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22"/>
      <c r="U29" s="40" t="s">
        <v>135</v>
      </c>
      <c r="V29" s="22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4" s="12" customFormat="1" x14ac:dyDescent="0.3">
      <c r="A30" s="54" t="s">
        <v>160</v>
      </c>
      <c r="B30" s="5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4" s="12" customFormat="1" x14ac:dyDescent="0.3">
      <c r="A31" s="55"/>
      <c r="B31" s="12" t="s">
        <v>167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4" s="12" customFormat="1" x14ac:dyDescent="0.3">
      <c r="A32" s="56"/>
      <c r="B32" s="12" t="s">
        <v>169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12" customFormat="1" x14ac:dyDescent="0.3">
      <c r="A33" s="61"/>
      <c r="B33" s="12" t="s">
        <v>168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12" customFormat="1" x14ac:dyDescent="0.3">
      <c r="A34" s="43" t="s">
        <v>171</v>
      </c>
      <c r="B34" s="43" t="s">
        <v>172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57" customFormat="1" ht="15.6" x14ac:dyDescent="0.45">
      <c r="A35" s="1" t="s">
        <v>185</v>
      </c>
    </row>
  </sheetData>
  <mergeCells count="2">
    <mergeCell ref="A13:U13"/>
    <mergeCell ref="C3:AM3"/>
  </mergeCells>
  <phoneticPr fontId="9" type="noConversion"/>
  <conditionalFormatting sqref="C5:AM12">
    <cfRule type="cellIs" dxfId="3" priority="1" operator="equal">
      <formula>"No Data"</formula>
    </cfRule>
    <cfRule type="cellIs" dxfId="2" priority="2" operator="greaterThanOrEqual">
      <formula>85</formula>
    </cfRule>
    <cfRule type="cellIs" dxfId="1" priority="3" operator="greaterThan">
      <formula>75</formula>
    </cfRule>
    <cfRule type="cellIs" dxfId="0" priority="4" operator="greaterThan">
      <formula>70</formula>
    </cfRule>
  </conditionalFormatting>
  <hyperlinks>
    <hyperlink ref="C22" r:id="rId1" display="https://www.epa.gov/outdoor-air-quality-data/monitor-values-report" xr:uid="{6FDCE786-DF76-4B49-AAC0-E1234844CDF2}"/>
    <hyperlink ref="C19" r:id="rId2" display="https://www.epa.gov/air-trends/air-quality-design-values" xr:uid="{B488EF5B-D90D-488B-89D4-2FBD73DB54F0}"/>
  </hyperlinks>
  <pageMargins left="0.7" right="0.7" top="0.75" bottom="0.75" header="0.3" footer="0.3"/>
  <pageSetup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26aa70-6ff8-4c87-b409-c5682c159dc8">
      <UserInfo>
        <DisplayName>Skowronek, Angela</DisplayName>
        <AccountId>21</AccountId>
        <AccountType/>
      </UserInfo>
      <UserInfo>
        <DisplayName>Davis, Sharon</DisplayName>
        <AccountId>13</AccountId>
        <AccountType/>
      </UserInfo>
      <UserInfo>
        <DisplayName>Gorgol, John</DisplayName>
        <AccountId>20</AccountId>
        <AccountType/>
      </UserInfo>
      <UserInfo>
        <DisplayName>Rand, Judy</DisplayName>
        <AccountId>27</AccountId>
        <AccountType/>
      </UserInfo>
      <UserInfo>
        <DisplayName>He, Shan</DisplayName>
        <AccountId>22</AccountId>
        <AccountType/>
      </UserInfo>
      <UserInfo>
        <DisplayName>Wang, Christine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6387D67-0E55-4EFC-B25E-BDE16BD1E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355E4-6206-414B-AC97-6F118B0BA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3168F-BEC8-46C6-88BD-44132D7AD4BA}">
  <ds:schemaRefs>
    <ds:schemaRef ds:uri="http://schemas.microsoft.com/office/2006/metadata/properties"/>
    <ds:schemaRef ds:uri="http://schemas.microsoft.com/office/infopath/2007/PartnerControls"/>
    <ds:schemaRef ds:uri="3a26aa70-6ff8-4c87-b409-c5682c159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NAA DVs</vt:lpstr>
      <vt:lpstr>South NAA DVs</vt:lpstr>
      <vt:lpstr>North NJ Historic DVs</vt:lpstr>
      <vt:lpstr>South NJ Historic DVs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Tutt, Marcus</dc:creator>
  <cp:lastModifiedBy>Rand, Judy [DEP]</cp:lastModifiedBy>
  <cp:lastPrinted>2017-09-21T13:21:38Z</cp:lastPrinted>
  <dcterms:created xsi:type="dcterms:W3CDTF">2017-04-04T13:34:18Z</dcterms:created>
  <dcterms:modified xsi:type="dcterms:W3CDTF">2024-05-15T15:23:01Z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  <property fmtid="{D5CDD505-2E9C-101B-9397-08002B2CF9AE}" pid="3" name="Order">
    <vt:r8>28600</vt:r8>
  </property>
  <property fmtid="{D5CDD505-2E9C-101B-9397-08002B2CF9AE}" pid="4" name="ComplianceAssetId">
    <vt:lpwstr/>
  </property>
</Properties>
</file>