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chartsheets/sheet20.xml" ContentType="application/vnd.openxmlformats-officedocument.spreadsheetml.chartsheet+xml"/>
  <Override PartName="/xl/chartsheets/sheet21.xml" ContentType="application/vnd.openxmlformats-officedocument.spreadsheetml.chartsheet+xml"/>
  <Override PartName="/xl/chartsheets/sheet22.xml" ContentType="application/vnd.openxmlformats-officedocument.spreadsheetml.chartsheet+xml"/>
  <Override PartName="/xl/chartsheets/sheet23.xml" ContentType="application/vnd.openxmlformats-officedocument.spreadsheetml.chartsheet+xml"/>
  <Override PartName="/xl/chartsheets/sheet24.xml" ContentType="application/vnd.openxmlformats-officedocument.spreadsheetml.chartsheet+xml"/>
  <Override PartName="/xl/chartsheets/sheet25.xml" ContentType="application/vnd.openxmlformats-officedocument.spreadsheetml.chartsheet+xml"/>
  <Override PartName="/xl/chartsheets/sheet26.xml" ContentType="application/vnd.openxmlformats-officedocument.spreadsheetml.chartsheet+xml"/>
  <Override PartName="/xl/chartsheets/sheet27.xml" ContentType="application/vnd.openxmlformats-officedocument.spreadsheetml.chartsheet+xml"/>
  <Override PartName="/xl/chartsheets/sheet28.xml" ContentType="application/vnd.openxmlformats-officedocument.spreadsheetml.chartsheet+xml"/>
  <Override PartName="/xl/chartsheets/sheet29.xml" ContentType="application/vnd.openxmlformats-officedocument.spreadsheetml.chartsheet+xml"/>
  <Override PartName="/xl/chartsheets/sheet30.xml" ContentType="application/vnd.openxmlformats-officedocument.spreadsheetml.chartsheet+xml"/>
  <Override PartName="/xl/chartsheets/sheet31.xml" ContentType="application/vnd.openxmlformats-officedocument.spreadsheetml.chartsheet+xml"/>
  <Override PartName="/xl/chartsheets/sheet3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34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35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36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37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38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39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40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41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42.xml" ContentType="application/vnd.openxmlformats-officedocument.drawingml.chartshapes+xml"/>
  <Override PartName="/xl/drawings/drawing43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44.xml" ContentType="application/vnd.openxmlformats-officedocument.drawingml.chartshapes+xml"/>
  <Override PartName="/xl/drawings/drawing45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46.xml" ContentType="application/vnd.openxmlformats-officedocument.drawingml.chartshapes+xml"/>
  <Override PartName="/xl/drawings/drawing47.xml" ContentType="application/vnd.openxmlformats-officedocument.drawing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4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unter\Desktop\BEP PDFs for WP\RegionalHazeSIP2020\"/>
    </mc:Choice>
  </mc:AlternateContent>
  <xr:revisionPtr revIDLastSave="0" documentId="8_{515F7547-97D4-4759-B584-07835B07CBBE}" xr6:coauthVersionLast="45" xr6:coauthVersionMax="45" xr10:uidLastSave="{00000000-0000-0000-0000-000000000000}"/>
  <bookViews>
    <workbookView xWindow="-120" yWindow="-120" windowWidth="23280" windowHeight="12600" xr2:uid="{00000000-000D-0000-FFFF-FFFF00000000}"/>
  </bookViews>
  <sheets>
    <sheet name="plotting data" sheetId="1" r:id="rId1"/>
    <sheet name="RHII metrics NATURAL DATA" sheetId="6" r:id="rId2"/>
    <sheet name="RHIII metrics NATURAL DATA (2)" sheetId="50" r:id="rId3"/>
    <sheet name="ACAD Sulfate" sheetId="18" r:id="rId4"/>
    <sheet name="ACAD Nitrate" sheetId="20" r:id="rId5"/>
    <sheet name="ACAD OMC-LAC" sheetId="21" r:id="rId6"/>
    <sheet name="ACAD CM" sheetId="19" r:id="rId7"/>
    <sheet name="MOOS Sulfate" sheetId="23" r:id="rId8"/>
    <sheet name="MOOS Nitrate" sheetId="30" r:id="rId9"/>
    <sheet name="MOOS OMC-LAC" sheetId="34" r:id="rId10"/>
    <sheet name="MOOS CM" sheetId="33" r:id="rId11"/>
    <sheet name="GRGU Sulfate" sheetId="25" r:id="rId12"/>
    <sheet name="GRGU Nitrate" sheetId="42" r:id="rId13"/>
    <sheet name="GRGU OMC-LAC" sheetId="38" r:id="rId14"/>
    <sheet name="GRGU CM" sheetId="43" r:id="rId15"/>
    <sheet name="LYBR Sulfate" sheetId="24" r:id="rId16"/>
    <sheet name="LYBR Nitrate" sheetId="44" r:id="rId17"/>
    <sheet name="LYBR OMC-LAC" sheetId="39" r:id="rId18"/>
    <sheet name="LYBR CM" sheetId="45" r:id="rId19"/>
    <sheet name="BRIG Sulfate" sheetId="17" r:id="rId20"/>
    <sheet name="BRIG Nitrate" sheetId="46" r:id="rId21"/>
    <sheet name="BRIG OMC-LAC" sheetId="40" r:id="rId22"/>
    <sheet name="BRIG CM" sheetId="47" r:id="rId23"/>
    <sheet name="SHEN Sulfate" sheetId="26" r:id="rId24"/>
    <sheet name="SHEN Nitrate" sheetId="29" r:id="rId25"/>
    <sheet name="SHEN OMC-LAC" sheetId="35" r:id="rId26"/>
    <sheet name="SHEN CM" sheetId="48" r:id="rId27"/>
    <sheet name="DOSO Sulfate" sheetId="27" r:id="rId28"/>
    <sheet name="DOSO Nitrate" sheetId="28" r:id="rId29"/>
    <sheet name="DOSO OMC-LAC" sheetId="36" r:id="rId30"/>
    <sheet name="DOSO CM" sheetId="49" r:id="rId31"/>
    <sheet name="JARI Sulfate" sheetId="22" r:id="rId32"/>
    <sheet name="JARI Nitrate" sheetId="31" r:id="rId33"/>
    <sheet name="JARI OMC-LAC" sheetId="37" r:id="rId34"/>
    <sheet name="JARI CM" sheetId="32" r:id="rId3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153" i="1" l="1"/>
  <c r="V153" i="1"/>
  <c r="U153" i="1"/>
  <c r="T153" i="1"/>
  <c r="S153" i="1"/>
  <c r="R153" i="1"/>
  <c r="Q153" i="1"/>
  <c r="P153" i="1"/>
  <c r="O153" i="1"/>
  <c r="N153" i="1"/>
  <c r="W152" i="1"/>
  <c r="V152" i="1"/>
  <c r="U152" i="1"/>
  <c r="T152" i="1"/>
  <c r="S152" i="1"/>
  <c r="R152" i="1"/>
  <c r="Q152" i="1"/>
  <c r="P152" i="1"/>
  <c r="O152" i="1"/>
  <c r="N152" i="1"/>
  <c r="W151" i="1"/>
  <c r="V151" i="1"/>
  <c r="U151" i="1"/>
  <c r="T151" i="1"/>
  <c r="S151" i="1"/>
  <c r="R151" i="1"/>
  <c r="Q151" i="1"/>
  <c r="P151" i="1"/>
  <c r="O151" i="1"/>
  <c r="N151" i="1"/>
  <c r="W134" i="1"/>
  <c r="V134" i="1"/>
  <c r="U134" i="1"/>
  <c r="T134" i="1"/>
  <c r="S134" i="1"/>
  <c r="R134" i="1"/>
  <c r="Q134" i="1"/>
  <c r="P134" i="1"/>
  <c r="O134" i="1"/>
  <c r="N134" i="1"/>
  <c r="W133" i="1"/>
  <c r="V133" i="1"/>
  <c r="U133" i="1"/>
  <c r="T133" i="1"/>
  <c r="S133" i="1"/>
  <c r="R133" i="1"/>
  <c r="Q133" i="1"/>
  <c r="P133" i="1"/>
  <c r="O133" i="1"/>
  <c r="N133" i="1"/>
  <c r="W132" i="1"/>
  <c r="V132" i="1"/>
  <c r="U132" i="1"/>
  <c r="T132" i="1"/>
  <c r="S132" i="1"/>
  <c r="R132" i="1"/>
  <c r="Q132" i="1"/>
  <c r="P132" i="1"/>
  <c r="O132" i="1"/>
  <c r="N132" i="1"/>
  <c r="W115" i="1"/>
  <c r="V115" i="1"/>
  <c r="U115" i="1"/>
  <c r="T115" i="1"/>
  <c r="S115" i="1"/>
  <c r="R115" i="1"/>
  <c r="Q115" i="1"/>
  <c r="P115" i="1"/>
  <c r="O115" i="1"/>
  <c r="N115" i="1"/>
  <c r="W114" i="1"/>
  <c r="V114" i="1"/>
  <c r="U114" i="1"/>
  <c r="T114" i="1"/>
  <c r="S114" i="1"/>
  <c r="R114" i="1"/>
  <c r="Q114" i="1"/>
  <c r="P114" i="1"/>
  <c r="O114" i="1"/>
  <c r="N114" i="1"/>
  <c r="W113" i="1"/>
  <c r="V113" i="1"/>
  <c r="U113" i="1"/>
  <c r="T113" i="1"/>
  <c r="S113" i="1"/>
  <c r="R113" i="1"/>
  <c r="Q113" i="1"/>
  <c r="P113" i="1"/>
  <c r="O113" i="1"/>
  <c r="N113" i="1"/>
  <c r="W96" i="1"/>
  <c r="V96" i="1"/>
  <c r="U96" i="1"/>
  <c r="T96" i="1"/>
  <c r="S96" i="1"/>
  <c r="R96" i="1"/>
  <c r="Q96" i="1"/>
  <c r="P96" i="1"/>
  <c r="O96" i="1"/>
  <c r="N96" i="1"/>
  <c r="W95" i="1"/>
  <c r="V95" i="1"/>
  <c r="U95" i="1"/>
  <c r="T95" i="1"/>
  <c r="S95" i="1"/>
  <c r="R95" i="1"/>
  <c r="Q95" i="1"/>
  <c r="P95" i="1"/>
  <c r="O95" i="1"/>
  <c r="N95" i="1"/>
  <c r="W94" i="1"/>
  <c r="V94" i="1"/>
  <c r="U94" i="1"/>
  <c r="T94" i="1"/>
  <c r="S94" i="1"/>
  <c r="R94" i="1"/>
  <c r="Q94" i="1"/>
  <c r="P94" i="1"/>
  <c r="O94" i="1"/>
  <c r="N94" i="1"/>
  <c r="W77" i="1"/>
  <c r="V77" i="1"/>
  <c r="U77" i="1"/>
  <c r="T77" i="1"/>
  <c r="S77" i="1"/>
  <c r="R77" i="1"/>
  <c r="Q77" i="1"/>
  <c r="P77" i="1"/>
  <c r="O77" i="1"/>
  <c r="N77" i="1"/>
  <c r="W76" i="1"/>
  <c r="V76" i="1"/>
  <c r="U76" i="1"/>
  <c r="T76" i="1"/>
  <c r="S76" i="1"/>
  <c r="R76" i="1"/>
  <c r="Q76" i="1"/>
  <c r="P76" i="1"/>
  <c r="O76" i="1"/>
  <c r="N76" i="1"/>
  <c r="W75" i="1"/>
  <c r="V75" i="1"/>
  <c r="U75" i="1"/>
  <c r="T75" i="1"/>
  <c r="S75" i="1"/>
  <c r="R75" i="1"/>
  <c r="Q75" i="1"/>
  <c r="P75" i="1"/>
  <c r="O75" i="1"/>
  <c r="N75" i="1"/>
  <c r="W58" i="1"/>
  <c r="V58" i="1"/>
  <c r="U58" i="1"/>
  <c r="T58" i="1"/>
  <c r="S58" i="1"/>
  <c r="R58" i="1"/>
  <c r="Q58" i="1"/>
  <c r="P58" i="1"/>
  <c r="O58" i="1"/>
  <c r="N58" i="1"/>
  <c r="W57" i="1"/>
  <c r="V57" i="1"/>
  <c r="U57" i="1"/>
  <c r="T57" i="1"/>
  <c r="S57" i="1"/>
  <c r="R57" i="1"/>
  <c r="Q57" i="1"/>
  <c r="P57" i="1"/>
  <c r="O57" i="1"/>
  <c r="N57" i="1"/>
  <c r="W56" i="1"/>
  <c r="V56" i="1"/>
  <c r="U56" i="1"/>
  <c r="T56" i="1"/>
  <c r="S56" i="1"/>
  <c r="R56" i="1"/>
  <c r="Q56" i="1"/>
  <c r="P56" i="1"/>
  <c r="O56" i="1"/>
  <c r="N56" i="1"/>
  <c r="W39" i="1"/>
  <c r="V39" i="1"/>
  <c r="U39" i="1"/>
  <c r="T39" i="1"/>
  <c r="S39" i="1"/>
  <c r="R39" i="1"/>
  <c r="Q39" i="1"/>
  <c r="P39" i="1"/>
  <c r="O39" i="1"/>
  <c r="N39" i="1"/>
  <c r="W38" i="1"/>
  <c r="V38" i="1"/>
  <c r="U38" i="1"/>
  <c r="T38" i="1"/>
  <c r="S38" i="1"/>
  <c r="R38" i="1"/>
  <c r="Q38" i="1"/>
  <c r="P38" i="1"/>
  <c r="O38" i="1"/>
  <c r="N38" i="1"/>
  <c r="W37" i="1"/>
  <c r="V37" i="1"/>
  <c r="U37" i="1"/>
  <c r="T37" i="1"/>
  <c r="S37" i="1"/>
  <c r="R37" i="1"/>
  <c r="Q37" i="1"/>
  <c r="P37" i="1"/>
  <c r="O37" i="1"/>
  <c r="N37" i="1"/>
  <c r="N18" i="1"/>
  <c r="O18" i="1"/>
  <c r="P18" i="1"/>
  <c r="Q18" i="1"/>
  <c r="R18" i="1"/>
  <c r="S18" i="1"/>
  <c r="T18" i="1"/>
  <c r="U18" i="1"/>
  <c r="V18" i="1"/>
  <c r="W18" i="1"/>
  <c r="N19" i="1"/>
  <c r="O19" i="1"/>
  <c r="P19" i="1"/>
  <c r="Q19" i="1"/>
  <c r="R19" i="1"/>
  <c r="S19" i="1"/>
  <c r="T19" i="1"/>
  <c r="U19" i="1"/>
  <c r="V19" i="1"/>
  <c r="W19" i="1"/>
  <c r="N20" i="1"/>
  <c r="O20" i="1"/>
  <c r="P20" i="1"/>
  <c r="Q20" i="1"/>
  <c r="R20" i="1"/>
  <c r="S20" i="1"/>
  <c r="T20" i="1"/>
  <c r="U20" i="1"/>
  <c r="V20" i="1"/>
  <c r="W20" i="1"/>
  <c r="N2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21" i="1"/>
  <c r="N22" i="1"/>
  <c r="N23" i="1"/>
  <c r="N24" i="1"/>
  <c r="N25" i="1"/>
  <c r="N26" i="1"/>
  <c r="N27" i="1"/>
  <c r="N28" i="1"/>
  <c r="N30" i="1"/>
  <c r="N31" i="1"/>
  <c r="N32" i="1"/>
  <c r="N33" i="1"/>
  <c r="N34" i="1"/>
  <c r="N35" i="1"/>
  <c r="N36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60" i="1"/>
  <c r="N61" i="1"/>
  <c r="N62" i="1"/>
  <c r="N63" i="1"/>
  <c r="N64" i="1"/>
  <c r="N65" i="1"/>
  <c r="N66" i="1"/>
  <c r="N67" i="1"/>
  <c r="N70" i="1"/>
  <c r="N71" i="1"/>
  <c r="N72" i="1"/>
  <c r="N73" i="1"/>
  <c r="N74" i="1"/>
  <c r="N78" i="1"/>
  <c r="N79" i="1"/>
  <c r="N80" i="1"/>
  <c r="N81" i="1"/>
  <c r="N82" i="1"/>
  <c r="N83" i="1"/>
  <c r="N84" i="1"/>
  <c r="N85" i="1"/>
  <c r="N87" i="1"/>
  <c r="N88" i="1"/>
  <c r="N89" i="1"/>
  <c r="N90" i="1"/>
  <c r="N91" i="1"/>
  <c r="N92" i="1"/>
  <c r="N93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AG135" i="1" l="1"/>
  <c r="AG136" i="1" s="1"/>
  <c r="AG137" i="1" s="1"/>
  <c r="AG138" i="1" s="1"/>
  <c r="AG139" i="1" s="1"/>
  <c r="AG140" i="1" s="1"/>
  <c r="AG141" i="1" s="1"/>
  <c r="AG142" i="1" s="1"/>
  <c r="AG143" i="1" s="1"/>
  <c r="AG144" i="1" s="1"/>
  <c r="AG145" i="1" s="1"/>
  <c r="AG146" i="1" s="1"/>
  <c r="AG147" i="1" s="1"/>
  <c r="AG148" i="1" s="1"/>
  <c r="AG149" i="1" s="1"/>
  <c r="AG150" i="1" s="1"/>
  <c r="AG151" i="1" s="1"/>
  <c r="AG152" i="1" s="1"/>
  <c r="AG153" i="1" s="1"/>
  <c r="AF135" i="1"/>
  <c r="AF136" i="1" s="1"/>
  <c r="AF137" i="1" s="1"/>
  <c r="AF138" i="1" s="1"/>
  <c r="AF139" i="1" s="1"/>
  <c r="AF140" i="1" s="1"/>
  <c r="AF141" i="1" s="1"/>
  <c r="AF142" i="1" s="1"/>
  <c r="AF143" i="1" s="1"/>
  <c r="AF144" i="1" s="1"/>
  <c r="AF145" i="1" s="1"/>
  <c r="AF146" i="1" s="1"/>
  <c r="AF147" i="1" s="1"/>
  <c r="AF148" i="1" s="1"/>
  <c r="AF149" i="1" s="1"/>
  <c r="AF150" i="1" s="1"/>
  <c r="AF151" i="1" s="1"/>
  <c r="AF152" i="1" s="1"/>
  <c r="AF153" i="1" s="1"/>
  <c r="AE135" i="1"/>
  <c r="AE136" i="1" s="1"/>
  <c r="AE137" i="1" s="1"/>
  <c r="AE138" i="1" s="1"/>
  <c r="AE139" i="1" s="1"/>
  <c r="AE140" i="1" s="1"/>
  <c r="AE141" i="1" s="1"/>
  <c r="AE142" i="1" s="1"/>
  <c r="AE143" i="1" s="1"/>
  <c r="AE144" i="1" s="1"/>
  <c r="AE145" i="1" s="1"/>
  <c r="AE146" i="1" s="1"/>
  <c r="AE147" i="1" s="1"/>
  <c r="AE148" i="1" s="1"/>
  <c r="AE149" i="1" s="1"/>
  <c r="AE150" i="1" s="1"/>
  <c r="AE151" i="1" s="1"/>
  <c r="AE152" i="1" s="1"/>
  <c r="AE153" i="1" s="1"/>
  <c r="AC135" i="1"/>
  <c r="AC136" i="1" s="1"/>
  <c r="AC137" i="1" s="1"/>
  <c r="AC138" i="1" s="1"/>
  <c r="AC139" i="1" s="1"/>
  <c r="AC140" i="1" s="1"/>
  <c r="AC141" i="1" s="1"/>
  <c r="AC142" i="1" s="1"/>
  <c r="AC143" i="1" s="1"/>
  <c r="AC144" i="1" s="1"/>
  <c r="AC145" i="1" s="1"/>
  <c r="AC146" i="1" s="1"/>
  <c r="AC147" i="1" s="1"/>
  <c r="AC148" i="1" s="1"/>
  <c r="AC149" i="1" s="1"/>
  <c r="AC150" i="1" s="1"/>
  <c r="AC151" i="1" s="1"/>
  <c r="AA135" i="1"/>
  <c r="AA136" i="1" s="1"/>
  <c r="AA137" i="1" s="1"/>
  <c r="AA138" i="1" s="1"/>
  <c r="AA139" i="1" s="1"/>
  <c r="AA140" i="1" s="1"/>
  <c r="AA141" i="1" s="1"/>
  <c r="AA142" i="1" s="1"/>
  <c r="AA143" i="1" s="1"/>
  <c r="AA144" i="1" s="1"/>
  <c r="AA145" i="1" s="1"/>
  <c r="AA146" i="1" s="1"/>
  <c r="AA147" i="1" s="1"/>
  <c r="AA148" i="1" s="1"/>
  <c r="AA149" i="1" s="1"/>
  <c r="AA150" i="1" s="1"/>
  <c r="AA151" i="1" s="1"/>
  <c r="AA152" i="1" s="1"/>
  <c r="AA153" i="1" s="1"/>
  <c r="Y135" i="1"/>
  <c r="Y136" i="1" s="1"/>
  <c r="Y137" i="1" s="1"/>
  <c r="Y138" i="1" s="1"/>
  <c r="Y139" i="1" s="1"/>
  <c r="Y140" i="1" s="1"/>
  <c r="Y141" i="1" s="1"/>
  <c r="Y142" i="1" s="1"/>
  <c r="Y143" i="1" s="1"/>
  <c r="Y144" i="1" s="1"/>
  <c r="Y145" i="1" s="1"/>
  <c r="Y146" i="1" s="1"/>
  <c r="Y147" i="1" s="1"/>
  <c r="Y148" i="1" s="1"/>
  <c r="Y149" i="1" s="1"/>
  <c r="Y150" i="1" s="1"/>
  <c r="Y151" i="1" s="1"/>
  <c r="Y152" i="1" s="1"/>
  <c r="Y153" i="1" s="1"/>
  <c r="AH116" i="1"/>
  <c r="AH117" i="1" s="1"/>
  <c r="AH118" i="1" s="1"/>
  <c r="AH119" i="1" s="1"/>
  <c r="AH120" i="1" s="1"/>
  <c r="AH121" i="1" s="1"/>
  <c r="AH122" i="1" s="1"/>
  <c r="AH123" i="1" s="1"/>
  <c r="AH124" i="1" s="1"/>
  <c r="AH125" i="1" s="1"/>
  <c r="AH126" i="1" s="1"/>
  <c r="AH127" i="1" s="1"/>
  <c r="AH128" i="1" s="1"/>
  <c r="AH129" i="1" s="1"/>
  <c r="AH130" i="1" s="1"/>
  <c r="AH131" i="1" s="1"/>
  <c r="AH132" i="1" s="1"/>
  <c r="AH133" i="1" s="1"/>
  <c r="AH134" i="1" s="1"/>
  <c r="AG116" i="1"/>
  <c r="AG117" i="1" s="1"/>
  <c r="AG118" i="1" s="1"/>
  <c r="AG119" i="1" s="1"/>
  <c r="AG120" i="1" s="1"/>
  <c r="AG121" i="1" s="1"/>
  <c r="AG122" i="1" s="1"/>
  <c r="AG123" i="1" s="1"/>
  <c r="AG124" i="1" s="1"/>
  <c r="AG125" i="1" s="1"/>
  <c r="AG126" i="1" s="1"/>
  <c r="AG127" i="1" s="1"/>
  <c r="AG128" i="1" s="1"/>
  <c r="AG129" i="1" s="1"/>
  <c r="AG130" i="1" s="1"/>
  <c r="AG131" i="1" s="1"/>
  <c r="AG132" i="1" s="1"/>
  <c r="AG133" i="1" s="1"/>
  <c r="AG134" i="1" s="1"/>
  <c r="AE116" i="1"/>
  <c r="AE117" i="1" s="1"/>
  <c r="AE118" i="1" s="1"/>
  <c r="AE119" i="1" s="1"/>
  <c r="AE120" i="1" s="1"/>
  <c r="AE121" i="1" s="1"/>
  <c r="AE122" i="1" s="1"/>
  <c r="AE123" i="1" s="1"/>
  <c r="AE124" i="1" s="1"/>
  <c r="AE125" i="1" s="1"/>
  <c r="AE126" i="1" s="1"/>
  <c r="AE127" i="1" s="1"/>
  <c r="AE128" i="1" s="1"/>
  <c r="AE129" i="1" s="1"/>
  <c r="AE130" i="1" s="1"/>
  <c r="AE131" i="1" s="1"/>
  <c r="AE132" i="1" s="1"/>
  <c r="AE133" i="1" s="1"/>
  <c r="AE134" i="1" s="1"/>
  <c r="AC116" i="1"/>
  <c r="AC117" i="1" s="1"/>
  <c r="AC118" i="1" s="1"/>
  <c r="AC119" i="1" s="1"/>
  <c r="AC120" i="1" s="1"/>
  <c r="AC121" i="1" s="1"/>
  <c r="AC122" i="1" s="1"/>
  <c r="AC123" i="1" s="1"/>
  <c r="AC124" i="1" s="1"/>
  <c r="AC125" i="1" s="1"/>
  <c r="AC126" i="1" s="1"/>
  <c r="AC127" i="1" s="1"/>
  <c r="AC128" i="1" s="1"/>
  <c r="AC129" i="1" s="1"/>
  <c r="AC130" i="1" s="1"/>
  <c r="AC131" i="1" s="1"/>
  <c r="AC132" i="1" s="1"/>
  <c r="AA116" i="1"/>
  <c r="AA117" i="1" s="1"/>
  <c r="AA118" i="1" s="1"/>
  <c r="AA119" i="1" s="1"/>
  <c r="AA120" i="1" s="1"/>
  <c r="AA121" i="1" s="1"/>
  <c r="AA122" i="1" s="1"/>
  <c r="AA123" i="1" s="1"/>
  <c r="AA124" i="1" s="1"/>
  <c r="AA125" i="1" s="1"/>
  <c r="AA126" i="1" s="1"/>
  <c r="AA127" i="1" s="1"/>
  <c r="AA128" i="1" s="1"/>
  <c r="AA129" i="1" s="1"/>
  <c r="AA130" i="1" s="1"/>
  <c r="AA131" i="1" s="1"/>
  <c r="AA132" i="1" s="1"/>
  <c r="AA133" i="1" s="1"/>
  <c r="AA134" i="1" s="1"/>
  <c r="Z116" i="1"/>
  <c r="Z117" i="1" s="1"/>
  <c r="Z118" i="1" s="1"/>
  <c r="Z119" i="1" s="1"/>
  <c r="Z120" i="1" s="1"/>
  <c r="Z121" i="1" s="1"/>
  <c r="Z122" i="1" s="1"/>
  <c r="Z123" i="1" s="1"/>
  <c r="Z124" i="1" s="1"/>
  <c r="Z125" i="1" s="1"/>
  <c r="Z126" i="1" s="1"/>
  <c r="Z127" i="1" s="1"/>
  <c r="Z128" i="1" s="1"/>
  <c r="Z129" i="1" s="1"/>
  <c r="Z130" i="1" s="1"/>
  <c r="Z131" i="1" s="1"/>
  <c r="Z132" i="1" s="1"/>
  <c r="Z133" i="1" s="1"/>
  <c r="Z134" i="1" s="1"/>
  <c r="Y116" i="1"/>
  <c r="Y117" i="1" s="1"/>
  <c r="Y118" i="1" s="1"/>
  <c r="Y119" i="1" s="1"/>
  <c r="Y120" i="1" s="1"/>
  <c r="Y121" i="1" s="1"/>
  <c r="Y122" i="1" s="1"/>
  <c r="Y123" i="1" s="1"/>
  <c r="Y124" i="1" s="1"/>
  <c r="Y125" i="1" s="1"/>
  <c r="Y126" i="1" s="1"/>
  <c r="Y127" i="1" s="1"/>
  <c r="Y128" i="1" s="1"/>
  <c r="Y129" i="1" s="1"/>
  <c r="Y130" i="1" s="1"/>
  <c r="Y131" i="1" s="1"/>
  <c r="Y132" i="1" s="1"/>
  <c r="Y133" i="1" s="1"/>
  <c r="Y134" i="1" s="1"/>
  <c r="AG97" i="1"/>
  <c r="AG98" i="1" s="1"/>
  <c r="AG99" i="1" s="1"/>
  <c r="AG100" i="1" s="1"/>
  <c r="AG101" i="1" s="1"/>
  <c r="AG102" i="1" s="1"/>
  <c r="AG103" i="1" s="1"/>
  <c r="AG104" i="1" s="1"/>
  <c r="AG105" i="1" s="1"/>
  <c r="AG106" i="1" s="1"/>
  <c r="AG107" i="1" s="1"/>
  <c r="AG108" i="1" s="1"/>
  <c r="AG109" i="1" s="1"/>
  <c r="AG110" i="1" s="1"/>
  <c r="AG111" i="1" s="1"/>
  <c r="AG112" i="1" s="1"/>
  <c r="AG113" i="1" s="1"/>
  <c r="AG114" i="1" s="1"/>
  <c r="AG115" i="1" s="1"/>
  <c r="AE97" i="1"/>
  <c r="AE98" i="1" s="1"/>
  <c r="AE99" i="1" s="1"/>
  <c r="AE100" i="1" s="1"/>
  <c r="AE101" i="1" s="1"/>
  <c r="AE102" i="1" s="1"/>
  <c r="AE103" i="1" s="1"/>
  <c r="AE104" i="1" s="1"/>
  <c r="AE105" i="1" s="1"/>
  <c r="AE106" i="1" s="1"/>
  <c r="AE107" i="1" s="1"/>
  <c r="AE108" i="1" s="1"/>
  <c r="AE109" i="1" s="1"/>
  <c r="AE110" i="1" s="1"/>
  <c r="AE111" i="1" s="1"/>
  <c r="AE112" i="1" s="1"/>
  <c r="AE113" i="1" s="1"/>
  <c r="AE114" i="1" s="1"/>
  <c r="AE115" i="1" s="1"/>
  <c r="AC97" i="1"/>
  <c r="AC98" i="1" s="1"/>
  <c r="AC99" i="1" s="1"/>
  <c r="AC100" i="1" s="1"/>
  <c r="AC101" i="1" s="1"/>
  <c r="AC102" i="1" s="1"/>
  <c r="AC103" i="1" s="1"/>
  <c r="AC104" i="1" s="1"/>
  <c r="AC105" i="1" s="1"/>
  <c r="AC106" i="1" s="1"/>
  <c r="AC107" i="1" s="1"/>
  <c r="AC108" i="1" s="1"/>
  <c r="AC109" i="1" s="1"/>
  <c r="AC110" i="1" s="1"/>
  <c r="AC111" i="1" s="1"/>
  <c r="AC112" i="1" s="1"/>
  <c r="AC113" i="1" s="1"/>
  <c r="AB97" i="1"/>
  <c r="AB98" i="1" s="1"/>
  <c r="AB99" i="1" s="1"/>
  <c r="AB100" i="1" s="1"/>
  <c r="AB101" i="1" s="1"/>
  <c r="AB102" i="1" s="1"/>
  <c r="AB103" i="1" s="1"/>
  <c r="AB104" i="1" s="1"/>
  <c r="AB105" i="1" s="1"/>
  <c r="AB106" i="1" s="1"/>
  <c r="AB107" i="1" s="1"/>
  <c r="AB108" i="1" s="1"/>
  <c r="AB109" i="1" s="1"/>
  <c r="AB110" i="1" s="1"/>
  <c r="AB111" i="1" s="1"/>
  <c r="AB112" i="1" s="1"/>
  <c r="AB113" i="1" s="1"/>
  <c r="AB114" i="1" s="1"/>
  <c r="AB115" i="1" s="1"/>
  <c r="AA97" i="1"/>
  <c r="AA98" i="1" s="1"/>
  <c r="AA99" i="1" s="1"/>
  <c r="AA100" i="1" s="1"/>
  <c r="AA101" i="1" s="1"/>
  <c r="AA102" i="1" s="1"/>
  <c r="AA103" i="1" s="1"/>
  <c r="AA104" i="1" s="1"/>
  <c r="AA105" i="1" s="1"/>
  <c r="AA106" i="1" s="1"/>
  <c r="AA107" i="1" s="1"/>
  <c r="AA108" i="1" s="1"/>
  <c r="AA109" i="1" s="1"/>
  <c r="AA110" i="1" s="1"/>
  <c r="AA111" i="1" s="1"/>
  <c r="AA112" i="1" s="1"/>
  <c r="AA113" i="1" s="1"/>
  <c r="AA114" i="1" s="1"/>
  <c r="AA115" i="1" s="1"/>
  <c r="Y97" i="1"/>
  <c r="Y98" i="1" s="1"/>
  <c r="Y99" i="1" s="1"/>
  <c r="Y100" i="1" s="1"/>
  <c r="Y101" i="1" s="1"/>
  <c r="Y102" i="1" s="1"/>
  <c r="Y103" i="1" s="1"/>
  <c r="Y104" i="1" s="1"/>
  <c r="Y105" i="1" s="1"/>
  <c r="Y106" i="1" s="1"/>
  <c r="Y107" i="1" s="1"/>
  <c r="Y108" i="1" s="1"/>
  <c r="Y109" i="1" s="1"/>
  <c r="Y110" i="1" s="1"/>
  <c r="Y111" i="1" s="1"/>
  <c r="Y112" i="1" s="1"/>
  <c r="Y113" i="1" s="1"/>
  <c r="Y114" i="1" s="1"/>
  <c r="Y115" i="1" s="1"/>
  <c r="AG78" i="1"/>
  <c r="AG79" i="1" s="1"/>
  <c r="AG80" i="1" s="1"/>
  <c r="AG81" i="1" s="1"/>
  <c r="AG82" i="1" s="1"/>
  <c r="AG83" i="1" s="1"/>
  <c r="AG84" i="1" s="1"/>
  <c r="AG85" i="1" s="1"/>
  <c r="AG86" i="1" s="1"/>
  <c r="AG87" i="1" s="1"/>
  <c r="AG88" i="1" s="1"/>
  <c r="AG89" i="1" s="1"/>
  <c r="AG90" i="1" s="1"/>
  <c r="AG91" i="1" s="1"/>
  <c r="AG92" i="1" s="1"/>
  <c r="AG93" i="1" s="1"/>
  <c r="AG94" i="1" s="1"/>
  <c r="AG95" i="1" s="1"/>
  <c r="AG96" i="1" s="1"/>
  <c r="AE78" i="1"/>
  <c r="AE79" i="1" s="1"/>
  <c r="AE80" i="1" s="1"/>
  <c r="AE81" i="1" s="1"/>
  <c r="AE82" i="1" s="1"/>
  <c r="AE83" i="1" s="1"/>
  <c r="AE84" i="1" s="1"/>
  <c r="AE85" i="1" s="1"/>
  <c r="AE86" i="1" s="1"/>
  <c r="AE87" i="1" s="1"/>
  <c r="AE88" i="1" s="1"/>
  <c r="AE89" i="1" s="1"/>
  <c r="AE90" i="1" s="1"/>
  <c r="AE91" i="1" s="1"/>
  <c r="AE92" i="1" s="1"/>
  <c r="AE93" i="1" s="1"/>
  <c r="AE94" i="1" s="1"/>
  <c r="AE95" i="1" s="1"/>
  <c r="AE96" i="1" s="1"/>
  <c r="AC78" i="1"/>
  <c r="AC79" i="1" s="1"/>
  <c r="AC80" i="1" s="1"/>
  <c r="AC81" i="1" s="1"/>
  <c r="AC82" i="1" s="1"/>
  <c r="AC83" i="1" s="1"/>
  <c r="AC84" i="1" s="1"/>
  <c r="AC85" i="1" s="1"/>
  <c r="AC86" i="1" s="1"/>
  <c r="AC87" i="1" s="1"/>
  <c r="AC88" i="1" s="1"/>
  <c r="AC89" i="1" s="1"/>
  <c r="AC90" i="1" s="1"/>
  <c r="AC91" i="1" s="1"/>
  <c r="AC92" i="1" s="1"/>
  <c r="AC93" i="1" s="1"/>
  <c r="AC94" i="1" s="1"/>
  <c r="AA78" i="1"/>
  <c r="AA79" i="1" s="1"/>
  <c r="AA80" i="1" s="1"/>
  <c r="AA81" i="1" s="1"/>
  <c r="AA82" i="1" s="1"/>
  <c r="AA83" i="1" s="1"/>
  <c r="AA84" i="1" s="1"/>
  <c r="AA85" i="1" s="1"/>
  <c r="AA86" i="1" s="1"/>
  <c r="AA87" i="1" s="1"/>
  <c r="AA88" i="1" s="1"/>
  <c r="AA89" i="1" s="1"/>
  <c r="AA90" i="1" s="1"/>
  <c r="AA91" i="1" s="1"/>
  <c r="AA92" i="1" s="1"/>
  <c r="AA93" i="1" s="1"/>
  <c r="AA94" i="1" s="1"/>
  <c r="AA95" i="1" s="1"/>
  <c r="AA96" i="1" s="1"/>
  <c r="Y78" i="1"/>
  <c r="Y79" i="1" s="1"/>
  <c r="Y80" i="1" s="1"/>
  <c r="Y81" i="1" s="1"/>
  <c r="Y82" i="1" s="1"/>
  <c r="Y83" i="1" s="1"/>
  <c r="Y84" i="1" s="1"/>
  <c r="Y85" i="1" s="1"/>
  <c r="Y86" i="1" s="1"/>
  <c r="Y87" i="1" s="1"/>
  <c r="Y88" i="1" s="1"/>
  <c r="Y89" i="1" s="1"/>
  <c r="Y90" i="1" s="1"/>
  <c r="Y91" i="1" s="1"/>
  <c r="Y92" i="1" s="1"/>
  <c r="Y93" i="1" s="1"/>
  <c r="Y94" i="1" s="1"/>
  <c r="Y95" i="1" s="1"/>
  <c r="Y96" i="1" s="1"/>
  <c r="AG59" i="1"/>
  <c r="AG60" i="1" s="1"/>
  <c r="AG61" i="1" s="1"/>
  <c r="AG62" i="1" s="1"/>
  <c r="AG63" i="1" s="1"/>
  <c r="AG64" i="1" s="1"/>
  <c r="AG65" i="1" s="1"/>
  <c r="AG66" i="1" s="1"/>
  <c r="AG67" i="1" s="1"/>
  <c r="AG68" i="1" s="1"/>
  <c r="AG69" i="1" s="1"/>
  <c r="AG70" i="1" s="1"/>
  <c r="AG71" i="1" s="1"/>
  <c r="AG72" i="1" s="1"/>
  <c r="AG73" i="1" s="1"/>
  <c r="AG74" i="1" s="1"/>
  <c r="AG75" i="1" s="1"/>
  <c r="AG76" i="1" s="1"/>
  <c r="AG77" i="1" s="1"/>
  <c r="AF59" i="1"/>
  <c r="AF60" i="1" s="1"/>
  <c r="AF61" i="1" s="1"/>
  <c r="AF62" i="1" s="1"/>
  <c r="AF63" i="1" s="1"/>
  <c r="AF64" i="1" s="1"/>
  <c r="AF65" i="1" s="1"/>
  <c r="AF66" i="1" s="1"/>
  <c r="AF67" i="1" s="1"/>
  <c r="AF68" i="1" s="1"/>
  <c r="AF69" i="1" s="1"/>
  <c r="AF70" i="1" s="1"/>
  <c r="AF71" i="1" s="1"/>
  <c r="AF72" i="1" s="1"/>
  <c r="AF73" i="1" s="1"/>
  <c r="AF74" i="1" s="1"/>
  <c r="AF75" i="1" s="1"/>
  <c r="AF76" i="1" s="1"/>
  <c r="AF77" i="1" s="1"/>
  <c r="AE59" i="1"/>
  <c r="AE60" i="1" s="1"/>
  <c r="AE61" i="1" s="1"/>
  <c r="AE62" i="1" s="1"/>
  <c r="AE63" i="1" s="1"/>
  <c r="AE64" i="1" s="1"/>
  <c r="AE65" i="1" s="1"/>
  <c r="AE66" i="1" s="1"/>
  <c r="AE67" i="1" s="1"/>
  <c r="AE68" i="1" s="1"/>
  <c r="AE69" i="1" s="1"/>
  <c r="AE70" i="1" s="1"/>
  <c r="AE71" i="1" s="1"/>
  <c r="AE72" i="1" s="1"/>
  <c r="AE73" i="1" s="1"/>
  <c r="AE74" i="1" s="1"/>
  <c r="AE75" i="1" s="1"/>
  <c r="AE76" i="1" s="1"/>
  <c r="AE77" i="1" s="1"/>
  <c r="AC59" i="1"/>
  <c r="AC60" i="1" s="1"/>
  <c r="AC61" i="1" s="1"/>
  <c r="AC62" i="1" s="1"/>
  <c r="AC63" i="1" s="1"/>
  <c r="AC64" i="1" s="1"/>
  <c r="AC65" i="1" s="1"/>
  <c r="AC66" i="1" s="1"/>
  <c r="AC67" i="1" s="1"/>
  <c r="AC68" i="1" s="1"/>
  <c r="AC69" i="1" s="1"/>
  <c r="AC70" i="1" s="1"/>
  <c r="AC71" i="1" s="1"/>
  <c r="AC72" i="1" s="1"/>
  <c r="AC73" i="1" s="1"/>
  <c r="AC74" i="1" s="1"/>
  <c r="AC75" i="1" s="1"/>
  <c r="AA59" i="1"/>
  <c r="AA60" i="1" s="1"/>
  <c r="AA61" i="1" s="1"/>
  <c r="AA62" i="1" s="1"/>
  <c r="AA63" i="1" s="1"/>
  <c r="AA64" i="1" s="1"/>
  <c r="AA65" i="1" s="1"/>
  <c r="AA66" i="1" s="1"/>
  <c r="AA67" i="1" s="1"/>
  <c r="AA68" i="1" s="1"/>
  <c r="AA69" i="1" s="1"/>
  <c r="AA70" i="1" s="1"/>
  <c r="AA71" i="1" s="1"/>
  <c r="AA72" i="1" s="1"/>
  <c r="AA73" i="1" s="1"/>
  <c r="AA74" i="1" s="1"/>
  <c r="AA75" i="1" s="1"/>
  <c r="AA76" i="1" s="1"/>
  <c r="AA77" i="1" s="1"/>
  <c r="Y59" i="1"/>
  <c r="Y60" i="1" s="1"/>
  <c r="Y61" i="1" s="1"/>
  <c r="Y62" i="1" s="1"/>
  <c r="Y63" i="1" s="1"/>
  <c r="Y64" i="1" s="1"/>
  <c r="Y65" i="1" s="1"/>
  <c r="Y66" i="1" s="1"/>
  <c r="Y67" i="1" s="1"/>
  <c r="Y68" i="1" s="1"/>
  <c r="Y69" i="1" s="1"/>
  <c r="Y70" i="1" s="1"/>
  <c r="Y71" i="1" s="1"/>
  <c r="Y72" i="1" s="1"/>
  <c r="Y73" i="1" s="1"/>
  <c r="Y74" i="1" s="1"/>
  <c r="Y75" i="1" s="1"/>
  <c r="Y76" i="1" s="1"/>
  <c r="Y77" i="1" s="1"/>
  <c r="AH40" i="1"/>
  <c r="AH41" i="1" s="1"/>
  <c r="AH42" i="1" s="1"/>
  <c r="AH43" i="1" s="1"/>
  <c r="AH44" i="1" s="1"/>
  <c r="AH45" i="1" s="1"/>
  <c r="AH46" i="1" s="1"/>
  <c r="AH47" i="1" s="1"/>
  <c r="AH48" i="1" s="1"/>
  <c r="AH49" i="1" s="1"/>
  <c r="AH50" i="1" s="1"/>
  <c r="AH51" i="1" s="1"/>
  <c r="AH52" i="1" s="1"/>
  <c r="AH53" i="1" s="1"/>
  <c r="AH54" i="1" s="1"/>
  <c r="AH55" i="1" s="1"/>
  <c r="AH56" i="1" s="1"/>
  <c r="AH57" i="1" s="1"/>
  <c r="AH58" i="1" s="1"/>
  <c r="AG40" i="1"/>
  <c r="AG41" i="1" s="1"/>
  <c r="AG42" i="1" s="1"/>
  <c r="AG43" i="1" s="1"/>
  <c r="AG44" i="1" s="1"/>
  <c r="AG45" i="1" s="1"/>
  <c r="AG46" i="1" s="1"/>
  <c r="AG47" i="1" s="1"/>
  <c r="AG48" i="1" s="1"/>
  <c r="AG49" i="1" s="1"/>
  <c r="AG50" i="1" s="1"/>
  <c r="AG51" i="1" s="1"/>
  <c r="AG52" i="1" s="1"/>
  <c r="AG53" i="1" s="1"/>
  <c r="AG54" i="1" s="1"/>
  <c r="AG55" i="1" s="1"/>
  <c r="AG56" i="1" s="1"/>
  <c r="AG57" i="1" s="1"/>
  <c r="AG58" i="1" s="1"/>
  <c r="AE40" i="1"/>
  <c r="AE41" i="1" s="1"/>
  <c r="AE42" i="1" s="1"/>
  <c r="AE43" i="1" s="1"/>
  <c r="AE44" i="1" s="1"/>
  <c r="AE45" i="1" s="1"/>
  <c r="AE46" i="1" s="1"/>
  <c r="AE47" i="1" s="1"/>
  <c r="AE48" i="1" s="1"/>
  <c r="AE49" i="1" s="1"/>
  <c r="AE50" i="1" s="1"/>
  <c r="AE51" i="1" s="1"/>
  <c r="AE52" i="1" s="1"/>
  <c r="AE53" i="1" s="1"/>
  <c r="AE54" i="1" s="1"/>
  <c r="AE55" i="1" s="1"/>
  <c r="AE56" i="1" s="1"/>
  <c r="AE57" i="1" s="1"/>
  <c r="AE58" i="1" s="1"/>
  <c r="AC40" i="1"/>
  <c r="AC41" i="1" s="1"/>
  <c r="AC42" i="1" s="1"/>
  <c r="AC43" i="1" s="1"/>
  <c r="AC44" i="1" s="1"/>
  <c r="AC45" i="1" s="1"/>
  <c r="AC46" i="1" s="1"/>
  <c r="AC47" i="1" s="1"/>
  <c r="AC48" i="1" s="1"/>
  <c r="AC49" i="1" s="1"/>
  <c r="AC50" i="1" s="1"/>
  <c r="AC51" i="1" s="1"/>
  <c r="AC52" i="1" s="1"/>
  <c r="AC53" i="1" s="1"/>
  <c r="AC54" i="1" s="1"/>
  <c r="AC55" i="1" s="1"/>
  <c r="AC56" i="1" s="1"/>
  <c r="AA40" i="1"/>
  <c r="AA41" i="1" s="1"/>
  <c r="AA42" i="1" s="1"/>
  <c r="AA43" i="1" s="1"/>
  <c r="AA44" i="1" s="1"/>
  <c r="AA45" i="1" s="1"/>
  <c r="AA46" i="1" s="1"/>
  <c r="AA47" i="1" s="1"/>
  <c r="AA48" i="1" s="1"/>
  <c r="AA49" i="1" s="1"/>
  <c r="AA50" i="1" s="1"/>
  <c r="AA51" i="1" s="1"/>
  <c r="AA52" i="1" s="1"/>
  <c r="AA53" i="1" s="1"/>
  <c r="AA54" i="1" s="1"/>
  <c r="AA55" i="1" s="1"/>
  <c r="AA56" i="1" s="1"/>
  <c r="AA57" i="1" s="1"/>
  <c r="AA58" i="1" s="1"/>
  <c r="Z40" i="1"/>
  <c r="Z41" i="1" s="1"/>
  <c r="Z42" i="1" s="1"/>
  <c r="Z43" i="1" s="1"/>
  <c r="Z44" i="1" s="1"/>
  <c r="Z45" i="1" s="1"/>
  <c r="Z46" i="1" s="1"/>
  <c r="Z47" i="1" s="1"/>
  <c r="Z48" i="1" s="1"/>
  <c r="Z49" i="1" s="1"/>
  <c r="Z50" i="1" s="1"/>
  <c r="Z51" i="1" s="1"/>
  <c r="Z52" i="1" s="1"/>
  <c r="Z53" i="1" s="1"/>
  <c r="Z54" i="1" s="1"/>
  <c r="Z55" i="1" s="1"/>
  <c r="Z56" i="1" s="1"/>
  <c r="Z57" i="1" s="1"/>
  <c r="Z58" i="1" s="1"/>
  <c r="Y40" i="1"/>
  <c r="Y41" i="1" s="1"/>
  <c r="Y42" i="1" s="1"/>
  <c r="Y43" i="1" s="1"/>
  <c r="Y44" i="1" s="1"/>
  <c r="Y45" i="1" s="1"/>
  <c r="Y46" i="1" s="1"/>
  <c r="Y47" i="1" s="1"/>
  <c r="Y48" i="1" s="1"/>
  <c r="Y49" i="1" s="1"/>
  <c r="Y50" i="1" s="1"/>
  <c r="Y51" i="1" s="1"/>
  <c r="Y52" i="1" s="1"/>
  <c r="Y53" i="1" s="1"/>
  <c r="Y54" i="1" s="1"/>
  <c r="Y55" i="1" s="1"/>
  <c r="Y56" i="1" s="1"/>
  <c r="Y57" i="1" s="1"/>
  <c r="Y58" i="1" s="1"/>
  <c r="AG21" i="1"/>
  <c r="AG22" i="1" s="1"/>
  <c r="AG23" i="1" s="1"/>
  <c r="AG24" i="1" s="1"/>
  <c r="AG25" i="1" s="1"/>
  <c r="AG26" i="1" s="1"/>
  <c r="AG27" i="1" s="1"/>
  <c r="AG28" i="1" s="1"/>
  <c r="AG29" i="1" s="1"/>
  <c r="AG30" i="1" s="1"/>
  <c r="AG31" i="1" s="1"/>
  <c r="AG32" i="1" s="1"/>
  <c r="AG33" i="1" s="1"/>
  <c r="AG34" i="1" s="1"/>
  <c r="AG35" i="1" s="1"/>
  <c r="AG36" i="1" s="1"/>
  <c r="AG37" i="1" s="1"/>
  <c r="AG38" i="1" s="1"/>
  <c r="AG39" i="1" s="1"/>
  <c r="AE21" i="1"/>
  <c r="AE22" i="1" s="1"/>
  <c r="AE23" i="1" s="1"/>
  <c r="AE24" i="1" s="1"/>
  <c r="AE25" i="1" s="1"/>
  <c r="AE26" i="1" s="1"/>
  <c r="AE27" i="1" s="1"/>
  <c r="AE28" i="1" s="1"/>
  <c r="AE29" i="1" s="1"/>
  <c r="AE30" i="1" s="1"/>
  <c r="AE31" i="1" s="1"/>
  <c r="AE32" i="1" s="1"/>
  <c r="AE33" i="1" s="1"/>
  <c r="AE34" i="1" s="1"/>
  <c r="AE35" i="1" s="1"/>
  <c r="AE36" i="1" s="1"/>
  <c r="AE37" i="1" s="1"/>
  <c r="AE38" i="1" s="1"/>
  <c r="AE39" i="1" s="1"/>
  <c r="AC21" i="1"/>
  <c r="AC22" i="1" s="1"/>
  <c r="AC23" i="1" s="1"/>
  <c r="AC24" i="1" s="1"/>
  <c r="AC25" i="1" s="1"/>
  <c r="AC26" i="1" s="1"/>
  <c r="AC27" i="1" s="1"/>
  <c r="AC28" i="1" s="1"/>
  <c r="AC29" i="1" s="1"/>
  <c r="AC30" i="1" s="1"/>
  <c r="AC31" i="1" s="1"/>
  <c r="AC32" i="1" s="1"/>
  <c r="AC33" i="1" s="1"/>
  <c r="AC34" i="1" s="1"/>
  <c r="AC35" i="1" s="1"/>
  <c r="AC36" i="1" s="1"/>
  <c r="AC37" i="1" s="1"/>
  <c r="AB21" i="1"/>
  <c r="AB22" i="1" s="1"/>
  <c r="AB23" i="1" s="1"/>
  <c r="AB24" i="1" s="1"/>
  <c r="AB25" i="1" s="1"/>
  <c r="AB26" i="1" s="1"/>
  <c r="AB27" i="1" s="1"/>
  <c r="AB28" i="1" s="1"/>
  <c r="AB29" i="1" s="1"/>
  <c r="AB30" i="1" s="1"/>
  <c r="AB31" i="1" s="1"/>
  <c r="AB32" i="1" s="1"/>
  <c r="AB33" i="1" s="1"/>
  <c r="AB34" i="1" s="1"/>
  <c r="AB35" i="1" s="1"/>
  <c r="AB36" i="1" s="1"/>
  <c r="AB37" i="1" s="1"/>
  <c r="AB38" i="1" s="1"/>
  <c r="AB39" i="1" s="1"/>
  <c r="AA21" i="1"/>
  <c r="AA22" i="1" s="1"/>
  <c r="AA23" i="1" s="1"/>
  <c r="AA24" i="1" s="1"/>
  <c r="AA25" i="1" s="1"/>
  <c r="AA26" i="1" s="1"/>
  <c r="AA27" i="1" s="1"/>
  <c r="AA28" i="1" s="1"/>
  <c r="AA29" i="1" s="1"/>
  <c r="AA30" i="1" s="1"/>
  <c r="AA31" i="1" s="1"/>
  <c r="AA32" i="1" s="1"/>
  <c r="AA33" i="1" s="1"/>
  <c r="AA34" i="1" s="1"/>
  <c r="AA35" i="1" s="1"/>
  <c r="AA36" i="1" s="1"/>
  <c r="AA37" i="1" s="1"/>
  <c r="AA38" i="1" s="1"/>
  <c r="AA39" i="1" s="1"/>
  <c r="Y21" i="1"/>
  <c r="Y22" i="1" s="1"/>
  <c r="Y23" i="1" s="1"/>
  <c r="Y24" i="1" s="1"/>
  <c r="Y25" i="1" s="1"/>
  <c r="Y26" i="1" s="1"/>
  <c r="Y27" i="1" s="1"/>
  <c r="Y28" i="1" s="1"/>
  <c r="Y29" i="1" s="1"/>
  <c r="Y30" i="1" s="1"/>
  <c r="Y31" i="1" s="1"/>
  <c r="Y32" i="1" s="1"/>
  <c r="Y33" i="1" s="1"/>
  <c r="Y34" i="1" s="1"/>
  <c r="Y35" i="1" s="1"/>
  <c r="Y36" i="1" s="1"/>
  <c r="Y37" i="1" s="1"/>
  <c r="Y38" i="1" s="1"/>
  <c r="Y39" i="1" s="1"/>
  <c r="K5" i="50"/>
  <c r="AH21" i="1" s="1"/>
  <c r="AH22" i="1" s="1"/>
  <c r="AH23" i="1" s="1"/>
  <c r="AH24" i="1" s="1"/>
  <c r="AH25" i="1" s="1"/>
  <c r="AH26" i="1" s="1"/>
  <c r="AH27" i="1" s="1"/>
  <c r="AH28" i="1" s="1"/>
  <c r="AH29" i="1" s="1"/>
  <c r="AH30" i="1" s="1"/>
  <c r="AH31" i="1" s="1"/>
  <c r="AH32" i="1" s="1"/>
  <c r="AH33" i="1" s="1"/>
  <c r="AH34" i="1" s="1"/>
  <c r="AH35" i="1" s="1"/>
  <c r="AH36" i="1" s="1"/>
  <c r="AH37" i="1" s="1"/>
  <c r="AH38" i="1" s="1"/>
  <c r="AH39" i="1" s="1"/>
  <c r="K6" i="50"/>
  <c r="K7" i="50"/>
  <c r="AH59" i="1" s="1"/>
  <c r="AH60" i="1" s="1"/>
  <c r="AH61" i="1" s="1"/>
  <c r="AH62" i="1" s="1"/>
  <c r="AH63" i="1" s="1"/>
  <c r="AH64" i="1" s="1"/>
  <c r="AH65" i="1" s="1"/>
  <c r="AH66" i="1" s="1"/>
  <c r="AH67" i="1" s="1"/>
  <c r="AH68" i="1" s="1"/>
  <c r="AH69" i="1" s="1"/>
  <c r="AH70" i="1" s="1"/>
  <c r="AH71" i="1" s="1"/>
  <c r="AH72" i="1" s="1"/>
  <c r="AH73" i="1" s="1"/>
  <c r="AH74" i="1" s="1"/>
  <c r="AH75" i="1" s="1"/>
  <c r="AH76" i="1" s="1"/>
  <c r="AH77" i="1" s="1"/>
  <c r="K8" i="50"/>
  <c r="AH78" i="1" s="1"/>
  <c r="AH79" i="1" s="1"/>
  <c r="AH80" i="1" s="1"/>
  <c r="AH81" i="1" s="1"/>
  <c r="AH82" i="1" s="1"/>
  <c r="AH83" i="1" s="1"/>
  <c r="AH84" i="1" s="1"/>
  <c r="AH85" i="1" s="1"/>
  <c r="AH86" i="1" s="1"/>
  <c r="AH87" i="1" s="1"/>
  <c r="AH88" i="1" s="1"/>
  <c r="AH89" i="1" s="1"/>
  <c r="AH90" i="1" s="1"/>
  <c r="AH91" i="1" s="1"/>
  <c r="AH92" i="1" s="1"/>
  <c r="AH93" i="1" s="1"/>
  <c r="AH94" i="1" s="1"/>
  <c r="AH95" i="1" s="1"/>
  <c r="AH96" i="1" s="1"/>
  <c r="K9" i="50"/>
  <c r="AH97" i="1" s="1"/>
  <c r="AH98" i="1" s="1"/>
  <c r="AH99" i="1" s="1"/>
  <c r="AH100" i="1" s="1"/>
  <c r="AH101" i="1" s="1"/>
  <c r="AH102" i="1" s="1"/>
  <c r="AH103" i="1" s="1"/>
  <c r="AH104" i="1" s="1"/>
  <c r="AH105" i="1" s="1"/>
  <c r="AH106" i="1" s="1"/>
  <c r="AH107" i="1" s="1"/>
  <c r="AH108" i="1" s="1"/>
  <c r="AH109" i="1" s="1"/>
  <c r="AH110" i="1" s="1"/>
  <c r="AH111" i="1" s="1"/>
  <c r="AH112" i="1" s="1"/>
  <c r="AH113" i="1" s="1"/>
  <c r="AH114" i="1" s="1"/>
  <c r="AH115" i="1" s="1"/>
  <c r="K10" i="50"/>
  <c r="K11" i="50"/>
  <c r="AH135" i="1" s="1"/>
  <c r="AH136" i="1" s="1"/>
  <c r="AH137" i="1" s="1"/>
  <c r="AH138" i="1" s="1"/>
  <c r="AH139" i="1" s="1"/>
  <c r="AH140" i="1" s="1"/>
  <c r="AH141" i="1" s="1"/>
  <c r="AH142" i="1" s="1"/>
  <c r="AH143" i="1" s="1"/>
  <c r="AH144" i="1" s="1"/>
  <c r="AH145" i="1" s="1"/>
  <c r="AH146" i="1" s="1"/>
  <c r="AH147" i="1" s="1"/>
  <c r="AH148" i="1" s="1"/>
  <c r="AH149" i="1" s="1"/>
  <c r="AH150" i="1" s="1"/>
  <c r="AH151" i="1" s="1"/>
  <c r="AH152" i="1" s="1"/>
  <c r="AH153" i="1" s="1"/>
  <c r="K4" i="50"/>
  <c r="I5" i="50"/>
  <c r="AF21" i="1" s="1"/>
  <c r="AF22" i="1" s="1"/>
  <c r="AF23" i="1" s="1"/>
  <c r="AF24" i="1" s="1"/>
  <c r="AF25" i="1" s="1"/>
  <c r="AF26" i="1" s="1"/>
  <c r="AF27" i="1" s="1"/>
  <c r="AF28" i="1" s="1"/>
  <c r="AF29" i="1" s="1"/>
  <c r="AF30" i="1" s="1"/>
  <c r="AF31" i="1" s="1"/>
  <c r="AF32" i="1" s="1"/>
  <c r="AF33" i="1" s="1"/>
  <c r="AF34" i="1" s="1"/>
  <c r="AF35" i="1" s="1"/>
  <c r="AF36" i="1" s="1"/>
  <c r="AF37" i="1" s="1"/>
  <c r="AF38" i="1" s="1"/>
  <c r="AF39" i="1" s="1"/>
  <c r="I6" i="50"/>
  <c r="AF40" i="1" s="1"/>
  <c r="AF41" i="1" s="1"/>
  <c r="AF42" i="1" s="1"/>
  <c r="AF43" i="1" s="1"/>
  <c r="AF44" i="1" s="1"/>
  <c r="AF45" i="1" s="1"/>
  <c r="AF46" i="1" s="1"/>
  <c r="AF47" i="1" s="1"/>
  <c r="AF48" i="1" s="1"/>
  <c r="AF49" i="1" s="1"/>
  <c r="AF50" i="1" s="1"/>
  <c r="AF51" i="1" s="1"/>
  <c r="AF52" i="1" s="1"/>
  <c r="AF53" i="1" s="1"/>
  <c r="AF54" i="1" s="1"/>
  <c r="AF55" i="1" s="1"/>
  <c r="AF56" i="1" s="1"/>
  <c r="AF57" i="1" s="1"/>
  <c r="AF58" i="1" s="1"/>
  <c r="I7" i="50"/>
  <c r="I8" i="50"/>
  <c r="AF78" i="1" s="1"/>
  <c r="AF79" i="1" s="1"/>
  <c r="AF80" i="1" s="1"/>
  <c r="AF81" i="1" s="1"/>
  <c r="AF82" i="1" s="1"/>
  <c r="AF83" i="1" s="1"/>
  <c r="AF84" i="1" s="1"/>
  <c r="AF85" i="1" s="1"/>
  <c r="AF86" i="1" s="1"/>
  <c r="AF87" i="1" s="1"/>
  <c r="AF88" i="1" s="1"/>
  <c r="AF89" i="1" s="1"/>
  <c r="AF90" i="1" s="1"/>
  <c r="AF91" i="1" s="1"/>
  <c r="AF92" i="1" s="1"/>
  <c r="AF93" i="1" s="1"/>
  <c r="AF94" i="1" s="1"/>
  <c r="AF95" i="1" s="1"/>
  <c r="AF96" i="1" s="1"/>
  <c r="I9" i="50"/>
  <c r="AF97" i="1" s="1"/>
  <c r="AF98" i="1" s="1"/>
  <c r="AF99" i="1" s="1"/>
  <c r="AF100" i="1" s="1"/>
  <c r="AF101" i="1" s="1"/>
  <c r="AF102" i="1" s="1"/>
  <c r="AF103" i="1" s="1"/>
  <c r="AF104" i="1" s="1"/>
  <c r="AF105" i="1" s="1"/>
  <c r="AF106" i="1" s="1"/>
  <c r="AF107" i="1" s="1"/>
  <c r="AF108" i="1" s="1"/>
  <c r="AF109" i="1" s="1"/>
  <c r="AF110" i="1" s="1"/>
  <c r="AF111" i="1" s="1"/>
  <c r="AF112" i="1" s="1"/>
  <c r="AF113" i="1" s="1"/>
  <c r="AF114" i="1" s="1"/>
  <c r="AF115" i="1" s="1"/>
  <c r="I10" i="50"/>
  <c r="AF116" i="1" s="1"/>
  <c r="AF117" i="1" s="1"/>
  <c r="AF118" i="1" s="1"/>
  <c r="AF119" i="1" s="1"/>
  <c r="AF120" i="1" s="1"/>
  <c r="AF121" i="1" s="1"/>
  <c r="AF122" i="1" s="1"/>
  <c r="AF123" i="1" s="1"/>
  <c r="AF124" i="1" s="1"/>
  <c r="AF125" i="1" s="1"/>
  <c r="AF126" i="1" s="1"/>
  <c r="AF127" i="1" s="1"/>
  <c r="AF128" i="1" s="1"/>
  <c r="AF129" i="1" s="1"/>
  <c r="AF130" i="1" s="1"/>
  <c r="AF131" i="1" s="1"/>
  <c r="AF132" i="1" s="1"/>
  <c r="AF133" i="1" s="1"/>
  <c r="AF134" i="1" s="1"/>
  <c r="I11" i="50"/>
  <c r="I4" i="50"/>
  <c r="G5" i="50"/>
  <c r="AD21" i="1" s="1"/>
  <c r="AD22" i="1" s="1"/>
  <c r="AD23" i="1" s="1"/>
  <c r="AD24" i="1" s="1"/>
  <c r="AD25" i="1" s="1"/>
  <c r="AD26" i="1" s="1"/>
  <c r="AD27" i="1" s="1"/>
  <c r="AD28" i="1" s="1"/>
  <c r="AD29" i="1" s="1"/>
  <c r="AD30" i="1" s="1"/>
  <c r="AD31" i="1" s="1"/>
  <c r="AD32" i="1" s="1"/>
  <c r="AD33" i="1" s="1"/>
  <c r="AD34" i="1" s="1"/>
  <c r="AD35" i="1" s="1"/>
  <c r="AD36" i="1" s="1"/>
  <c r="AD37" i="1" s="1"/>
  <c r="G6" i="50"/>
  <c r="AD40" i="1" s="1"/>
  <c r="AD41" i="1" s="1"/>
  <c r="AD42" i="1" s="1"/>
  <c r="AD43" i="1" s="1"/>
  <c r="AD44" i="1" s="1"/>
  <c r="AD45" i="1" s="1"/>
  <c r="AD46" i="1" s="1"/>
  <c r="AD47" i="1" s="1"/>
  <c r="AD48" i="1" s="1"/>
  <c r="AD49" i="1" s="1"/>
  <c r="AD50" i="1" s="1"/>
  <c r="AD51" i="1" s="1"/>
  <c r="AD52" i="1" s="1"/>
  <c r="AD53" i="1" s="1"/>
  <c r="AD54" i="1" s="1"/>
  <c r="AD55" i="1" s="1"/>
  <c r="AD56" i="1" s="1"/>
  <c r="G7" i="50"/>
  <c r="AD59" i="1" s="1"/>
  <c r="AD60" i="1" s="1"/>
  <c r="AD61" i="1" s="1"/>
  <c r="AD62" i="1" s="1"/>
  <c r="AD63" i="1" s="1"/>
  <c r="AD64" i="1" s="1"/>
  <c r="AD65" i="1" s="1"/>
  <c r="AD66" i="1" s="1"/>
  <c r="AD67" i="1" s="1"/>
  <c r="AD68" i="1" s="1"/>
  <c r="AD69" i="1" s="1"/>
  <c r="AD70" i="1" s="1"/>
  <c r="AD71" i="1" s="1"/>
  <c r="AD72" i="1" s="1"/>
  <c r="AD73" i="1" s="1"/>
  <c r="AD74" i="1" s="1"/>
  <c r="AD75" i="1" s="1"/>
  <c r="G8" i="50"/>
  <c r="AD78" i="1" s="1"/>
  <c r="AD79" i="1" s="1"/>
  <c r="AD80" i="1" s="1"/>
  <c r="AD81" i="1" s="1"/>
  <c r="AD82" i="1" s="1"/>
  <c r="AD83" i="1" s="1"/>
  <c r="AD84" i="1" s="1"/>
  <c r="AD85" i="1" s="1"/>
  <c r="AD86" i="1" s="1"/>
  <c r="AD87" i="1" s="1"/>
  <c r="AD88" i="1" s="1"/>
  <c r="AD89" i="1" s="1"/>
  <c r="AD90" i="1" s="1"/>
  <c r="AD91" i="1" s="1"/>
  <c r="AD92" i="1" s="1"/>
  <c r="AD93" i="1" s="1"/>
  <c r="AD94" i="1" s="1"/>
  <c r="G9" i="50"/>
  <c r="AD97" i="1" s="1"/>
  <c r="AD98" i="1" s="1"/>
  <c r="AD99" i="1" s="1"/>
  <c r="AD100" i="1" s="1"/>
  <c r="AD101" i="1" s="1"/>
  <c r="AD102" i="1" s="1"/>
  <c r="AD103" i="1" s="1"/>
  <c r="AD104" i="1" s="1"/>
  <c r="AD105" i="1" s="1"/>
  <c r="AD106" i="1" s="1"/>
  <c r="AD107" i="1" s="1"/>
  <c r="AD108" i="1" s="1"/>
  <c r="AD109" i="1" s="1"/>
  <c r="AD110" i="1" s="1"/>
  <c r="AD111" i="1" s="1"/>
  <c r="AD112" i="1" s="1"/>
  <c r="AD113" i="1" s="1"/>
  <c r="G10" i="50"/>
  <c r="AD116" i="1" s="1"/>
  <c r="AD117" i="1" s="1"/>
  <c r="AD118" i="1" s="1"/>
  <c r="AD119" i="1" s="1"/>
  <c r="AD120" i="1" s="1"/>
  <c r="AD121" i="1" s="1"/>
  <c r="AD122" i="1" s="1"/>
  <c r="AD123" i="1" s="1"/>
  <c r="AD124" i="1" s="1"/>
  <c r="AD125" i="1" s="1"/>
  <c r="AD126" i="1" s="1"/>
  <c r="AD127" i="1" s="1"/>
  <c r="AD128" i="1" s="1"/>
  <c r="AD129" i="1" s="1"/>
  <c r="AD130" i="1" s="1"/>
  <c r="AD131" i="1" s="1"/>
  <c r="AD132" i="1" s="1"/>
  <c r="G11" i="50"/>
  <c r="AD135" i="1" s="1"/>
  <c r="AD136" i="1" s="1"/>
  <c r="AD137" i="1" s="1"/>
  <c r="AD138" i="1" s="1"/>
  <c r="AD139" i="1" s="1"/>
  <c r="AD140" i="1" s="1"/>
  <c r="AD141" i="1" s="1"/>
  <c r="AD142" i="1" s="1"/>
  <c r="AD143" i="1" s="1"/>
  <c r="AD144" i="1" s="1"/>
  <c r="AD145" i="1" s="1"/>
  <c r="AD146" i="1" s="1"/>
  <c r="AD147" i="1" s="1"/>
  <c r="AD148" i="1" s="1"/>
  <c r="AD149" i="1" s="1"/>
  <c r="AD150" i="1" s="1"/>
  <c r="AD151" i="1" s="1"/>
  <c r="G4" i="50"/>
  <c r="AD2" i="1" s="1"/>
  <c r="AD3" i="1" s="1"/>
  <c r="AD4" i="1" s="1"/>
  <c r="AD5" i="1" s="1"/>
  <c r="AD6" i="1" s="1"/>
  <c r="AD7" i="1" s="1"/>
  <c r="AD8" i="1" s="1"/>
  <c r="AD9" i="1" s="1"/>
  <c r="AD10" i="1" s="1"/>
  <c r="AD11" i="1" s="1"/>
  <c r="AD12" i="1" s="1"/>
  <c r="AD13" i="1" s="1"/>
  <c r="AD14" i="1" s="1"/>
  <c r="AD15" i="1" s="1"/>
  <c r="AD16" i="1" s="1"/>
  <c r="AD17" i="1" s="1"/>
  <c r="AD18" i="1" s="1"/>
  <c r="E5" i="50"/>
  <c r="E6" i="50"/>
  <c r="AB40" i="1" s="1"/>
  <c r="AB41" i="1" s="1"/>
  <c r="AB42" i="1" s="1"/>
  <c r="AB43" i="1" s="1"/>
  <c r="AB44" i="1" s="1"/>
  <c r="AB45" i="1" s="1"/>
  <c r="AB46" i="1" s="1"/>
  <c r="AB47" i="1" s="1"/>
  <c r="AB48" i="1" s="1"/>
  <c r="AB49" i="1" s="1"/>
  <c r="AB50" i="1" s="1"/>
  <c r="AB51" i="1" s="1"/>
  <c r="AB52" i="1" s="1"/>
  <c r="AB53" i="1" s="1"/>
  <c r="AB54" i="1" s="1"/>
  <c r="AB55" i="1" s="1"/>
  <c r="AB56" i="1" s="1"/>
  <c r="AB57" i="1" s="1"/>
  <c r="AB58" i="1" s="1"/>
  <c r="E7" i="50"/>
  <c r="AB59" i="1" s="1"/>
  <c r="AB60" i="1" s="1"/>
  <c r="AB61" i="1" s="1"/>
  <c r="AB62" i="1" s="1"/>
  <c r="AB63" i="1" s="1"/>
  <c r="AB64" i="1" s="1"/>
  <c r="AB65" i="1" s="1"/>
  <c r="AB66" i="1" s="1"/>
  <c r="AB67" i="1" s="1"/>
  <c r="AB68" i="1" s="1"/>
  <c r="AB69" i="1" s="1"/>
  <c r="AB70" i="1" s="1"/>
  <c r="AB71" i="1" s="1"/>
  <c r="AB72" i="1" s="1"/>
  <c r="AB73" i="1" s="1"/>
  <c r="AB74" i="1" s="1"/>
  <c r="AB75" i="1" s="1"/>
  <c r="AB76" i="1" s="1"/>
  <c r="AB77" i="1" s="1"/>
  <c r="E8" i="50"/>
  <c r="AB78" i="1" s="1"/>
  <c r="AB79" i="1" s="1"/>
  <c r="AB80" i="1" s="1"/>
  <c r="AB81" i="1" s="1"/>
  <c r="AB82" i="1" s="1"/>
  <c r="AB83" i="1" s="1"/>
  <c r="AB84" i="1" s="1"/>
  <c r="AB85" i="1" s="1"/>
  <c r="AB86" i="1" s="1"/>
  <c r="AB87" i="1" s="1"/>
  <c r="AB88" i="1" s="1"/>
  <c r="AB89" i="1" s="1"/>
  <c r="AB90" i="1" s="1"/>
  <c r="AB91" i="1" s="1"/>
  <c r="AB92" i="1" s="1"/>
  <c r="AB93" i="1" s="1"/>
  <c r="AB94" i="1" s="1"/>
  <c r="AB95" i="1" s="1"/>
  <c r="AB96" i="1" s="1"/>
  <c r="E9" i="50"/>
  <c r="E10" i="50"/>
  <c r="AB116" i="1" s="1"/>
  <c r="AB117" i="1" s="1"/>
  <c r="AB118" i="1" s="1"/>
  <c r="AB119" i="1" s="1"/>
  <c r="AB120" i="1" s="1"/>
  <c r="AB121" i="1" s="1"/>
  <c r="AB122" i="1" s="1"/>
  <c r="AB123" i="1" s="1"/>
  <c r="AB124" i="1" s="1"/>
  <c r="AB125" i="1" s="1"/>
  <c r="AB126" i="1" s="1"/>
  <c r="AB127" i="1" s="1"/>
  <c r="AB128" i="1" s="1"/>
  <c r="AB129" i="1" s="1"/>
  <c r="AB130" i="1" s="1"/>
  <c r="AB131" i="1" s="1"/>
  <c r="AB132" i="1" s="1"/>
  <c r="AB133" i="1" s="1"/>
  <c r="AB134" i="1" s="1"/>
  <c r="E11" i="50"/>
  <c r="AB135" i="1" s="1"/>
  <c r="AB136" i="1" s="1"/>
  <c r="AB137" i="1" s="1"/>
  <c r="AB138" i="1" s="1"/>
  <c r="AB139" i="1" s="1"/>
  <c r="AB140" i="1" s="1"/>
  <c r="AB141" i="1" s="1"/>
  <c r="AB142" i="1" s="1"/>
  <c r="AB143" i="1" s="1"/>
  <c r="AB144" i="1" s="1"/>
  <c r="AB145" i="1" s="1"/>
  <c r="AB146" i="1" s="1"/>
  <c r="AB147" i="1" s="1"/>
  <c r="AB148" i="1" s="1"/>
  <c r="AB149" i="1" s="1"/>
  <c r="AB150" i="1" s="1"/>
  <c r="AB151" i="1" s="1"/>
  <c r="AB152" i="1" s="1"/>
  <c r="AB153" i="1" s="1"/>
  <c r="E4" i="50"/>
  <c r="AB2" i="1" s="1"/>
  <c r="AB3" i="1" s="1"/>
  <c r="AB4" i="1" s="1"/>
  <c r="AB5" i="1" s="1"/>
  <c r="AB6" i="1" s="1"/>
  <c r="AB7" i="1" s="1"/>
  <c r="AB8" i="1" s="1"/>
  <c r="AB9" i="1" s="1"/>
  <c r="AB10" i="1" s="1"/>
  <c r="AB11" i="1" s="1"/>
  <c r="AB12" i="1" s="1"/>
  <c r="AB13" i="1" s="1"/>
  <c r="AB14" i="1" s="1"/>
  <c r="AB15" i="1" s="1"/>
  <c r="AB16" i="1" s="1"/>
  <c r="AB17" i="1" s="1"/>
  <c r="AB18" i="1" s="1"/>
  <c r="AB19" i="1" s="1"/>
  <c r="AB20" i="1" s="1"/>
  <c r="C5" i="50"/>
  <c r="Z21" i="1" s="1"/>
  <c r="Z22" i="1" s="1"/>
  <c r="Z23" i="1" s="1"/>
  <c r="Z24" i="1" s="1"/>
  <c r="Z25" i="1" s="1"/>
  <c r="Z26" i="1" s="1"/>
  <c r="Z27" i="1" s="1"/>
  <c r="Z28" i="1" s="1"/>
  <c r="Z29" i="1" s="1"/>
  <c r="Z30" i="1" s="1"/>
  <c r="Z31" i="1" s="1"/>
  <c r="Z32" i="1" s="1"/>
  <c r="Z33" i="1" s="1"/>
  <c r="Z34" i="1" s="1"/>
  <c r="Z35" i="1" s="1"/>
  <c r="Z36" i="1" s="1"/>
  <c r="Z37" i="1" s="1"/>
  <c r="Z38" i="1" s="1"/>
  <c r="Z39" i="1" s="1"/>
  <c r="C6" i="50"/>
  <c r="C7" i="50"/>
  <c r="Z59" i="1" s="1"/>
  <c r="Z60" i="1" s="1"/>
  <c r="Z61" i="1" s="1"/>
  <c r="Z62" i="1" s="1"/>
  <c r="Z63" i="1" s="1"/>
  <c r="Z64" i="1" s="1"/>
  <c r="Z65" i="1" s="1"/>
  <c r="Z66" i="1" s="1"/>
  <c r="Z67" i="1" s="1"/>
  <c r="Z68" i="1" s="1"/>
  <c r="Z69" i="1" s="1"/>
  <c r="Z70" i="1" s="1"/>
  <c r="Z71" i="1" s="1"/>
  <c r="Z72" i="1" s="1"/>
  <c r="Z73" i="1" s="1"/>
  <c r="Z74" i="1" s="1"/>
  <c r="Z75" i="1" s="1"/>
  <c r="Z76" i="1" s="1"/>
  <c r="Z77" i="1" s="1"/>
  <c r="C8" i="50"/>
  <c r="Z78" i="1" s="1"/>
  <c r="Z79" i="1" s="1"/>
  <c r="Z80" i="1" s="1"/>
  <c r="Z81" i="1" s="1"/>
  <c r="Z82" i="1" s="1"/>
  <c r="Z83" i="1" s="1"/>
  <c r="Z84" i="1" s="1"/>
  <c r="Z85" i="1" s="1"/>
  <c r="Z86" i="1" s="1"/>
  <c r="Z87" i="1" s="1"/>
  <c r="Z88" i="1" s="1"/>
  <c r="Z89" i="1" s="1"/>
  <c r="Z90" i="1" s="1"/>
  <c r="Z91" i="1" s="1"/>
  <c r="Z92" i="1" s="1"/>
  <c r="Z93" i="1" s="1"/>
  <c r="Z94" i="1" s="1"/>
  <c r="Z95" i="1" s="1"/>
  <c r="Z96" i="1" s="1"/>
  <c r="C9" i="50"/>
  <c r="Z97" i="1" s="1"/>
  <c r="Z98" i="1" s="1"/>
  <c r="Z99" i="1" s="1"/>
  <c r="Z100" i="1" s="1"/>
  <c r="Z101" i="1" s="1"/>
  <c r="Z102" i="1" s="1"/>
  <c r="Z103" i="1" s="1"/>
  <c r="Z104" i="1" s="1"/>
  <c r="Z105" i="1" s="1"/>
  <c r="Z106" i="1" s="1"/>
  <c r="Z107" i="1" s="1"/>
  <c r="Z108" i="1" s="1"/>
  <c r="Z109" i="1" s="1"/>
  <c r="Z110" i="1" s="1"/>
  <c r="Z111" i="1" s="1"/>
  <c r="Z112" i="1" s="1"/>
  <c r="Z113" i="1" s="1"/>
  <c r="Z114" i="1" s="1"/>
  <c r="Z115" i="1" s="1"/>
  <c r="C10" i="50"/>
  <c r="C11" i="50"/>
  <c r="Z135" i="1" s="1"/>
  <c r="Z136" i="1" s="1"/>
  <c r="Z137" i="1" s="1"/>
  <c r="Z138" i="1" s="1"/>
  <c r="Z139" i="1" s="1"/>
  <c r="Z140" i="1" s="1"/>
  <c r="Z141" i="1" s="1"/>
  <c r="Z142" i="1" s="1"/>
  <c r="Z143" i="1" s="1"/>
  <c r="Z144" i="1" s="1"/>
  <c r="Z145" i="1" s="1"/>
  <c r="Z146" i="1" s="1"/>
  <c r="Z147" i="1" s="1"/>
  <c r="Z148" i="1" s="1"/>
  <c r="Z149" i="1" s="1"/>
  <c r="Z150" i="1" s="1"/>
  <c r="Z151" i="1" s="1"/>
  <c r="Z152" i="1" s="1"/>
  <c r="Z153" i="1" s="1"/>
  <c r="C4" i="50"/>
  <c r="AH2" i="1"/>
  <c r="AH3" i="1" s="1"/>
  <c r="AH4" i="1" s="1"/>
  <c r="AH5" i="1" s="1"/>
  <c r="AH6" i="1" s="1"/>
  <c r="AH7" i="1" s="1"/>
  <c r="AH8" i="1" s="1"/>
  <c r="AH9" i="1" s="1"/>
  <c r="AH10" i="1" s="1"/>
  <c r="AH11" i="1" s="1"/>
  <c r="AH12" i="1" s="1"/>
  <c r="AH13" i="1" s="1"/>
  <c r="AH14" i="1" s="1"/>
  <c r="AH15" i="1" s="1"/>
  <c r="AH16" i="1" s="1"/>
  <c r="AH17" i="1" s="1"/>
  <c r="AH18" i="1" s="1"/>
  <c r="AH19" i="1" s="1"/>
  <c r="AH20" i="1" s="1"/>
  <c r="AG2" i="1"/>
  <c r="AG3" i="1" s="1"/>
  <c r="AG4" i="1" s="1"/>
  <c r="AG5" i="1" s="1"/>
  <c r="AG6" i="1" s="1"/>
  <c r="AG7" i="1" s="1"/>
  <c r="AG8" i="1" s="1"/>
  <c r="AG9" i="1" s="1"/>
  <c r="AG10" i="1" s="1"/>
  <c r="AG11" i="1" s="1"/>
  <c r="AG12" i="1" s="1"/>
  <c r="AG13" i="1" s="1"/>
  <c r="AG14" i="1" s="1"/>
  <c r="AG15" i="1" s="1"/>
  <c r="AG16" i="1" s="1"/>
  <c r="AG17" i="1" s="1"/>
  <c r="AG18" i="1" s="1"/>
  <c r="AG19" i="1" s="1"/>
  <c r="AG20" i="1" s="1"/>
  <c r="AF2" i="1"/>
  <c r="AF3" i="1" s="1"/>
  <c r="AF4" i="1" s="1"/>
  <c r="AF5" i="1" s="1"/>
  <c r="AF6" i="1" s="1"/>
  <c r="AF7" i="1" s="1"/>
  <c r="AF8" i="1" s="1"/>
  <c r="AF9" i="1" s="1"/>
  <c r="AF10" i="1" s="1"/>
  <c r="AF11" i="1" s="1"/>
  <c r="AF12" i="1" s="1"/>
  <c r="AF13" i="1" s="1"/>
  <c r="AF14" i="1" s="1"/>
  <c r="AF15" i="1" s="1"/>
  <c r="AF16" i="1" s="1"/>
  <c r="AF17" i="1" s="1"/>
  <c r="AF18" i="1" s="1"/>
  <c r="AF19" i="1" s="1"/>
  <c r="AF20" i="1" s="1"/>
  <c r="AE2" i="1"/>
  <c r="AE3" i="1" s="1"/>
  <c r="AE4" i="1" s="1"/>
  <c r="AE5" i="1" s="1"/>
  <c r="AE6" i="1" s="1"/>
  <c r="AE7" i="1" s="1"/>
  <c r="AE8" i="1" s="1"/>
  <c r="AE9" i="1" s="1"/>
  <c r="AE10" i="1" s="1"/>
  <c r="AE11" i="1" s="1"/>
  <c r="AE12" i="1" s="1"/>
  <c r="AE13" i="1" s="1"/>
  <c r="AE14" i="1" s="1"/>
  <c r="AE15" i="1" s="1"/>
  <c r="AE16" i="1" s="1"/>
  <c r="AE17" i="1" s="1"/>
  <c r="AE18" i="1" s="1"/>
  <c r="AE19" i="1" s="1"/>
  <c r="AE20" i="1" s="1"/>
  <c r="AC2" i="1"/>
  <c r="AC3" i="1" s="1"/>
  <c r="AC4" i="1" s="1"/>
  <c r="AC5" i="1" s="1"/>
  <c r="AC6" i="1" s="1"/>
  <c r="AC7" i="1" s="1"/>
  <c r="AC8" i="1" s="1"/>
  <c r="AC9" i="1" s="1"/>
  <c r="AC10" i="1" s="1"/>
  <c r="AC11" i="1" s="1"/>
  <c r="AC12" i="1" s="1"/>
  <c r="AC13" i="1" s="1"/>
  <c r="AC14" i="1" s="1"/>
  <c r="AC15" i="1" s="1"/>
  <c r="AC16" i="1" s="1"/>
  <c r="AC17" i="1" s="1"/>
  <c r="AC18" i="1" s="1"/>
  <c r="AA2" i="1"/>
  <c r="AA3" i="1" s="1"/>
  <c r="AA4" i="1" s="1"/>
  <c r="AA5" i="1" s="1"/>
  <c r="AA6" i="1" s="1"/>
  <c r="AA7" i="1" s="1"/>
  <c r="AA8" i="1" s="1"/>
  <c r="AA9" i="1" s="1"/>
  <c r="AA10" i="1" s="1"/>
  <c r="AA11" i="1" s="1"/>
  <c r="AA12" i="1" s="1"/>
  <c r="AA13" i="1" s="1"/>
  <c r="AA14" i="1" s="1"/>
  <c r="AA15" i="1" s="1"/>
  <c r="AA16" i="1" s="1"/>
  <c r="AA17" i="1" s="1"/>
  <c r="AA18" i="1" s="1"/>
  <c r="AA19" i="1" s="1"/>
  <c r="AA20" i="1" s="1"/>
  <c r="Z2" i="1"/>
  <c r="Z3" i="1" s="1"/>
  <c r="Z4" i="1" s="1"/>
  <c r="Z5" i="1" s="1"/>
  <c r="Z6" i="1" s="1"/>
  <c r="Z7" i="1" s="1"/>
  <c r="Z8" i="1" s="1"/>
  <c r="Z9" i="1" s="1"/>
  <c r="Z10" i="1" s="1"/>
  <c r="Z11" i="1" s="1"/>
  <c r="Z12" i="1" s="1"/>
  <c r="Z13" i="1" s="1"/>
  <c r="Z14" i="1" s="1"/>
  <c r="Z15" i="1" s="1"/>
  <c r="Z16" i="1" s="1"/>
  <c r="Z17" i="1" s="1"/>
  <c r="Z18" i="1" s="1"/>
  <c r="Z19" i="1" s="1"/>
  <c r="Z20" i="1" s="1"/>
  <c r="Y2" i="1"/>
  <c r="Y3" i="1" s="1"/>
  <c r="Y4" i="1" s="1"/>
  <c r="Y5" i="1" s="1"/>
  <c r="Y6" i="1" s="1"/>
  <c r="Y7" i="1" s="1"/>
  <c r="Y8" i="1" s="1"/>
  <c r="Y9" i="1" s="1"/>
  <c r="Y10" i="1" s="1"/>
  <c r="Y11" i="1" s="1"/>
  <c r="Y12" i="1" s="1"/>
  <c r="Y13" i="1" s="1"/>
  <c r="Y14" i="1" s="1"/>
  <c r="Y15" i="1" s="1"/>
  <c r="Y16" i="1" s="1"/>
  <c r="Y17" i="1" s="1"/>
  <c r="Y18" i="1" s="1"/>
  <c r="Y19" i="1" s="1"/>
  <c r="Y20" i="1" s="1"/>
  <c r="AD95" i="1" l="1"/>
  <c r="AJ94" i="1"/>
  <c r="AJ56" i="1"/>
  <c r="AD57" i="1"/>
  <c r="AD114" i="1"/>
  <c r="AJ113" i="1"/>
  <c r="AD38" i="1"/>
  <c r="AJ37" i="1"/>
  <c r="AD152" i="1"/>
  <c r="AJ151" i="1"/>
  <c r="AD76" i="1"/>
  <c r="AJ75" i="1"/>
  <c r="AD133" i="1"/>
  <c r="AJ132" i="1"/>
  <c r="AC38" i="1"/>
  <c r="AI37" i="1"/>
  <c r="AC133" i="1"/>
  <c r="AI132" i="1"/>
  <c r="AJ18" i="1"/>
  <c r="AD19" i="1"/>
  <c r="AC76" i="1"/>
  <c r="AI75" i="1"/>
  <c r="AC152" i="1"/>
  <c r="AI151" i="1"/>
  <c r="AI56" i="1"/>
  <c r="AC57" i="1"/>
  <c r="AI18" i="1"/>
  <c r="AC19" i="1"/>
  <c r="AC95" i="1"/>
  <c r="AI94" i="1"/>
  <c r="AC114" i="1"/>
  <c r="AI113" i="1"/>
  <c r="AJ2" i="1"/>
  <c r="W149" i="1"/>
  <c r="W148" i="1"/>
  <c r="Q141" i="1"/>
  <c r="P141" i="1"/>
  <c r="Q140" i="1"/>
  <c r="P140" i="1"/>
  <c r="Q137" i="1"/>
  <c r="P137" i="1"/>
  <c r="Q123" i="1"/>
  <c r="P123" i="1"/>
  <c r="Q122" i="1"/>
  <c r="P122" i="1"/>
  <c r="Q49" i="1"/>
  <c r="P49" i="1"/>
  <c r="Q45" i="1"/>
  <c r="P45" i="1"/>
  <c r="Q44" i="1"/>
  <c r="P44" i="1"/>
  <c r="Q43" i="1"/>
  <c r="P43" i="1"/>
  <c r="Q42" i="1"/>
  <c r="P42" i="1"/>
  <c r="Q41" i="1"/>
  <c r="P41" i="1"/>
  <c r="P138" i="1"/>
  <c r="Q138" i="1"/>
  <c r="P139" i="1"/>
  <c r="Q139" i="1"/>
  <c r="Q120" i="1"/>
  <c r="Q121" i="1"/>
  <c r="Q124" i="1"/>
  <c r="Q125" i="1"/>
  <c r="Q126" i="1"/>
  <c r="Q127" i="1"/>
  <c r="Q128" i="1"/>
  <c r="Q129" i="1"/>
  <c r="Q46" i="1"/>
  <c r="P40" i="1"/>
  <c r="Q40" i="1"/>
  <c r="AC115" i="1" l="1"/>
  <c r="AI115" i="1" s="1"/>
  <c r="AI114" i="1"/>
  <c r="AC39" i="1"/>
  <c r="AI39" i="1" s="1"/>
  <c r="AI38" i="1"/>
  <c r="AC96" i="1"/>
  <c r="AI96" i="1" s="1"/>
  <c r="AI95" i="1"/>
  <c r="AC20" i="1"/>
  <c r="AI20" i="1" s="1"/>
  <c r="AI19" i="1"/>
  <c r="AJ19" i="1"/>
  <c r="AD20" i="1"/>
  <c r="AJ20" i="1" s="1"/>
  <c r="AJ57" i="1"/>
  <c r="AD58" i="1"/>
  <c r="AJ58" i="1" s="1"/>
  <c r="AC77" i="1"/>
  <c r="AI77" i="1" s="1"/>
  <c r="AI76" i="1"/>
  <c r="AJ76" i="1"/>
  <c r="AD77" i="1"/>
  <c r="AJ77" i="1" s="1"/>
  <c r="AI152" i="1"/>
  <c r="AC153" i="1"/>
  <c r="AI153" i="1" s="1"/>
  <c r="AD115" i="1"/>
  <c r="AJ115" i="1" s="1"/>
  <c r="AJ114" i="1"/>
  <c r="AI57" i="1"/>
  <c r="AC58" i="1"/>
  <c r="AI58" i="1" s="1"/>
  <c r="AD39" i="1"/>
  <c r="AJ39" i="1" s="1"/>
  <c r="AJ38" i="1"/>
  <c r="AJ133" i="1"/>
  <c r="AD134" i="1"/>
  <c r="AJ134" i="1" s="1"/>
  <c r="AC134" i="1"/>
  <c r="AI134" i="1" s="1"/>
  <c r="AI133" i="1"/>
  <c r="AD153" i="1"/>
  <c r="AJ153" i="1" s="1"/>
  <c r="AJ152" i="1"/>
  <c r="AD96" i="1"/>
  <c r="AJ96" i="1" s="1"/>
  <c r="AJ95" i="1"/>
  <c r="Q116" i="1"/>
  <c r="P116" i="1"/>
  <c r="P128" i="1"/>
  <c r="AJ150" i="1" l="1"/>
  <c r="AI150" i="1"/>
  <c r="AJ149" i="1"/>
  <c r="AI149" i="1"/>
  <c r="AJ148" i="1"/>
  <c r="AI148" i="1"/>
  <c r="AJ147" i="1"/>
  <c r="AI147" i="1"/>
  <c r="AJ146" i="1"/>
  <c r="AI146" i="1"/>
  <c r="AJ145" i="1"/>
  <c r="AI145" i="1"/>
  <c r="AJ144" i="1"/>
  <c r="AI144" i="1"/>
  <c r="AJ143" i="1"/>
  <c r="AI143" i="1"/>
  <c r="AJ142" i="1"/>
  <c r="AI142" i="1"/>
  <c r="AJ141" i="1"/>
  <c r="AI141" i="1"/>
  <c r="AJ140" i="1"/>
  <c r="AI140" i="1"/>
  <c r="AJ139" i="1"/>
  <c r="AI139" i="1"/>
  <c r="AJ138" i="1"/>
  <c r="AI138" i="1"/>
  <c r="AJ137" i="1"/>
  <c r="AI137" i="1"/>
  <c r="AJ136" i="1"/>
  <c r="AI136" i="1"/>
  <c r="AJ135" i="1"/>
  <c r="AI135" i="1"/>
  <c r="AJ131" i="1"/>
  <c r="AI131" i="1"/>
  <c r="AJ130" i="1"/>
  <c r="AI130" i="1"/>
  <c r="AJ129" i="1"/>
  <c r="AI129" i="1"/>
  <c r="AJ128" i="1"/>
  <c r="AI128" i="1"/>
  <c r="AJ127" i="1"/>
  <c r="AI127" i="1"/>
  <c r="AJ126" i="1"/>
  <c r="AI126" i="1"/>
  <c r="AJ125" i="1"/>
  <c r="AI125" i="1"/>
  <c r="AJ124" i="1"/>
  <c r="AI124" i="1"/>
  <c r="AJ123" i="1"/>
  <c r="AI123" i="1"/>
  <c r="AJ122" i="1"/>
  <c r="AI122" i="1"/>
  <c r="AJ121" i="1"/>
  <c r="AI121" i="1"/>
  <c r="AJ120" i="1"/>
  <c r="AI120" i="1"/>
  <c r="AJ119" i="1"/>
  <c r="AI119" i="1"/>
  <c r="AJ118" i="1"/>
  <c r="AI118" i="1"/>
  <c r="AJ117" i="1"/>
  <c r="AI117" i="1"/>
  <c r="AJ116" i="1"/>
  <c r="AI116" i="1"/>
  <c r="AJ112" i="1"/>
  <c r="AI112" i="1"/>
  <c r="AJ111" i="1"/>
  <c r="AI111" i="1"/>
  <c r="AJ110" i="1"/>
  <c r="AI110" i="1"/>
  <c r="AJ109" i="1"/>
  <c r="AI109" i="1"/>
  <c r="AJ108" i="1"/>
  <c r="AI108" i="1"/>
  <c r="AJ107" i="1"/>
  <c r="AI107" i="1"/>
  <c r="AJ106" i="1"/>
  <c r="AI106" i="1"/>
  <c r="AJ105" i="1"/>
  <c r="AI105" i="1"/>
  <c r="AJ104" i="1"/>
  <c r="AI104" i="1"/>
  <c r="AJ103" i="1"/>
  <c r="AI103" i="1"/>
  <c r="AJ102" i="1"/>
  <c r="AI102" i="1"/>
  <c r="AJ101" i="1"/>
  <c r="AI101" i="1"/>
  <c r="AJ100" i="1"/>
  <c r="AI100" i="1"/>
  <c r="AJ99" i="1"/>
  <c r="AI99" i="1"/>
  <c r="AJ98" i="1"/>
  <c r="AI98" i="1"/>
  <c r="AJ97" i="1"/>
  <c r="AI97" i="1"/>
  <c r="AJ93" i="1"/>
  <c r="AI93" i="1"/>
  <c r="AJ92" i="1"/>
  <c r="AI92" i="1"/>
  <c r="AJ91" i="1"/>
  <c r="AI91" i="1"/>
  <c r="AJ90" i="1"/>
  <c r="AI90" i="1"/>
  <c r="AJ89" i="1"/>
  <c r="AI89" i="1"/>
  <c r="AJ88" i="1"/>
  <c r="AI88" i="1"/>
  <c r="AJ87" i="1"/>
  <c r="AI87" i="1"/>
  <c r="AJ86" i="1"/>
  <c r="AI86" i="1"/>
  <c r="AJ85" i="1"/>
  <c r="AI85" i="1"/>
  <c r="AJ84" i="1"/>
  <c r="AI84" i="1"/>
  <c r="AJ83" i="1"/>
  <c r="AI83" i="1"/>
  <c r="AJ82" i="1"/>
  <c r="AI82" i="1"/>
  <c r="AJ81" i="1"/>
  <c r="AI81" i="1"/>
  <c r="AJ80" i="1"/>
  <c r="AI80" i="1"/>
  <c r="AJ79" i="1"/>
  <c r="AI79" i="1"/>
  <c r="AJ78" i="1"/>
  <c r="AI78" i="1"/>
  <c r="AJ74" i="1"/>
  <c r="AI74" i="1"/>
  <c r="AJ73" i="1"/>
  <c r="AI73" i="1"/>
  <c r="AJ72" i="1"/>
  <c r="AI72" i="1"/>
  <c r="AJ71" i="1"/>
  <c r="AI71" i="1"/>
  <c r="AJ70" i="1"/>
  <c r="AI70" i="1"/>
  <c r="AJ69" i="1"/>
  <c r="AI69" i="1"/>
  <c r="AJ68" i="1"/>
  <c r="AI68" i="1"/>
  <c r="AJ67" i="1"/>
  <c r="AI67" i="1"/>
  <c r="AJ66" i="1"/>
  <c r="AI66" i="1"/>
  <c r="AJ65" i="1"/>
  <c r="AI65" i="1"/>
  <c r="AJ64" i="1"/>
  <c r="AI64" i="1"/>
  <c r="AJ63" i="1"/>
  <c r="AI63" i="1"/>
  <c r="AJ62" i="1"/>
  <c r="AI62" i="1"/>
  <c r="AJ61" i="1"/>
  <c r="AI61" i="1"/>
  <c r="AJ60" i="1"/>
  <c r="AI60" i="1"/>
  <c r="AJ59" i="1"/>
  <c r="AI59" i="1"/>
  <c r="AJ55" i="1"/>
  <c r="AI55" i="1"/>
  <c r="AJ54" i="1"/>
  <c r="AI54" i="1"/>
  <c r="AJ53" i="1"/>
  <c r="AI53" i="1"/>
  <c r="AJ52" i="1"/>
  <c r="AI52" i="1"/>
  <c r="AJ51" i="1"/>
  <c r="AI51" i="1"/>
  <c r="AJ50" i="1"/>
  <c r="AI50" i="1"/>
  <c r="AJ49" i="1"/>
  <c r="AI49" i="1"/>
  <c r="AJ48" i="1"/>
  <c r="AI48" i="1"/>
  <c r="AJ47" i="1"/>
  <c r="AI47" i="1"/>
  <c r="AJ46" i="1"/>
  <c r="AI46" i="1"/>
  <c r="AJ45" i="1"/>
  <c r="AI45" i="1"/>
  <c r="AJ44" i="1"/>
  <c r="AI44" i="1"/>
  <c r="AJ43" i="1"/>
  <c r="AI43" i="1"/>
  <c r="AJ42" i="1"/>
  <c r="AI42" i="1"/>
  <c r="AJ41" i="1"/>
  <c r="AI41" i="1"/>
  <c r="AJ40" i="1"/>
  <c r="AI40" i="1"/>
  <c r="AJ36" i="1"/>
  <c r="AI36" i="1"/>
  <c r="AJ35" i="1"/>
  <c r="AI35" i="1"/>
  <c r="AJ34" i="1"/>
  <c r="AI34" i="1"/>
  <c r="AJ33" i="1"/>
  <c r="AI33" i="1"/>
  <c r="AJ32" i="1"/>
  <c r="AI32" i="1"/>
  <c r="AJ31" i="1"/>
  <c r="AI31" i="1"/>
  <c r="AJ30" i="1"/>
  <c r="AI30" i="1"/>
  <c r="AJ29" i="1"/>
  <c r="AI29" i="1"/>
  <c r="AJ28" i="1"/>
  <c r="AI28" i="1"/>
  <c r="AJ27" i="1"/>
  <c r="AI27" i="1"/>
  <c r="AJ26" i="1"/>
  <c r="AI26" i="1"/>
  <c r="AJ25" i="1"/>
  <c r="AI25" i="1"/>
  <c r="AJ24" i="1"/>
  <c r="AI24" i="1"/>
  <c r="AJ23" i="1"/>
  <c r="AI23" i="1"/>
  <c r="AJ22" i="1"/>
  <c r="AI22" i="1"/>
  <c r="AJ21" i="1"/>
  <c r="AI21" i="1"/>
  <c r="AJ17" i="1"/>
  <c r="AI17" i="1"/>
  <c r="AJ16" i="1"/>
  <c r="AI16" i="1"/>
  <c r="AJ15" i="1"/>
  <c r="AI15" i="1"/>
  <c r="AJ14" i="1"/>
  <c r="AI14" i="1"/>
  <c r="AJ13" i="1"/>
  <c r="AI13" i="1"/>
  <c r="AJ12" i="1"/>
  <c r="AI12" i="1"/>
  <c r="AJ11" i="1"/>
  <c r="AI11" i="1"/>
  <c r="AJ10" i="1"/>
  <c r="AI10" i="1"/>
  <c r="AJ9" i="1"/>
  <c r="AI9" i="1"/>
  <c r="AJ8" i="1"/>
  <c r="AI8" i="1"/>
  <c r="AJ7" i="1"/>
  <c r="AI7" i="1"/>
  <c r="AJ6" i="1"/>
  <c r="AI6" i="1"/>
  <c r="AJ5" i="1"/>
  <c r="AI5" i="1"/>
  <c r="AJ4" i="1"/>
  <c r="AI4" i="1"/>
  <c r="AJ3" i="1"/>
  <c r="AI3" i="1"/>
  <c r="AI2" i="1"/>
  <c r="O21" i="1" l="1"/>
  <c r="P21" i="1"/>
  <c r="Q21" i="1"/>
  <c r="R21" i="1"/>
  <c r="S21" i="1"/>
  <c r="T21" i="1"/>
  <c r="U21" i="1"/>
  <c r="V21" i="1"/>
  <c r="W21" i="1"/>
  <c r="O22" i="1"/>
  <c r="P22" i="1"/>
  <c r="Q22" i="1"/>
  <c r="R22" i="1"/>
  <c r="S22" i="1"/>
  <c r="T22" i="1"/>
  <c r="U22" i="1"/>
  <c r="V22" i="1"/>
  <c r="W22" i="1"/>
  <c r="O23" i="1"/>
  <c r="P23" i="1"/>
  <c r="Q23" i="1"/>
  <c r="R23" i="1"/>
  <c r="S23" i="1"/>
  <c r="T23" i="1"/>
  <c r="U23" i="1"/>
  <c r="V23" i="1"/>
  <c r="W23" i="1"/>
  <c r="O24" i="1"/>
  <c r="P24" i="1"/>
  <c r="Q24" i="1"/>
  <c r="R24" i="1"/>
  <c r="S24" i="1"/>
  <c r="T24" i="1"/>
  <c r="U24" i="1"/>
  <c r="V24" i="1"/>
  <c r="W24" i="1"/>
  <c r="O25" i="1"/>
  <c r="P25" i="1"/>
  <c r="Q25" i="1"/>
  <c r="R25" i="1"/>
  <c r="S25" i="1"/>
  <c r="T25" i="1"/>
  <c r="U25" i="1"/>
  <c r="V25" i="1"/>
  <c r="W25" i="1"/>
  <c r="O26" i="1"/>
  <c r="P26" i="1"/>
  <c r="Q26" i="1"/>
  <c r="R26" i="1"/>
  <c r="S26" i="1"/>
  <c r="T26" i="1"/>
  <c r="U26" i="1"/>
  <c r="V26" i="1"/>
  <c r="W26" i="1"/>
  <c r="O27" i="1"/>
  <c r="P27" i="1"/>
  <c r="Q27" i="1"/>
  <c r="R27" i="1"/>
  <c r="S27" i="1"/>
  <c r="T27" i="1"/>
  <c r="U27" i="1"/>
  <c r="V27" i="1"/>
  <c r="W27" i="1"/>
  <c r="O28" i="1"/>
  <c r="P28" i="1"/>
  <c r="Q28" i="1"/>
  <c r="R28" i="1"/>
  <c r="S28" i="1"/>
  <c r="T28" i="1"/>
  <c r="U28" i="1"/>
  <c r="V28" i="1"/>
  <c r="W28" i="1"/>
  <c r="O30" i="1"/>
  <c r="P30" i="1"/>
  <c r="Q30" i="1"/>
  <c r="R30" i="1"/>
  <c r="S30" i="1"/>
  <c r="T30" i="1"/>
  <c r="U30" i="1"/>
  <c r="V30" i="1"/>
  <c r="W30" i="1"/>
  <c r="O31" i="1"/>
  <c r="P31" i="1"/>
  <c r="Q31" i="1"/>
  <c r="R31" i="1"/>
  <c r="S31" i="1"/>
  <c r="T31" i="1"/>
  <c r="U31" i="1"/>
  <c r="V31" i="1"/>
  <c r="W31" i="1"/>
  <c r="O32" i="1"/>
  <c r="P32" i="1"/>
  <c r="Q32" i="1"/>
  <c r="R32" i="1"/>
  <c r="S32" i="1"/>
  <c r="T32" i="1"/>
  <c r="U32" i="1"/>
  <c r="V32" i="1"/>
  <c r="W32" i="1"/>
  <c r="O33" i="1"/>
  <c r="P33" i="1"/>
  <c r="Q33" i="1"/>
  <c r="R33" i="1"/>
  <c r="S33" i="1"/>
  <c r="T33" i="1"/>
  <c r="U33" i="1"/>
  <c r="V33" i="1"/>
  <c r="W33" i="1"/>
  <c r="O34" i="1"/>
  <c r="P34" i="1"/>
  <c r="Q34" i="1"/>
  <c r="R34" i="1"/>
  <c r="S34" i="1"/>
  <c r="T34" i="1"/>
  <c r="U34" i="1"/>
  <c r="V34" i="1"/>
  <c r="W34" i="1"/>
  <c r="O35" i="1"/>
  <c r="P35" i="1"/>
  <c r="Q35" i="1"/>
  <c r="R35" i="1"/>
  <c r="S35" i="1"/>
  <c r="T35" i="1"/>
  <c r="U35" i="1"/>
  <c r="V35" i="1"/>
  <c r="W35" i="1"/>
  <c r="O36" i="1"/>
  <c r="P36" i="1"/>
  <c r="Q36" i="1"/>
  <c r="R36" i="1"/>
  <c r="S36" i="1"/>
  <c r="T36" i="1"/>
  <c r="U36" i="1"/>
  <c r="V36" i="1"/>
  <c r="W36" i="1"/>
  <c r="O40" i="1"/>
  <c r="R40" i="1"/>
  <c r="S40" i="1"/>
  <c r="T40" i="1"/>
  <c r="U40" i="1"/>
  <c r="V40" i="1"/>
  <c r="W40" i="1"/>
  <c r="O41" i="1"/>
  <c r="R41" i="1"/>
  <c r="S41" i="1"/>
  <c r="T41" i="1"/>
  <c r="U41" i="1"/>
  <c r="V41" i="1"/>
  <c r="W41" i="1"/>
  <c r="O42" i="1"/>
  <c r="R42" i="1"/>
  <c r="S42" i="1"/>
  <c r="T42" i="1"/>
  <c r="U42" i="1"/>
  <c r="V42" i="1"/>
  <c r="W42" i="1"/>
  <c r="O43" i="1"/>
  <c r="R43" i="1"/>
  <c r="S43" i="1"/>
  <c r="T43" i="1"/>
  <c r="U43" i="1"/>
  <c r="V43" i="1"/>
  <c r="W43" i="1"/>
  <c r="O44" i="1"/>
  <c r="R44" i="1"/>
  <c r="S44" i="1"/>
  <c r="T44" i="1"/>
  <c r="U44" i="1"/>
  <c r="V44" i="1"/>
  <c r="W44" i="1"/>
  <c r="O45" i="1"/>
  <c r="R45" i="1"/>
  <c r="S45" i="1"/>
  <c r="T45" i="1"/>
  <c r="U45" i="1"/>
  <c r="V45" i="1"/>
  <c r="W45" i="1"/>
  <c r="O46" i="1"/>
  <c r="P46" i="1"/>
  <c r="R46" i="1"/>
  <c r="S46" i="1"/>
  <c r="T46" i="1"/>
  <c r="U46" i="1"/>
  <c r="V46" i="1"/>
  <c r="W46" i="1"/>
  <c r="O47" i="1"/>
  <c r="P47" i="1"/>
  <c r="Q47" i="1"/>
  <c r="R47" i="1"/>
  <c r="S47" i="1"/>
  <c r="T47" i="1"/>
  <c r="U47" i="1"/>
  <c r="V47" i="1"/>
  <c r="W47" i="1"/>
  <c r="O48" i="1"/>
  <c r="P48" i="1"/>
  <c r="Q48" i="1"/>
  <c r="R48" i="1"/>
  <c r="S48" i="1"/>
  <c r="T48" i="1"/>
  <c r="U48" i="1"/>
  <c r="V48" i="1"/>
  <c r="W48" i="1"/>
  <c r="O49" i="1"/>
  <c r="R49" i="1"/>
  <c r="S49" i="1"/>
  <c r="T49" i="1"/>
  <c r="U49" i="1"/>
  <c r="V49" i="1"/>
  <c r="W49" i="1"/>
  <c r="O50" i="1"/>
  <c r="P50" i="1"/>
  <c r="Q50" i="1"/>
  <c r="R50" i="1"/>
  <c r="S50" i="1"/>
  <c r="T50" i="1"/>
  <c r="U50" i="1"/>
  <c r="V50" i="1"/>
  <c r="W50" i="1"/>
  <c r="O51" i="1"/>
  <c r="P51" i="1"/>
  <c r="Q51" i="1"/>
  <c r="R51" i="1"/>
  <c r="S51" i="1"/>
  <c r="T51" i="1"/>
  <c r="U51" i="1"/>
  <c r="V51" i="1"/>
  <c r="W51" i="1"/>
  <c r="O52" i="1"/>
  <c r="P52" i="1"/>
  <c r="Q52" i="1"/>
  <c r="R52" i="1"/>
  <c r="S52" i="1"/>
  <c r="T52" i="1"/>
  <c r="U52" i="1"/>
  <c r="V52" i="1"/>
  <c r="W52" i="1"/>
  <c r="O53" i="1"/>
  <c r="P53" i="1"/>
  <c r="Q53" i="1"/>
  <c r="R53" i="1"/>
  <c r="S53" i="1"/>
  <c r="T53" i="1"/>
  <c r="U53" i="1"/>
  <c r="V53" i="1"/>
  <c r="W53" i="1"/>
  <c r="O54" i="1"/>
  <c r="P54" i="1"/>
  <c r="Q54" i="1"/>
  <c r="R54" i="1"/>
  <c r="S54" i="1"/>
  <c r="T54" i="1"/>
  <c r="U54" i="1"/>
  <c r="V54" i="1"/>
  <c r="W54" i="1"/>
  <c r="O55" i="1"/>
  <c r="P55" i="1"/>
  <c r="Q55" i="1"/>
  <c r="R55" i="1"/>
  <c r="S55" i="1"/>
  <c r="T55" i="1"/>
  <c r="U55" i="1"/>
  <c r="V55" i="1"/>
  <c r="W55" i="1"/>
  <c r="O60" i="1"/>
  <c r="P60" i="1"/>
  <c r="Q60" i="1"/>
  <c r="R60" i="1"/>
  <c r="S60" i="1"/>
  <c r="T60" i="1"/>
  <c r="U60" i="1"/>
  <c r="V60" i="1"/>
  <c r="W60" i="1"/>
  <c r="O61" i="1"/>
  <c r="P61" i="1"/>
  <c r="Q61" i="1"/>
  <c r="R61" i="1"/>
  <c r="S61" i="1"/>
  <c r="T61" i="1"/>
  <c r="U61" i="1"/>
  <c r="V61" i="1"/>
  <c r="W61" i="1"/>
  <c r="O62" i="1"/>
  <c r="P62" i="1"/>
  <c r="Q62" i="1"/>
  <c r="R62" i="1"/>
  <c r="S62" i="1"/>
  <c r="T62" i="1"/>
  <c r="U62" i="1"/>
  <c r="V62" i="1"/>
  <c r="W62" i="1"/>
  <c r="O63" i="1"/>
  <c r="P63" i="1"/>
  <c r="Q63" i="1"/>
  <c r="R63" i="1"/>
  <c r="S63" i="1"/>
  <c r="T63" i="1"/>
  <c r="U63" i="1"/>
  <c r="V63" i="1"/>
  <c r="W63" i="1"/>
  <c r="O64" i="1"/>
  <c r="P64" i="1"/>
  <c r="Q64" i="1"/>
  <c r="R64" i="1"/>
  <c r="S64" i="1"/>
  <c r="T64" i="1"/>
  <c r="U64" i="1"/>
  <c r="V64" i="1"/>
  <c r="W64" i="1"/>
  <c r="O65" i="1"/>
  <c r="P65" i="1"/>
  <c r="Q65" i="1"/>
  <c r="R65" i="1"/>
  <c r="S65" i="1"/>
  <c r="T65" i="1"/>
  <c r="U65" i="1"/>
  <c r="V65" i="1"/>
  <c r="W65" i="1"/>
  <c r="O66" i="1"/>
  <c r="P66" i="1"/>
  <c r="Q66" i="1"/>
  <c r="R66" i="1"/>
  <c r="S66" i="1"/>
  <c r="T66" i="1"/>
  <c r="U66" i="1"/>
  <c r="V66" i="1"/>
  <c r="W66" i="1"/>
  <c r="O67" i="1"/>
  <c r="P67" i="1"/>
  <c r="Q67" i="1"/>
  <c r="R67" i="1"/>
  <c r="S67" i="1"/>
  <c r="T67" i="1"/>
  <c r="U67" i="1"/>
  <c r="V67" i="1"/>
  <c r="W67" i="1"/>
  <c r="O70" i="1"/>
  <c r="P70" i="1"/>
  <c r="Q70" i="1"/>
  <c r="R70" i="1"/>
  <c r="S70" i="1"/>
  <c r="T70" i="1"/>
  <c r="U70" i="1"/>
  <c r="V70" i="1"/>
  <c r="W70" i="1"/>
  <c r="O71" i="1"/>
  <c r="P71" i="1"/>
  <c r="Q71" i="1"/>
  <c r="R71" i="1"/>
  <c r="S71" i="1"/>
  <c r="T71" i="1"/>
  <c r="U71" i="1"/>
  <c r="V71" i="1"/>
  <c r="W71" i="1"/>
  <c r="O72" i="1"/>
  <c r="P72" i="1"/>
  <c r="Q72" i="1"/>
  <c r="R72" i="1"/>
  <c r="S72" i="1"/>
  <c r="T72" i="1"/>
  <c r="U72" i="1"/>
  <c r="V72" i="1"/>
  <c r="W72" i="1"/>
  <c r="O73" i="1"/>
  <c r="P73" i="1"/>
  <c r="Q73" i="1"/>
  <c r="R73" i="1"/>
  <c r="S73" i="1"/>
  <c r="T73" i="1"/>
  <c r="U73" i="1"/>
  <c r="V73" i="1"/>
  <c r="W73" i="1"/>
  <c r="O74" i="1"/>
  <c r="P74" i="1"/>
  <c r="Q74" i="1"/>
  <c r="R74" i="1"/>
  <c r="S74" i="1"/>
  <c r="T74" i="1"/>
  <c r="U74" i="1"/>
  <c r="V74" i="1"/>
  <c r="W74" i="1"/>
  <c r="O78" i="1"/>
  <c r="P78" i="1"/>
  <c r="Q78" i="1"/>
  <c r="R78" i="1"/>
  <c r="S78" i="1"/>
  <c r="T78" i="1"/>
  <c r="U78" i="1"/>
  <c r="V78" i="1"/>
  <c r="W78" i="1"/>
  <c r="O79" i="1"/>
  <c r="P79" i="1"/>
  <c r="Q79" i="1"/>
  <c r="R79" i="1"/>
  <c r="S79" i="1"/>
  <c r="T79" i="1"/>
  <c r="U79" i="1"/>
  <c r="V79" i="1"/>
  <c r="W79" i="1"/>
  <c r="O80" i="1"/>
  <c r="P80" i="1"/>
  <c r="Q80" i="1"/>
  <c r="R80" i="1"/>
  <c r="S80" i="1"/>
  <c r="T80" i="1"/>
  <c r="U80" i="1"/>
  <c r="V80" i="1"/>
  <c r="W80" i="1"/>
  <c r="O81" i="1"/>
  <c r="P81" i="1"/>
  <c r="Q81" i="1"/>
  <c r="R81" i="1"/>
  <c r="S81" i="1"/>
  <c r="T81" i="1"/>
  <c r="U81" i="1"/>
  <c r="V81" i="1"/>
  <c r="W81" i="1"/>
  <c r="O82" i="1"/>
  <c r="P82" i="1"/>
  <c r="Q82" i="1"/>
  <c r="R82" i="1"/>
  <c r="S82" i="1"/>
  <c r="T82" i="1"/>
  <c r="U82" i="1"/>
  <c r="V82" i="1"/>
  <c r="W82" i="1"/>
  <c r="O83" i="1"/>
  <c r="P83" i="1"/>
  <c r="Q83" i="1"/>
  <c r="R83" i="1"/>
  <c r="S83" i="1"/>
  <c r="T83" i="1"/>
  <c r="U83" i="1"/>
  <c r="V83" i="1"/>
  <c r="W83" i="1"/>
  <c r="O84" i="1"/>
  <c r="P84" i="1"/>
  <c r="Q84" i="1"/>
  <c r="R84" i="1"/>
  <c r="S84" i="1"/>
  <c r="T84" i="1"/>
  <c r="U84" i="1"/>
  <c r="V84" i="1"/>
  <c r="W84" i="1"/>
  <c r="O85" i="1"/>
  <c r="P85" i="1"/>
  <c r="Q85" i="1"/>
  <c r="R85" i="1"/>
  <c r="S85" i="1"/>
  <c r="T85" i="1"/>
  <c r="U85" i="1"/>
  <c r="V85" i="1"/>
  <c r="W85" i="1"/>
  <c r="O87" i="1"/>
  <c r="P87" i="1"/>
  <c r="Q87" i="1"/>
  <c r="R87" i="1"/>
  <c r="S87" i="1"/>
  <c r="T87" i="1"/>
  <c r="U87" i="1"/>
  <c r="V87" i="1"/>
  <c r="W87" i="1"/>
  <c r="O88" i="1"/>
  <c r="P88" i="1"/>
  <c r="Q88" i="1"/>
  <c r="R88" i="1"/>
  <c r="S88" i="1"/>
  <c r="T88" i="1"/>
  <c r="U88" i="1"/>
  <c r="V88" i="1"/>
  <c r="W88" i="1"/>
  <c r="O89" i="1"/>
  <c r="P89" i="1"/>
  <c r="Q89" i="1"/>
  <c r="R89" i="1"/>
  <c r="S89" i="1"/>
  <c r="T89" i="1"/>
  <c r="U89" i="1"/>
  <c r="V89" i="1"/>
  <c r="W89" i="1"/>
  <c r="O90" i="1"/>
  <c r="P90" i="1"/>
  <c r="Q90" i="1"/>
  <c r="R90" i="1"/>
  <c r="S90" i="1"/>
  <c r="T90" i="1"/>
  <c r="U90" i="1"/>
  <c r="V90" i="1"/>
  <c r="W90" i="1"/>
  <c r="O91" i="1"/>
  <c r="P91" i="1"/>
  <c r="Q91" i="1"/>
  <c r="R91" i="1"/>
  <c r="S91" i="1"/>
  <c r="T91" i="1"/>
  <c r="U91" i="1"/>
  <c r="V91" i="1"/>
  <c r="W91" i="1"/>
  <c r="O92" i="1"/>
  <c r="P92" i="1"/>
  <c r="Q92" i="1"/>
  <c r="R92" i="1"/>
  <c r="S92" i="1"/>
  <c r="T92" i="1"/>
  <c r="U92" i="1"/>
  <c r="V92" i="1"/>
  <c r="W92" i="1"/>
  <c r="O93" i="1"/>
  <c r="P93" i="1"/>
  <c r="Q93" i="1"/>
  <c r="R93" i="1"/>
  <c r="S93" i="1"/>
  <c r="T93" i="1"/>
  <c r="U93" i="1"/>
  <c r="V93" i="1"/>
  <c r="W93" i="1"/>
  <c r="O97" i="1"/>
  <c r="P97" i="1"/>
  <c r="Q97" i="1"/>
  <c r="R97" i="1"/>
  <c r="S97" i="1"/>
  <c r="T97" i="1"/>
  <c r="U97" i="1"/>
  <c r="V97" i="1"/>
  <c r="W97" i="1"/>
  <c r="O98" i="1"/>
  <c r="P98" i="1"/>
  <c r="Q98" i="1"/>
  <c r="R98" i="1"/>
  <c r="S98" i="1"/>
  <c r="T98" i="1"/>
  <c r="U98" i="1"/>
  <c r="V98" i="1"/>
  <c r="W98" i="1"/>
  <c r="O99" i="1"/>
  <c r="P99" i="1"/>
  <c r="Q99" i="1"/>
  <c r="R99" i="1"/>
  <c r="S99" i="1"/>
  <c r="T99" i="1"/>
  <c r="U99" i="1"/>
  <c r="V99" i="1"/>
  <c r="W99" i="1"/>
  <c r="O100" i="1"/>
  <c r="P100" i="1"/>
  <c r="Q100" i="1"/>
  <c r="R100" i="1"/>
  <c r="S100" i="1"/>
  <c r="T100" i="1"/>
  <c r="U100" i="1"/>
  <c r="V100" i="1"/>
  <c r="W100" i="1"/>
  <c r="O101" i="1"/>
  <c r="P101" i="1"/>
  <c r="Q101" i="1"/>
  <c r="R101" i="1"/>
  <c r="S101" i="1"/>
  <c r="T101" i="1"/>
  <c r="U101" i="1"/>
  <c r="V101" i="1"/>
  <c r="W101" i="1"/>
  <c r="O102" i="1"/>
  <c r="P102" i="1"/>
  <c r="Q102" i="1"/>
  <c r="R102" i="1"/>
  <c r="S102" i="1"/>
  <c r="T102" i="1"/>
  <c r="U102" i="1"/>
  <c r="V102" i="1"/>
  <c r="W102" i="1"/>
  <c r="O103" i="1"/>
  <c r="P103" i="1"/>
  <c r="Q103" i="1"/>
  <c r="R103" i="1"/>
  <c r="S103" i="1"/>
  <c r="T103" i="1"/>
  <c r="U103" i="1"/>
  <c r="V103" i="1"/>
  <c r="W103" i="1"/>
  <c r="O104" i="1"/>
  <c r="P104" i="1"/>
  <c r="Q104" i="1"/>
  <c r="R104" i="1"/>
  <c r="S104" i="1"/>
  <c r="T104" i="1"/>
  <c r="U104" i="1"/>
  <c r="V104" i="1"/>
  <c r="W104" i="1"/>
  <c r="O105" i="1"/>
  <c r="P105" i="1"/>
  <c r="Q105" i="1"/>
  <c r="R105" i="1"/>
  <c r="S105" i="1"/>
  <c r="T105" i="1"/>
  <c r="U105" i="1"/>
  <c r="V105" i="1"/>
  <c r="W105" i="1"/>
  <c r="O106" i="1"/>
  <c r="P106" i="1"/>
  <c r="Q106" i="1"/>
  <c r="R106" i="1"/>
  <c r="S106" i="1"/>
  <c r="T106" i="1"/>
  <c r="U106" i="1"/>
  <c r="V106" i="1"/>
  <c r="W106" i="1"/>
  <c r="O107" i="1"/>
  <c r="P107" i="1"/>
  <c r="Q107" i="1"/>
  <c r="R107" i="1"/>
  <c r="S107" i="1"/>
  <c r="T107" i="1"/>
  <c r="U107" i="1"/>
  <c r="V107" i="1"/>
  <c r="W107" i="1"/>
  <c r="O108" i="1"/>
  <c r="P108" i="1"/>
  <c r="Q108" i="1"/>
  <c r="R108" i="1"/>
  <c r="S108" i="1"/>
  <c r="T108" i="1"/>
  <c r="U108" i="1"/>
  <c r="V108" i="1"/>
  <c r="W108" i="1"/>
  <c r="O109" i="1"/>
  <c r="P109" i="1"/>
  <c r="Q109" i="1"/>
  <c r="R109" i="1"/>
  <c r="S109" i="1"/>
  <c r="T109" i="1"/>
  <c r="U109" i="1"/>
  <c r="V109" i="1"/>
  <c r="W109" i="1"/>
  <c r="O110" i="1"/>
  <c r="P110" i="1"/>
  <c r="Q110" i="1"/>
  <c r="R110" i="1"/>
  <c r="S110" i="1"/>
  <c r="T110" i="1"/>
  <c r="U110" i="1"/>
  <c r="V110" i="1"/>
  <c r="W110" i="1"/>
  <c r="O111" i="1"/>
  <c r="P111" i="1"/>
  <c r="Q111" i="1"/>
  <c r="R111" i="1"/>
  <c r="S111" i="1"/>
  <c r="T111" i="1"/>
  <c r="U111" i="1"/>
  <c r="V111" i="1"/>
  <c r="W111" i="1"/>
  <c r="O112" i="1"/>
  <c r="P112" i="1"/>
  <c r="Q112" i="1"/>
  <c r="R112" i="1"/>
  <c r="S112" i="1"/>
  <c r="T112" i="1"/>
  <c r="U112" i="1"/>
  <c r="V112" i="1"/>
  <c r="W112" i="1"/>
  <c r="O116" i="1"/>
  <c r="R116" i="1"/>
  <c r="S116" i="1"/>
  <c r="T116" i="1"/>
  <c r="U116" i="1"/>
  <c r="V116" i="1"/>
  <c r="W116" i="1"/>
  <c r="O117" i="1"/>
  <c r="P117" i="1"/>
  <c r="Q117" i="1"/>
  <c r="R117" i="1"/>
  <c r="S117" i="1"/>
  <c r="T117" i="1"/>
  <c r="U117" i="1"/>
  <c r="V117" i="1"/>
  <c r="W117" i="1"/>
  <c r="O118" i="1"/>
  <c r="P118" i="1"/>
  <c r="Q118" i="1"/>
  <c r="R118" i="1"/>
  <c r="S118" i="1"/>
  <c r="T118" i="1"/>
  <c r="U118" i="1"/>
  <c r="V118" i="1"/>
  <c r="W118" i="1"/>
  <c r="O119" i="1"/>
  <c r="P119" i="1"/>
  <c r="Q119" i="1"/>
  <c r="R119" i="1"/>
  <c r="S119" i="1"/>
  <c r="T119" i="1"/>
  <c r="U119" i="1"/>
  <c r="V119" i="1"/>
  <c r="W119" i="1"/>
  <c r="O120" i="1"/>
  <c r="P120" i="1"/>
  <c r="R120" i="1"/>
  <c r="S120" i="1"/>
  <c r="T120" i="1"/>
  <c r="U120" i="1"/>
  <c r="V120" i="1"/>
  <c r="W120" i="1"/>
  <c r="O121" i="1"/>
  <c r="P121" i="1"/>
  <c r="R121" i="1"/>
  <c r="S121" i="1"/>
  <c r="T121" i="1"/>
  <c r="U121" i="1"/>
  <c r="V121" i="1"/>
  <c r="W121" i="1"/>
  <c r="O122" i="1"/>
  <c r="R122" i="1"/>
  <c r="S122" i="1"/>
  <c r="T122" i="1"/>
  <c r="U122" i="1"/>
  <c r="V122" i="1"/>
  <c r="W122" i="1"/>
  <c r="O123" i="1"/>
  <c r="R123" i="1"/>
  <c r="S123" i="1"/>
  <c r="T123" i="1"/>
  <c r="U123" i="1"/>
  <c r="V123" i="1"/>
  <c r="W123" i="1"/>
  <c r="O124" i="1"/>
  <c r="P124" i="1"/>
  <c r="R124" i="1"/>
  <c r="S124" i="1"/>
  <c r="T124" i="1"/>
  <c r="U124" i="1"/>
  <c r="V124" i="1"/>
  <c r="W124" i="1"/>
  <c r="O125" i="1"/>
  <c r="P125" i="1"/>
  <c r="R125" i="1"/>
  <c r="S125" i="1"/>
  <c r="T125" i="1"/>
  <c r="U125" i="1"/>
  <c r="V125" i="1"/>
  <c r="W125" i="1"/>
  <c r="O126" i="1"/>
  <c r="P126" i="1"/>
  <c r="R126" i="1"/>
  <c r="S126" i="1"/>
  <c r="T126" i="1"/>
  <c r="U126" i="1"/>
  <c r="V126" i="1"/>
  <c r="W126" i="1"/>
  <c r="O127" i="1"/>
  <c r="P127" i="1"/>
  <c r="R127" i="1"/>
  <c r="S127" i="1"/>
  <c r="T127" i="1"/>
  <c r="U127" i="1"/>
  <c r="V127" i="1"/>
  <c r="W127" i="1"/>
  <c r="O128" i="1"/>
  <c r="R128" i="1"/>
  <c r="S128" i="1"/>
  <c r="T128" i="1"/>
  <c r="U128" i="1"/>
  <c r="V128" i="1"/>
  <c r="W128" i="1"/>
  <c r="O129" i="1"/>
  <c r="P129" i="1"/>
  <c r="R129" i="1"/>
  <c r="S129" i="1"/>
  <c r="T129" i="1"/>
  <c r="U129" i="1"/>
  <c r="V129" i="1"/>
  <c r="W129" i="1"/>
  <c r="O130" i="1"/>
  <c r="P130" i="1"/>
  <c r="Q130" i="1"/>
  <c r="R130" i="1"/>
  <c r="S130" i="1"/>
  <c r="T130" i="1"/>
  <c r="U130" i="1"/>
  <c r="V130" i="1"/>
  <c r="W130" i="1"/>
  <c r="O131" i="1"/>
  <c r="P131" i="1"/>
  <c r="Q131" i="1"/>
  <c r="R131" i="1"/>
  <c r="S131" i="1"/>
  <c r="T131" i="1"/>
  <c r="U131" i="1"/>
  <c r="V131" i="1"/>
  <c r="W131" i="1"/>
  <c r="O136" i="1"/>
  <c r="P136" i="1"/>
  <c r="Q136" i="1"/>
  <c r="R136" i="1"/>
  <c r="S136" i="1"/>
  <c r="T136" i="1"/>
  <c r="U136" i="1"/>
  <c r="V136" i="1"/>
  <c r="W136" i="1"/>
  <c r="O137" i="1"/>
  <c r="R137" i="1"/>
  <c r="S137" i="1"/>
  <c r="T137" i="1"/>
  <c r="U137" i="1"/>
  <c r="V137" i="1"/>
  <c r="W137" i="1"/>
  <c r="O138" i="1"/>
  <c r="R138" i="1"/>
  <c r="S138" i="1"/>
  <c r="T138" i="1"/>
  <c r="U138" i="1"/>
  <c r="V138" i="1"/>
  <c r="W138" i="1"/>
  <c r="O139" i="1"/>
  <c r="R139" i="1"/>
  <c r="S139" i="1"/>
  <c r="T139" i="1"/>
  <c r="U139" i="1"/>
  <c r="V139" i="1"/>
  <c r="W139" i="1"/>
  <c r="O140" i="1"/>
  <c r="R140" i="1"/>
  <c r="S140" i="1"/>
  <c r="T140" i="1"/>
  <c r="U140" i="1"/>
  <c r="V140" i="1"/>
  <c r="W140" i="1"/>
  <c r="O141" i="1"/>
  <c r="R141" i="1"/>
  <c r="S141" i="1"/>
  <c r="T141" i="1"/>
  <c r="U141" i="1"/>
  <c r="V141" i="1"/>
  <c r="W141" i="1"/>
  <c r="O142" i="1"/>
  <c r="P142" i="1"/>
  <c r="Q142" i="1"/>
  <c r="R142" i="1"/>
  <c r="S142" i="1"/>
  <c r="T142" i="1"/>
  <c r="U142" i="1"/>
  <c r="V142" i="1"/>
  <c r="W142" i="1"/>
  <c r="O143" i="1"/>
  <c r="P143" i="1"/>
  <c r="Q143" i="1"/>
  <c r="R143" i="1"/>
  <c r="S143" i="1"/>
  <c r="T143" i="1"/>
  <c r="U143" i="1"/>
  <c r="V143" i="1"/>
  <c r="W143" i="1"/>
  <c r="O144" i="1"/>
  <c r="P144" i="1"/>
  <c r="Q144" i="1"/>
  <c r="R144" i="1"/>
  <c r="S144" i="1"/>
  <c r="T144" i="1"/>
  <c r="U144" i="1"/>
  <c r="V144" i="1"/>
  <c r="W144" i="1"/>
  <c r="O145" i="1"/>
  <c r="P145" i="1"/>
  <c r="Q145" i="1"/>
  <c r="R145" i="1"/>
  <c r="S145" i="1"/>
  <c r="T145" i="1"/>
  <c r="U145" i="1"/>
  <c r="V145" i="1"/>
  <c r="W145" i="1"/>
  <c r="O146" i="1"/>
  <c r="P146" i="1"/>
  <c r="Q146" i="1"/>
  <c r="R146" i="1"/>
  <c r="S146" i="1"/>
  <c r="T146" i="1"/>
  <c r="U146" i="1"/>
  <c r="V146" i="1"/>
  <c r="W146" i="1"/>
  <c r="O147" i="1"/>
  <c r="P147" i="1"/>
  <c r="Q147" i="1"/>
  <c r="R147" i="1"/>
  <c r="S147" i="1"/>
  <c r="T147" i="1"/>
  <c r="U147" i="1"/>
  <c r="V147" i="1"/>
  <c r="W147" i="1"/>
  <c r="O148" i="1"/>
  <c r="P148" i="1"/>
  <c r="Q148" i="1"/>
  <c r="R148" i="1"/>
  <c r="S148" i="1"/>
  <c r="T148" i="1"/>
  <c r="U148" i="1"/>
  <c r="V148" i="1"/>
  <c r="O149" i="1"/>
  <c r="P149" i="1"/>
  <c r="Q149" i="1"/>
  <c r="R149" i="1"/>
  <c r="S149" i="1"/>
  <c r="T149" i="1"/>
  <c r="U149" i="1"/>
  <c r="V149" i="1"/>
  <c r="O150" i="1"/>
  <c r="P150" i="1"/>
  <c r="Q150" i="1"/>
  <c r="R150" i="1"/>
  <c r="S150" i="1"/>
  <c r="T150" i="1"/>
  <c r="U150" i="1"/>
  <c r="V150" i="1"/>
  <c r="W150" i="1"/>
  <c r="W17" i="1"/>
  <c r="V17" i="1"/>
  <c r="W16" i="1"/>
  <c r="V16" i="1"/>
  <c r="W15" i="1"/>
  <c r="V15" i="1"/>
  <c r="W14" i="1"/>
  <c r="V14" i="1"/>
  <c r="W13" i="1"/>
  <c r="V13" i="1"/>
  <c r="W12" i="1"/>
  <c r="V12" i="1"/>
  <c r="W11" i="1"/>
  <c r="V11" i="1"/>
  <c r="W10" i="1"/>
  <c r="V10" i="1"/>
  <c r="W9" i="1"/>
  <c r="V9" i="1"/>
  <c r="W8" i="1"/>
  <c r="V8" i="1"/>
  <c r="W7" i="1"/>
  <c r="V7" i="1"/>
  <c r="W6" i="1"/>
  <c r="V6" i="1"/>
  <c r="W5" i="1"/>
  <c r="V5" i="1"/>
  <c r="W4" i="1"/>
  <c r="V4" i="1"/>
  <c r="W3" i="1"/>
  <c r="V3" i="1"/>
  <c r="W2" i="1"/>
  <c r="V2" i="1"/>
  <c r="U17" i="1"/>
  <c r="T17" i="1"/>
  <c r="U16" i="1"/>
  <c r="T16" i="1"/>
  <c r="U15" i="1"/>
  <c r="T15" i="1"/>
  <c r="U14" i="1"/>
  <c r="T14" i="1"/>
  <c r="U13" i="1"/>
  <c r="T13" i="1"/>
  <c r="U12" i="1"/>
  <c r="T12" i="1"/>
  <c r="U11" i="1"/>
  <c r="T11" i="1"/>
  <c r="U10" i="1"/>
  <c r="T10" i="1"/>
  <c r="U9" i="1"/>
  <c r="T9" i="1"/>
  <c r="U8" i="1"/>
  <c r="T8" i="1"/>
  <c r="U7" i="1"/>
  <c r="T7" i="1"/>
  <c r="U6" i="1"/>
  <c r="T6" i="1"/>
  <c r="U5" i="1"/>
  <c r="T5" i="1"/>
  <c r="U4" i="1"/>
  <c r="T4" i="1"/>
  <c r="U3" i="1"/>
  <c r="T3" i="1"/>
  <c r="U2" i="1"/>
  <c r="T2" i="1"/>
  <c r="S17" i="1"/>
  <c r="R17" i="1"/>
  <c r="S16" i="1"/>
  <c r="R16" i="1"/>
  <c r="S15" i="1"/>
  <c r="R15" i="1"/>
  <c r="S14" i="1"/>
  <c r="R14" i="1"/>
  <c r="S13" i="1"/>
  <c r="R13" i="1"/>
  <c r="S12" i="1"/>
  <c r="R12" i="1"/>
  <c r="S11" i="1"/>
  <c r="R11" i="1"/>
  <c r="S10" i="1"/>
  <c r="R10" i="1"/>
  <c r="S9" i="1"/>
  <c r="R9" i="1"/>
  <c r="S8" i="1"/>
  <c r="R8" i="1"/>
  <c r="S7" i="1"/>
  <c r="R7" i="1"/>
  <c r="S6" i="1"/>
  <c r="R6" i="1"/>
  <c r="S5" i="1"/>
  <c r="R5" i="1"/>
  <c r="S4" i="1"/>
  <c r="R4" i="1"/>
  <c r="S3" i="1"/>
  <c r="R3" i="1"/>
  <c r="S2" i="1"/>
  <c r="R2" i="1"/>
  <c r="Q17" i="1"/>
  <c r="P17" i="1"/>
  <c r="Q16" i="1"/>
  <c r="P16" i="1"/>
  <c r="Q15" i="1"/>
  <c r="P15" i="1"/>
  <c r="Q14" i="1"/>
  <c r="P14" i="1"/>
  <c r="Q13" i="1"/>
  <c r="P13" i="1"/>
  <c r="Q12" i="1"/>
  <c r="P12" i="1"/>
  <c r="Q11" i="1"/>
  <c r="P11" i="1"/>
  <c r="Q10" i="1"/>
  <c r="P10" i="1"/>
  <c r="Q9" i="1"/>
  <c r="P9" i="1"/>
  <c r="Q8" i="1"/>
  <c r="P8" i="1"/>
  <c r="Q7" i="1"/>
  <c r="P7" i="1"/>
  <c r="Q6" i="1"/>
  <c r="P6" i="1"/>
  <c r="Q5" i="1"/>
  <c r="P5" i="1"/>
  <c r="Q4" i="1"/>
  <c r="P4" i="1"/>
  <c r="Q3" i="1"/>
  <c r="P3" i="1"/>
  <c r="Q2" i="1"/>
  <c r="P2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2" i="1"/>
</calcChain>
</file>

<file path=xl/sharedStrings.xml><?xml version="1.0" encoding="utf-8"?>
<sst xmlns="http://schemas.openxmlformats.org/spreadsheetml/2006/main" count="427" uniqueCount="249">
  <si>
    <t>Site</t>
  </si>
  <si>
    <t>Year</t>
  </si>
  <si>
    <t>ACAD1</t>
  </si>
  <si>
    <t>BRIG1</t>
  </si>
  <si>
    <t>DOSO1</t>
  </si>
  <si>
    <t>GRGU1</t>
  </si>
  <si>
    <t>LYBR1</t>
  </si>
  <si>
    <t>MOOS1</t>
  </si>
  <si>
    <t>SHEN1</t>
  </si>
  <si>
    <t>JARI1</t>
  </si>
  <si>
    <t>10 Sulfate Extinction (Mm-1)</t>
  </si>
  <si>
    <t>10 Nitrate Extinction (Mm-1)</t>
  </si>
  <si>
    <t>10 Organic Carbon Mass Extinction (Mm-1)</t>
  </si>
  <si>
    <t>10 Light Absorbing Carbon Extinction (Mm-1)</t>
  </si>
  <si>
    <t>10Coarse Mass Extinction (Mm-1)</t>
  </si>
  <si>
    <t>90 Sulfate Extinction (Mm-1)</t>
  </si>
  <si>
    <t>90 Nitrate Extinction (Mm-1)</t>
  </si>
  <si>
    <t>90 Organic Carbon Mass Extinction (Mm-1)</t>
  </si>
  <si>
    <t>90 Light Absorbing Carbon Extinction (Mm-1)</t>
  </si>
  <si>
    <t>SiteCode</t>
  </si>
  <si>
    <t>ammNO3f_bext:Val</t>
  </si>
  <si>
    <t>ammSO4f_bext:Val</t>
  </si>
  <si>
    <t>ECf_bext:Val</t>
  </si>
  <si>
    <t>CM_bext:Val</t>
  </si>
  <si>
    <t>OMCf_bext:Val</t>
  </si>
  <si>
    <t>10 Sulfate Natural</t>
  </si>
  <si>
    <t>10 Nitrate Natural</t>
  </si>
  <si>
    <t>10 Organic Carbon Mass Natural</t>
  </si>
  <si>
    <t>10 Light Absorbing Carbon Natural</t>
  </si>
  <si>
    <t>10 Coarse Mass Natural</t>
  </si>
  <si>
    <t>Low Sulfate Extinction (Mm-1)</t>
  </si>
  <si>
    <t>Low Nitrate Extinction (Mm-1)</t>
  </si>
  <si>
    <t>Low Organic Carbon Mass Extinction (Mm-1)</t>
  </si>
  <si>
    <t>Low Light Absorbing Carbon Extinction (Mm-1)</t>
  </si>
  <si>
    <t>Low Coarse Mass Extinction (Mm-1)</t>
  </si>
  <si>
    <t>nc2_SIA_Ammonium_Sulfate_ext</t>
  </si>
  <si>
    <t>nc2_SIA_Ammonium_Nitrate_ext</t>
  </si>
  <si>
    <t>nc2_SIA_Organic_ext</t>
  </si>
  <si>
    <t>nc2_SIA_Elemental_Carbon_ext</t>
  </si>
  <si>
    <t>nc2_SIA_Coarse_ext</t>
  </si>
  <si>
    <t>Range of Sulfate Extinction (Mm-1)</t>
  </si>
  <si>
    <t>Range of Nitrate Extinction (Mm-1)</t>
  </si>
  <si>
    <t>Range of Organic Carbon Mass Extinction (Mm-1)</t>
  </si>
  <si>
    <t>Range of Light Absorbing Carbon Extinction (Mm-1)</t>
  </si>
  <si>
    <t>Range of Coarse Mass Extinction (Mm-1)</t>
  </si>
  <si>
    <t>LYBR_RHTS</t>
  </si>
  <si>
    <t>site</t>
  </si>
  <si>
    <t>10 SIA_Ammonium_Sulfate_Ext</t>
  </si>
  <si>
    <t>90 SIA_Ammonium_Sulfate_Ext</t>
  </si>
  <si>
    <t>10 SIA_Ammonium_Nitrate_Ext</t>
  </si>
  <si>
    <t>90 SIA_Ammonium_Nitrate_Ext</t>
  </si>
  <si>
    <t>10 SIA_Organic_ext</t>
  </si>
  <si>
    <t>90 SIA_Organic_ext</t>
  </si>
  <si>
    <t>10 SIA_Elemental_Carbon_Ext</t>
  </si>
  <si>
    <t>90 SIA_Elemental_Carbon_Ext</t>
  </si>
  <si>
    <t>10 SIA_Coarse_Ext</t>
  </si>
  <si>
    <t>90 SIA_Coarse_Ext</t>
  </si>
  <si>
    <t>n_years</t>
  </si>
  <si>
    <t>end_point_eamm_so4</t>
  </si>
  <si>
    <t>end_point_eamm_no3</t>
  </si>
  <si>
    <t>end_point_eomc</t>
  </si>
  <si>
    <t>end_point_elac</t>
  </si>
  <si>
    <t>end_point_esoil</t>
  </si>
  <si>
    <t>end_point_ecm</t>
  </si>
  <si>
    <t>end_point_esea_salt</t>
  </si>
  <si>
    <t>end_point_ss_Rayleigh</t>
  </si>
  <si>
    <t>end_point_episodic_eomc</t>
  </si>
  <si>
    <t>end_point_episodic_elac</t>
  </si>
  <si>
    <t>end_point_episodic_esoil</t>
  </si>
  <si>
    <t>end_point_episodic_ecm</t>
  </si>
  <si>
    <t>end_point_routine_bext</t>
  </si>
  <si>
    <t>end_point_episodic_routine_bext</t>
  </si>
  <si>
    <t>end_point_routine_dv</t>
  </si>
  <si>
    <t>end_point_episodic_routine_dv</t>
  </si>
  <si>
    <t>ADPI1</t>
  </si>
  <si>
    <t>AGTI1</t>
  </si>
  <si>
    <t>AREN1</t>
  </si>
  <si>
    <t>BADL1</t>
  </si>
  <si>
    <t>BALA1</t>
  </si>
  <si>
    <t>BALD1</t>
  </si>
  <si>
    <t>BAND1</t>
  </si>
  <si>
    <t>BIBE1</t>
  </si>
  <si>
    <t>BIRM1</t>
  </si>
  <si>
    <t>BLIS1</t>
  </si>
  <si>
    <t>BLMO1</t>
  </si>
  <si>
    <t>BOAP1</t>
  </si>
  <si>
    <t>BOLA1</t>
  </si>
  <si>
    <t>BOND1</t>
  </si>
  <si>
    <t>BOWA1</t>
  </si>
  <si>
    <t>BRCA1</t>
  </si>
  <si>
    <t>BRID1</t>
  </si>
  <si>
    <t>BRIS1</t>
  </si>
  <si>
    <t>BRMA1</t>
  </si>
  <si>
    <t>CABA1</t>
  </si>
  <si>
    <t>CABI1</t>
  </si>
  <si>
    <t>CACO1</t>
  </si>
  <si>
    <t>CACR1</t>
  </si>
  <si>
    <t>CADI1</t>
  </si>
  <si>
    <t>CANY1</t>
  </si>
  <si>
    <t>CAPI1</t>
  </si>
  <si>
    <t>CEBL1</t>
  </si>
  <si>
    <t>CHAS1</t>
  </si>
  <si>
    <t>CHER1</t>
  </si>
  <si>
    <t>CHIR1</t>
  </si>
  <si>
    <t>CLPE1</t>
  </si>
  <si>
    <t>COGO1</t>
  </si>
  <si>
    <t>COHU1</t>
  </si>
  <si>
    <t>CORI1</t>
  </si>
  <si>
    <t>CRES1</t>
  </si>
  <si>
    <t>CRLA1</t>
  </si>
  <si>
    <t>CRMO1</t>
  </si>
  <si>
    <t>DENA1</t>
  </si>
  <si>
    <t>DEVA1</t>
  </si>
  <si>
    <t>DOME1</t>
  </si>
  <si>
    <t>DOUG1</t>
  </si>
  <si>
    <t>EGBE1</t>
  </si>
  <si>
    <t>ELDO1</t>
  </si>
  <si>
    <t>ELLI1</t>
  </si>
  <si>
    <t>EVER1</t>
  </si>
  <si>
    <t>FLAT1</t>
  </si>
  <si>
    <t>FLTO1</t>
  </si>
  <si>
    <t>FOPE1</t>
  </si>
  <si>
    <t>FRES1</t>
  </si>
  <si>
    <t>FRRE1</t>
  </si>
  <si>
    <t>GAMO1</t>
  </si>
  <si>
    <t>GICL1</t>
  </si>
  <si>
    <t>GLAC1</t>
  </si>
  <si>
    <t>GRBA1</t>
  </si>
  <si>
    <t>GRCA2</t>
  </si>
  <si>
    <t>GRRI1</t>
  </si>
  <si>
    <t>GRSA1</t>
  </si>
  <si>
    <t>GRSM1</t>
  </si>
  <si>
    <t>GUMO1</t>
  </si>
  <si>
    <t>HACR1</t>
  </si>
  <si>
    <t>HALE1</t>
  </si>
  <si>
    <t>HAVO1</t>
  </si>
  <si>
    <t>HECA1</t>
  </si>
  <si>
    <t>HEGL1</t>
  </si>
  <si>
    <t>HOOV1</t>
  </si>
  <si>
    <t>IKBA1</t>
  </si>
  <si>
    <t>INGA1</t>
  </si>
  <si>
    <t>ISLE1</t>
  </si>
  <si>
    <t>JARB1</t>
  </si>
  <si>
    <t>JOSH1</t>
  </si>
  <si>
    <t>KAIS1</t>
  </si>
  <si>
    <t>KALM1</t>
  </si>
  <si>
    <t>LABE1</t>
  </si>
  <si>
    <t>LASU2</t>
  </si>
  <si>
    <t>LAVO1</t>
  </si>
  <si>
    <t>LIGO1</t>
  </si>
  <si>
    <t>LIVO1</t>
  </si>
  <si>
    <t>LOND1</t>
  </si>
  <si>
    <t>LOST1</t>
  </si>
  <si>
    <t>LYEB1</t>
  </si>
  <si>
    <t>MACA1</t>
  </si>
  <si>
    <t>MAKA2</t>
  </si>
  <si>
    <t>MAVI1</t>
  </si>
  <si>
    <t>MEAD1</t>
  </si>
  <si>
    <t>MELA1</t>
  </si>
  <si>
    <t>MEVE1</t>
  </si>
  <si>
    <t>MING1</t>
  </si>
  <si>
    <t>MKGO1</t>
  </si>
  <si>
    <t>MOHO1</t>
  </si>
  <si>
    <t>MOMO1</t>
  </si>
  <si>
    <t>MONT1</t>
  </si>
  <si>
    <t>MORA1</t>
  </si>
  <si>
    <t>MOZI1</t>
  </si>
  <si>
    <t>NEBR1</t>
  </si>
  <si>
    <t>NEYO1</t>
  </si>
  <si>
    <t>NOAB1</t>
  </si>
  <si>
    <t>NOCA1</t>
  </si>
  <si>
    <t>NOCH1</t>
  </si>
  <si>
    <t>OKEF1</t>
  </si>
  <si>
    <t>OLYM1</t>
  </si>
  <si>
    <t>ORPI1</t>
  </si>
  <si>
    <t>PACK1</t>
  </si>
  <si>
    <t>PASA1</t>
  </si>
  <si>
    <t>PEFO1</t>
  </si>
  <si>
    <t>PENO1</t>
  </si>
  <si>
    <t>PHOE1</t>
  </si>
  <si>
    <t>PINN1</t>
  </si>
  <si>
    <t>PMRF1</t>
  </si>
  <si>
    <t>PORE1</t>
  </si>
  <si>
    <t>PRIS1</t>
  </si>
  <si>
    <t>PUSO1</t>
  </si>
  <si>
    <t>QUCI1</t>
  </si>
  <si>
    <t>QURE1</t>
  </si>
  <si>
    <t>QUVA1</t>
  </si>
  <si>
    <t>RAFA1</t>
  </si>
  <si>
    <t>REDW1</t>
  </si>
  <si>
    <t>ROMA1</t>
  </si>
  <si>
    <t>ROMO1</t>
  </si>
  <si>
    <t>SACR1</t>
  </si>
  <si>
    <t>SAFO1</t>
  </si>
  <si>
    <t>SAGA1</t>
  </si>
  <si>
    <t>SAGO1</t>
  </si>
  <si>
    <t>SAGU1</t>
  </si>
  <si>
    <t>SAMA1</t>
  </si>
  <si>
    <t>SAPE1</t>
  </si>
  <si>
    <t>SAWE1</t>
  </si>
  <si>
    <t>SAWT1</t>
  </si>
  <si>
    <t>SENE1</t>
  </si>
  <si>
    <t>SEQU1</t>
  </si>
  <si>
    <t>SHMI1</t>
  </si>
  <si>
    <t>SHRO1</t>
  </si>
  <si>
    <t>SIAN1</t>
  </si>
  <si>
    <t>SIKE1</t>
  </si>
  <si>
    <t>SIME1</t>
  </si>
  <si>
    <t>SIPS1</t>
  </si>
  <si>
    <t>SNPA1</t>
  </si>
  <si>
    <t>STAR1</t>
  </si>
  <si>
    <t>STIL1</t>
  </si>
  <si>
    <t>SULA1</t>
  </si>
  <si>
    <t>SWAN1</t>
  </si>
  <si>
    <t>SYCA1</t>
  </si>
  <si>
    <t>TALL1</t>
  </si>
  <si>
    <t>THBA1</t>
  </si>
  <si>
    <t>THRO1</t>
  </si>
  <si>
    <t>THSI1</t>
  </si>
  <si>
    <t>TONT1</t>
  </si>
  <si>
    <t>TRCR1</t>
  </si>
  <si>
    <t>TRIN1</t>
  </si>
  <si>
    <t>TUXE1</t>
  </si>
  <si>
    <t>ULBE1</t>
  </si>
  <si>
    <t>UPBU1</t>
  </si>
  <si>
    <t>VIIS1</t>
  </si>
  <si>
    <t>VILA1</t>
  </si>
  <si>
    <t>VOYA2</t>
  </si>
  <si>
    <t>WASH1</t>
  </si>
  <si>
    <t>WEMI1</t>
  </si>
  <si>
    <t>WHIT1</t>
  </si>
  <si>
    <t>WHPA1</t>
  </si>
  <si>
    <t>WHPE1</t>
  </si>
  <si>
    <t>WHRI1</t>
  </si>
  <si>
    <t>WICA1</t>
  </si>
  <si>
    <t>WIMO1</t>
  </si>
  <si>
    <t>YELL2</t>
  </si>
  <si>
    <t>YOSE1</t>
  </si>
  <si>
    <t>ZICA1</t>
  </si>
  <si>
    <t>Routine</t>
  </si>
  <si>
    <t>Most Impaired Routine Sulfate Natural</t>
  </si>
  <si>
    <t>Most Impaired Routine Nitrate Natural</t>
  </si>
  <si>
    <t>Most Impaired Routine Light Absorbing Carbon Natural</t>
  </si>
  <si>
    <t>Most Impaired Routine Coarse Mass Natural</t>
  </si>
  <si>
    <t>EC + OMC Natural - Most Impaired Routine</t>
  </si>
  <si>
    <t>Most Impaired Routine + Episodic Organic Carbon Mass Natural</t>
  </si>
  <si>
    <t>Routine + Episodic</t>
  </si>
  <si>
    <t>90 Coarse Mass Extinction (Mm-1)</t>
  </si>
  <si>
    <t>EC + OMC Natural - Clearest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</si>
</sst>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8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0" fontId="0" fillId="0" borderId="0" xfId="0" applyAlignment="1">
      <alignment wrapText="1"/>
    </xf>
    <xf numFmtId="0" fontId="0" fillId="3" borderId="0" xfId="0" applyFill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3" borderId="4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4" borderId="0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2" borderId="0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4" borderId="2" xfId="0" applyNumberForma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2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0" fillId="2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2" fontId="0" fillId="2" borderId="0" xfId="0" applyNumberFormat="1" applyFill="1" applyBorder="1" applyAlignment="1">
      <alignment horizontal="center"/>
    </xf>
    <xf numFmtId="0" fontId="0" fillId="2" borderId="0" xfId="0" applyFill="1" applyAlignment="1">
      <alignment wrapText="1"/>
    </xf>
    <xf numFmtId="2" fontId="0" fillId="0" borderId="6" xfId="0" applyNumberFormat="1" applyBorder="1" applyAlignment="1">
      <alignment horizontal="center"/>
    </xf>
    <xf numFmtId="2" fontId="0" fillId="2" borderId="4" xfId="0" applyNumberFormat="1" applyFill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4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5.xml"/><Relationship Id="rId13" Type="http://schemas.openxmlformats.org/officeDocument/2006/relationships/chartsheet" Target="chartsheets/sheet10.xml"/><Relationship Id="rId18" Type="http://schemas.openxmlformats.org/officeDocument/2006/relationships/chartsheet" Target="chartsheets/sheet15.xml"/><Relationship Id="rId26" Type="http://schemas.openxmlformats.org/officeDocument/2006/relationships/chartsheet" Target="chartsheets/sheet23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hartsheet" Target="chartsheets/sheet18.xml"/><Relationship Id="rId34" Type="http://schemas.openxmlformats.org/officeDocument/2006/relationships/chartsheet" Target="chartsheets/sheet31.xml"/><Relationship Id="rId7" Type="http://schemas.openxmlformats.org/officeDocument/2006/relationships/chartsheet" Target="chartsheets/sheet4.xml"/><Relationship Id="rId12" Type="http://schemas.openxmlformats.org/officeDocument/2006/relationships/chartsheet" Target="chartsheets/sheet9.xml"/><Relationship Id="rId17" Type="http://schemas.openxmlformats.org/officeDocument/2006/relationships/chartsheet" Target="chartsheets/sheet14.xml"/><Relationship Id="rId25" Type="http://schemas.openxmlformats.org/officeDocument/2006/relationships/chartsheet" Target="chartsheets/sheet22.xml"/><Relationship Id="rId33" Type="http://schemas.openxmlformats.org/officeDocument/2006/relationships/chartsheet" Target="chartsheets/sheet30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13.xml"/><Relationship Id="rId20" Type="http://schemas.openxmlformats.org/officeDocument/2006/relationships/chartsheet" Target="chartsheets/sheet17.xml"/><Relationship Id="rId29" Type="http://schemas.openxmlformats.org/officeDocument/2006/relationships/chartsheet" Target="chartsheets/sheet26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chartsheet" Target="chartsheets/sheet8.xml"/><Relationship Id="rId24" Type="http://schemas.openxmlformats.org/officeDocument/2006/relationships/chartsheet" Target="chartsheets/sheet21.xml"/><Relationship Id="rId32" Type="http://schemas.openxmlformats.org/officeDocument/2006/relationships/chartsheet" Target="chartsheets/sheet29.xml"/><Relationship Id="rId37" Type="http://schemas.openxmlformats.org/officeDocument/2006/relationships/styles" Target="styles.xml"/><Relationship Id="rId5" Type="http://schemas.openxmlformats.org/officeDocument/2006/relationships/chartsheet" Target="chartsheets/sheet2.xml"/><Relationship Id="rId15" Type="http://schemas.openxmlformats.org/officeDocument/2006/relationships/chartsheet" Target="chartsheets/sheet12.xml"/><Relationship Id="rId23" Type="http://schemas.openxmlformats.org/officeDocument/2006/relationships/chartsheet" Target="chartsheets/sheet20.xml"/><Relationship Id="rId28" Type="http://schemas.openxmlformats.org/officeDocument/2006/relationships/chartsheet" Target="chartsheets/sheet25.xml"/><Relationship Id="rId36" Type="http://schemas.openxmlformats.org/officeDocument/2006/relationships/theme" Target="theme/theme1.xml"/><Relationship Id="rId10" Type="http://schemas.openxmlformats.org/officeDocument/2006/relationships/chartsheet" Target="chartsheets/sheet7.xml"/><Relationship Id="rId19" Type="http://schemas.openxmlformats.org/officeDocument/2006/relationships/chartsheet" Target="chartsheets/sheet16.xml"/><Relationship Id="rId31" Type="http://schemas.openxmlformats.org/officeDocument/2006/relationships/chartsheet" Target="chartsheets/sheet28.xml"/><Relationship Id="rId4" Type="http://schemas.openxmlformats.org/officeDocument/2006/relationships/chartsheet" Target="chartsheets/sheet1.xml"/><Relationship Id="rId9" Type="http://schemas.openxmlformats.org/officeDocument/2006/relationships/chartsheet" Target="chartsheets/sheet6.xml"/><Relationship Id="rId14" Type="http://schemas.openxmlformats.org/officeDocument/2006/relationships/chartsheet" Target="chartsheets/sheet11.xml"/><Relationship Id="rId22" Type="http://schemas.openxmlformats.org/officeDocument/2006/relationships/chartsheet" Target="chartsheets/sheet19.xml"/><Relationship Id="rId27" Type="http://schemas.openxmlformats.org/officeDocument/2006/relationships/chartsheet" Target="chartsheets/sheet24.xml"/><Relationship Id="rId30" Type="http://schemas.openxmlformats.org/officeDocument/2006/relationships/chartsheet" Target="chartsheets/sheet27.xml"/><Relationship Id="rId35" Type="http://schemas.openxmlformats.org/officeDocument/2006/relationships/chartsheet" Target="chartsheets/sheet3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0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2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6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8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0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2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2.xml"/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4.xml"/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6.xml"/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8.xml"/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502860701989173E-2"/>
          <c:y val="2.4940480192834298E-2"/>
          <c:w val="0.87851857082986995"/>
          <c:h val="0.91684817645204908"/>
        </c:manualLayout>
      </c:layout>
      <c:areaChart>
        <c:grouping val="stacked"/>
        <c:varyColors val="0"/>
        <c:ser>
          <c:idx val="1"/>
          <c:order val="0"/>
          <c:tx>
            <c:strRef>
              <c:f>'plotting data'!$N$1</c:f>
              <c:strCache>
                <c:ptCount val="1"/>
                <c:pt idx="0">
                  <c:v>Low Sulfate Extinction (Mm-1)</c:v>
                </c:pt>
              </c:strCache>
            </c:strRef>
          </c:tx>
          <c:spPr>
            <a:noFill/>
            <a:ln w="25400">
              <a:noFill/>
            </a:ln>
            <a:effectLst/>
          </c:spPr>
          <c:cat>
            <c:numRef>
              <c:f>'plotting data'!$M$2:$M$19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'plotting data'!$N$2:$N$19</c:f>
              <c:numCache>
                <c:formatCode>0.00</c:formatCode>
                <c:ptCount val="18"/>
                <c:pt idx="0">
                  <c:v>7.2439050000000025</c:v>
                </c:pt>
                <c:pt idx="1">
                  <c:v>7.5656137500000007</c:v>
                </c:pt>
                <c:pt idx="2">
                  <c:v>6.2921141666666669</c:v>
                </c:pt>
                <c:pt idx="3">
                  <c:v>6.841635833333334</c:v>
                </c:pt>
                <c:pt idx="4">
                  <c:v>5.857960416666665</c:v>
                </c:pt>
                <c:pt idx="5">
                  <c:v>4.705889565217392</c:v>
                </c:pt>
                <c:pt idx="6">
                  <c:v>5.7226330434782602</c:v>
                </c:pt>
                <c:pt idx="7">
                  <c:v>5.8610156521739141</c:v>
                </c:pt>
                <c:pt idx="8">
                  <c:v>4.9093741666666668</c:v>
                </c:pt>
                <c:pt idx="9">
                  <c:v>3.9261937499999995</c:v>
                </c:pt>
                <c:pt idx="10">
                  <c:v>3.8472150000000007</c:v>
                </c:pt>
                <c:pt idx="11">
                  <c:v>4.6338834782608691</c:v>
                </c:pt>
                <c:pt idx="12">
                  <c:v>4.9330678260869556</c:v>
                </c:pt>
                <c:pt idx="13">
                  <c:v>3.5974256521739139</c:v>
                </c:pt>
                <c:pt idx="14">
                  <c:v>4.3119134782608697</c:v>
                </c:pt>
                <c:pt idx="15">
                  <c:v>2.6592786956521737</c:v>
                </c:pt>
                <c:pt idx="16">
                  <c:v>2.7207758333333341</c:v>
                </c:pt>
                <c:pt idx="17">
                  <c:v>3.5015673913043486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0D-4F3D-AFCA-E48EAD2A3771}"/>
            </c:ext>
          </c:extLst>
        </c:ser>
        <c:ser>
          <c:idx val="2"/>
          <c:order val="1"/>
          <c:tx>
            <c:v>Observed</c:v>
          </c:tx>
          <c:spPr>
            <a:solidFill>
              <a:srgbClr val="FFFF00"/>
            </a:solidFill>
            <a:ln w="25400">
              <a:noFill/>
            </a:ln>
            <a:effectLst/>
          </c:spPr>
          <c:cat>
            <c:numRef>
              <c:f>'plotting data'!$M$2:$M$19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'plotting data'!$O$2:$O$19</c:f>
              <c:numCache>
                <c:formatCode>0.00</c:formatCode>
                <c:ptCount val="18"/>
                <c:pt idx="0">
                  <c:v>41.253998333333328</c:v>
                </c:pt>
                <c:pt idx="1">
                  <c:v>65.705797050000001</c:v>
                </c:pt>
                <c:pt idx="2">
                  <c:v>68.171213433333335</c:v>
                </c:pt>
                <c:pt idx="3">
                  <c:v>76.041528333333332</c:v>
                </c:pt>
                <c:pt idx="4">
                  <c:v>57.111748383333335</c:v>
                </c:pt>
                <c:pt idx="5">
                  <c:v>64.882350851449274</c:v>
                </c:pt>
                <c:pt idx="6">
                  <c:v>64.575258623188418</c:v>
                </c:pt>
                <c:pt idx="7">
                  <c:v>52.076291431159419</c:v>
                </c:pt>
                <c:pt idx="8">
                  <c:v>40.65340903333334</c:v>
                </c:pt>
                <c:pt idx="9">
                  <c:v>39.956245850000002</c:v>
                </c:pt>
                <c:pt idx="10">
                  <c:v>33.228223749999998</c:v>
                </c:pt>
                <c:pt idx="11">
                  <c:v>26.042244021739126</c:v>
                </c:pt>
                <c:pt idx="12">
                  <c:v>17.86043304347826</c:v>
                </c:pt>
                <c:pt idx="13">
                  <c:v>18.20442893115942</c:v>
                </c:pt>
                <c:pt idx="14">
                  <c:v>15.057300271739134</c:v>
                </c:pt>
                <c:pt idx="15">
                  <c:v>18.826021304347822</c:v>
                </c:pt>
                <c:pt idx="16">
                  <c:v>10.674757916666669</c:v>
                </c:pt>
                <c:pt idx="17">
                  <c:v>9.1133838586956504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0D-4F3D-AFCA-E48EAD2A37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092208"/>
        <c:axId val="628080072"/>
      </c:areaChart>
      <c:lineChart>
        <c:grouping val="standard"/>
        <c:varyColors val="0"/>
        <c:ser>
          <c:idx val="0"/>
          <c:order val="2"/>
          <c:tx>
            <c:v>Natural - Clearest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'plotting data'!$Y$2:$Y$19</c:f>
              <c:numCache>
                <c:formatCode>General</c:formatCode>
                <c:ptCount val="18"/>
                <c:pt idx="0">
                  <c:v>0.75945396399999998</c:v>
                </c:pt>
                <c:pt idx="1">
                  <c:v>0.75945396399999998</c:v>
                </c:pt>
                <c:pt idx="2">
                  <c:v>0.75945396399999998</c:v>
                </c:pt>
                <c:pt idx="3">
                  <c:v>0.75945396399999998</c:v>
                </c:pt>
                <c:pt idx="4">
                  <c:v>0.75945396399999998</c:v>
                </c:pt>
                <c:pt idx="5">
                  <c:v>0.75945396399999998</c:v>
                </c:pt>
                <c:pt idx="6">
                  <c:v>0.75945396399999998</c:v>
                </c:pt>
                <c:pt idx="7">
                  <c:v>0.75945396399999998</c:v>
                </c:pt>
                <c:pt idx="8">
                  <c:v>0.75945396399999998</c:v>
                </c:pt>
                <c:pt idx="9">
                  <c:v>0.75945396399999998</c:v>
                </c:pt>
                <c:pt idx="10">
                  <c:v>0.75945396399999998</c:v>
                </c:pt>
                <c:pt idx="11">
                  <c:v>0.75945396399999998</c:v>
                </c:pt>
                <c:pt idx="12">
                  <c:v>0.75945396399999998</c:v>
                </c:pt>
                <c:pt idx="13">
                  <c:v>0.75945396399999998</c:v>
                </c:pt>
                <c:pt idx="14">
                  <c:v>0.75945396399999998</c:v>
                </c:pt>
                <c:pt idx="15">
                  <c:v>0.75945396399999998</c:v>
                </c:pt>
                <c:pt idx="16">
                  <c:v>0.75945396399999998</c:v>
                </c:pt>
                <c:pt idx="17">
                  <c:v>0.75945396399999998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0D-4F3D-AFCA-E48EAD2A3771}"/>
            </c:ext>
          </c:extLst>
        </c:ser>
        <c:ser>
          <c:idx val="3"/>
          <c:order val="3"/>
          <c:tx>
            <c:v>Natural Routine - Most Impaired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'plotting data'!$Z$2:$Z$19</c:f>
              <c:numCache>
                <c:formatCode>General</c:formatCode>
                <c:ptCount val="18"/>
                <c:pt idx="0">
                  <c:v>5.1174506977999998</c:v>
                </c:pt>
                <c:pt idx="1">
                  <c:v>5.1174506977999998</c:v>
                </c:pt>
                <c:pt idx="2">
                  <c:v>5.1174506977999998</c:v>
                </c:pt>
                <c:pt idx="3">
                  <c:v>5.1174506977999998</c:v>
                </c:pt>
                <c:pt idx="4">
                  <c:v>5.1174506977999998</c:v>
                </c:pt>
                <c:pt idx="5">
                  <c:v>5.1174506977999998</c:v>
                </c:pt>
                <c:pt idx="6">
                  <c:v>5.1174506977999998</c:v>
                </c:pt>
                <c:pt idx="7">
                  <c:v>5.1174506977999998</c:v>
                </c:pt>
                <c:pt idx="8">
                  <c:v>5.1174506977999998</c:v>
                </c:pt>
                <c:pt idx="9">
                  <c:v>5.1174506977999998</c:v>
                </c:pt>
                <c:pt idx="10">
                  <c:v>5.1174506977999998</c:v>
                </c:pt>
                <c:pt idx="11">
                  <c:v>5.1174506977999998</c:v>
                </c:pt>
                <c:pt idx="12">
                  <c:v>5.1174506977999998</c:v>
                </c:pt>
                <c:pt idx="13">
                  <c:v>5.1174506977999998</c:v>
                </c:pt>
                <c:pt idx="14">
                  <c:v>5.1174506977999998</c:v>
                </c:pt>
                <c:pt idx="15">
                  <c:v>5.1174506977999998</c:v>
                </c:pt>
                <c:pt idx="16">
                  <c:v>5.1174506977999998</c:v>
                </c:pt>
                <c:pt idx="17">
                  <c:v>5.1174506977999998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0D-4F3D-AFCA-E48EAD2A37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092208"/>
        <c:axId val="628080072"/>
      </c:lineChart>
      <c:catAx>
        <c:axId val="62809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80072"/>
        <c:crosses val="autoZero"/>
        <c:auto val="1"/>
        <c:lblAlgn val="ctr"/>
        <c:lblOffset val="100"/>
        <c:noMultiLvlLbl val="0"/>
      </c:catAx>
      <c:valAx>
        <c:axId val="628080072"/>
        <c:scaling>
          <c:orientation val="minMax"/>
          <c:max val="195"/>
          <c:min val="0"/>
        </c:scaling>
        <c:delete val="0"/>
        <c:axPos val="l"/>
        <c:majorGridlines>
          <c:spPr>
            <a:ln w="317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>
                    <a:solidFill>
                      <a:sysClr val="windowText" lastClr="000000"/>
                    </a:solidFill>
                  </a:rPr>
                  <a:t>Extinction (Mm-1)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92208"/>
        <c:crosses val="autoZero"/>
        <c:crossBetween val="between"/>
        <c:majorUnit val="10"/>
        <c:minorUnit val="5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58119036591014361"/>
          <c:y val="7.9604535455513339E-2"/>
          <c:w val="0.33999397869383974"/>
          <c:h val="0.12592546956402798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502860701989173E-2"/>
          <c:y val="2.4940480192834298E-2"/>
          <c:w val="0.87851857082986995"/>
          <c:h val="0.91684817645204908"/>
        </c:manualLayout>
      </c:layout>
      <c:areaChart>
        <c:grouping val="stacked"/>
        <c:varyColors val="0"/>
        <c:ser>
          <c:idx val="1"/>
          <c:order val="0"/>
          <c:tx>
            <c:strRef>
              <c:f>'plotting data'!$P$1</c:f>
              <c:strCache>
                <c:ptCount val="1"/>
                <c:pt idx="0">
                  <c:v>Low Nitrate Extinction (Mm-1)</c:v>
                </c:pt>
              </c:strCache>
            </c:strRef>
          </c:tx>
          <c:spPr>
            <a:noFill/>
            <a:ln w="25400">
              <a:noFill/>
            </a:ln>
            <a:effectLst/>
          </c:spPr>
          <c:cat>
            <c:numRef>
              <c:f>'plotting data'!$M$2:$M$19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'plotting data'!$P$59:$P$76</c:f>
              <c:numCache>
                <c:formatCode>0.00</c:formatCode>
                <c:ptCount val="18"/>
                <c:pt idx="1">
                  <c:v>1.1260695454545455</c:v>
                </c:pt>
                <c:pt idx="2">
                  <c:v>1.031421304347826</c:v>
                </c:pt>
                <c:pt idx="3">
                  <c:v>0.69380086956521747</c:v>
                </c:pt>
                <c:pt idx="4">
                  <c:v>1.032752608695652</c:v>
                </c:pt>
                <c:pt idx="5">
                  <c:v>0.77915272727272722</c:v>
                </c:pt>
                <c:pt idx="6">
                  <c:v>0.41883874999999998</c:v>
                </c:pt>
                <c:pt idx="7">
                  <c:v>0.64495409090909084</c:v>
                </c:pt>
                <c:pt idx="8">
                  <c:v>0.57060428571428568</c:v>
                </c:pt>
                <c:pt idx="11">
                  <c:v>0.65721649999999998</c:v>
                </c:pt>
                <c:pt idx="12">
                  <c:v>0.67475045454545457</c:v>
                </c:pt>
                <c:pt idx="13">
                  <c:v>0.50985681818181827</c:v>
                </c:pt>
                <c:pt idx="14">
                  <c:v>0.61053999999999997</c:v>
                </c:pt>
                <c:pt idx="15">
                  <c:v>0.51477714285714282</c:v>
                </c:pt>
                <c:pt idx="16">
                  <c:v>0.63820999999999983</c:v>
                </c:pt>
                <c:pt idx="17">
                  <c:v>0.61711318181818176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39-400F-A83F-982FB8F98D15}"/>
            </c:ext>
          </c:extLst>
        </c:ser>
        <c:ser>
          <c:idx val="2"/>
          <c:order val="1"/>
          <c:tx>
            <c:v>Observed</c:v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f>'plotting data'!$M$2:$M$19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'plotting data'!$Q$59:$Q$76</c:f>
              <c:numCache>
                <c:formatCode>0.00</c:formatCode>
                <c:ptCount val="18"/>
                <c:pt idx="1">
                  <c:v>1.9309295849802373</c:v>
                </c:pt>
                <c:pt idx="2">
                  <c:v>1.4409111956521738</c:v>
                </c:pt>
                <c:pt idx="3">
                  <c:v>1.8557541304347827</c:v>
                </c:pt>
                <c:pt idx="4">
                  <c:v>1.5784104347826085</c:v>
                </c:pt>
                <c:pt idx="5">
                  <c:v>0.56919162055335981</c:v>
                </c:pt>
                <c:pt idx="6">
                  <c:v>1.54151875</c:v>
                </c:pt>
                <c:pt idx="7">
                  <c:v>0.99264112648221359</c:v>
                </c:pt>
                <c:pt idx="8">
                  <c:v>0.60384207792207811</c:v>
                </c:pt>
                <c:pt idx="11">
                  <c:v>1.4931435</c:v>
                </c:pt>
                <c:pt idx="12">
                  <c:v>0.84264650197628499</c:v>
                </c:pt>
                <c:pt idx="13">
                  <c:v>2.3974188339920954</c:v>
                </c:pt>
                <c:pt idx="14">
                  <c:v>1.8063552173913044</c:v>
                </c:pt>
                <c:pt idx="15">
                  <c:v>2.9352442207792198</c:v>
                </c:pt>
                <c:pt idx="16">
                  <c:v>1.5471579166666669</c:v>
                </c:pt>
                <c:pt idx="17">
                  <c:v>1.7556702964426885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39-400F-A83F-982FB8F98D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092208"/>
        <c:axId val="628080072"/>
      </c:areaChart>
      <c:lineChart>
        <c:grouping val="standard"/>
        <c:varyColors val="0"/>
        <c:ser>
          <c:idx val="0"/>
          <c:order val="2"/>
          <c:tx>
            <c:v>Natural - Clearest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'plotting data'!$AA$59:$AA$76</c:f>
              <c:numCache>
                <c:formatCode>General</c:formatCode>
                <c:ptCount val="18"/>
                <c:pt idx="0">
                  <c:v>0.35432903199999999</c:v>
                </c:pt>
                <c:pt idx="1">
                  <c:v>0.35432903199999999</c:v>
                </c:pt>
                <c:pt idx="2">
                  <c:v>0.35432903199999999</c:v>
                </c:pt>
                <c:pt idx="3">
                  <c:v>0.35432903199999999</c:v>
                </c:pt>
                <c:pt idx="4">
                  <c:v>0.35432903199999999</c:v>
                </c:pt>
                <c:pt idx="5">
                  <c:v>0.35432903199999999</c:v>
                </c:pt>
                <c:pt idx="6">
                  <c:v>0.35432903199999999</c:v>
                </c:pt>
                <c:pt idx="7">
                  <c:v>0.35432903199999999</c:v>
                </c:pt>
                <c:pt idx="8">
                  <c:v>0.35432903199999999</c:v>
                </c:pt>
                <c:pt idx="9">
                  <c:v>0.35432903199999999</c:v>
                </c:pt>
                <c:pt idx="10">
                  <c:v>0.35432903199999999</c:v>
                </c:pt>
                <c:pt idx="11">
                  <c:v>0.35432903199999999</c:v>
                </c:pt>
                <c:pt idx="12">
                  <c:v>0.35432903199999999</c:v>
                </c:pt>
                <c:pt idx="13">
                  <c:v>0.35432903199999999</c:v>
                </c:pt>
                <c:pt idx="14">
                  <c:v>0.35432903199999999</c:v>
                </c:pt>
                <c:pt idx="15">
                  <c:v>0.35432903199999999</c:v>
                </c:pt>
                <c:pt idx="16">
                  <c:v>0.35432903199999999</c:v>
                </c:pt>
                <c:pt idx="17">
                  <c:v>0.35432903199999999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39-400F-A83F-982FB8F98D15}"/>
            </c:ext>
          </c:extLst>
        </c:ser>
        <c:ser>
          <c:idx val="3"/>
          <c:order val="3"/>
          <c:tx>
            <c:v>Natural Routine - Most Impaired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'plotting data'!$AB$59:$AB$76</c:f>
              <c:numCache>
                <c:formatCode>General</c:formatCode>
                <c:ptCount val="18"/>
                <c:pt idx="0">
                  <c:v>1.0910426001</c:v>
                </c:pt>
                <c:pt idx="1">
                  <c:v>1.0910426001</c:v>
                </c:pt>
                <c:pt idx="2">
                  <c:v>1.0910426001</c:v>
                </c:pt>
                <c:pt idx="3">
                  <c:v>1.0910426001</c:v>
                </c:pt>
                <c:pt idx="4">
                  <c:v>1.0910426001</c:v>
                </c:pt>
                <c:pt idx="5">
                  <c:v>1.0910426001</c:v>
                </c:pt>
                <c:pt idx="6">
                  <c:v>1.0910426001</c:v>
                </c:pt>
                <c:pt idx="7">
                  <c:v>1.0910426001</c:v>
                </c:pt>
                <c:pt idx="8">
                  <c:v>1.0910426001</c:v>
                </c:pt>
                <c:pt idx="9">
                  <c:v>1.0910426001</c:v>
                </c:pt>
                <c:pt idx="10">
                  <c:v>1.0910426001</c:v>
                </c:pt>
                <c:pt idx="11">
                  <c:v>1.0910426001</c:v>
                </c:pt>
                <c:pt idx="12">
                  <c:v>1.0910426001</c:v>
                </c:pt>
                <c:pt idx="13">
                  <c:v>1.0910426001</c:v>
                </c:pt>
                <c:pt idx="14">
                  <c:v>1.0910426001</c:v>
                </c:pt>
                <c:pt idx="15">
                  <c:v>1.0910426001</c:v>
                </c:pt>
                <c:pt idx="16">
                  <c:v>1.0910426001</c:v>
                </c:pt>
                <c:pt idx="17">
                  <c:v>1.0910426001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39-400F-A83F-982FB8F98D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092208"/>
        <c:axId val="628080072"/>
      </c:lineChart>
      <c:catAx>
        <c:axId val="62809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80072"/>
        <c:crosses val="autoZero"/>
        <c:auto val="1"/>
        <c:lblAlgn val="ctr"/>
        <c:lblOffset val="100"/>
        <c:noMultiLvlLbl val="0"/>
      </c:catAx>
      <c:valAx>
        <c:axId val="628080072"/>
        <c:scaling>
          <c:orientation val="minMax"/>
          <c:max val="30"/>
        </c:scaling>
        <c:delete val="0"/>
        <c:axPos val="l"/>
        <c:majorGridlines>
          <c:spPr>
            <a:ln w="317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>
                    <a:solidFill>
                      <a:sysClr val="windowText" lastClr="000000"/>
                    </a:solidFill>
                  </a:rPr>
                  <a:t>Extinction (Mm-1)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92208"/>
        <c:crosses val="autoZero"/>
        <c:crossBetween val="between"/>
        <c:majorUnit val="5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r"/>
      <c:legendEntry>
        <c:idx val="1"/>
        <c:delete val="1"/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0.58578543493900426"/>
          <c:y val="7.9604535455513339E-2"/>
          <c:w val="0.33539887554134207"/>
          <c:h val="0.14628647910563303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502860701989173E-2"/>
          <c:y val="2.4940480192834298E-2"/>
          <c:w val="0.87851857082986995"/>
          <c:h val="0.91684817645204908"/>
        </c:manualLayout>
      </c:layout>
      <c:areaChart>
        <c:grouping val="stacked"/>
        <c:varyColors val="0"/>
        <c:ser>
          <c:idx val="1"/>
          <c:order val="0"/>
          <c:tx>
            <c:strRef>
              <c:f>'plotting data'!$R$1</c:f>
              <c:strCache>
                <c:ptCount val="1"/>
                <c:pt idx="0">
                  <c:v>Low Organic Carbon Mass Extinction (Mm-1)</c:v>
                </c:pt>
              </c:strCache>
            </c:strRef>
          </c:tx>
          <c:spPr>
            <a:noFill/>
            <a:ln w="25400">
              <a:noFill/>
            </a:ln>
            <a:effectLst/>
          </c:spPr>
          <c:cat>
            <c:numRef>
              <c:f>'plotting data'!$M$2:$M$19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'plotting data'!$R$59:$R$76</c:f>
              <c:numCache>
                <c:formatCode>0.00</c:formatCode>
                <c:ptCount val="18"/>
                <c:pt idx="1">
                  <c:v>2.1295340909090905</c:v>
                </c:pt>
                <c:pt idx="2">
                  <c:v>2.0080521739130428</c:v>
                </c:pt>
                <c:pt idx="3">
                  <c:v>1.8575808695652176</c:v>
                </c:pt>
                <c:pt idx="4">
                  <c:v>2.0283008695652174</c:v>
                </c:pt>
                <c:pt idx="5">
                  <c:v>1.6723263636363634</c:v>
                </c:pt>
                <c:pt idx="6">
                  <c:v>1.5972699999999997</c:v>
                </c:pt>
                <c:pt idx="7">
                  <c:v>1.4721895454545453</c:v>
                </c:pt>
                <c:pt idx="8">
                  <c:v>1.4574047619047621</c:v>
                </c:pt>
                <c:pt idx="11">
                  <c:v>1.6326335000000001</c:v>
                </c:pt>
                <c:pt idx="12">
                  <c:v>1.4011836363636361</c:v>
                </c:pt>
                <c:pt idx="13">
                  <c:v>0.95237454545454525</c:v>
                </c:pt>
                <c:pt idx="14">
                  <c:v>1.3963221739130434</c:v>
                </c:pt>
                <c:pt idx="15">
                  <c:v>1.4270442857142855</c:v>
                </c:pt>
                <c:pt idx="16">
                  <c:v>1.1407034782608694</c:v>
                </c:pt>
                <c:pt idx="17">
                  <c:v>1.3254768181818184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B9-471C-AF4E-9799912E2765}"/>
            </c:ext>
          </c:extLst>
        </c:ser>
        <c:ser>
          <c:idx val="4"/>
          <c:order val="1"/>
          <c:tx>
            <c:strRef>
              <c:f>'plotting data'!$T$1</c:f>
              <c:strCache>
                <c:ptCount val="1"/>
                <c:pt idx="0">
                  <c:v>Low Light Absorbing Carbon Extinction (Mm-1)</c:v>
                </c:pt>
              </c:strCache>
            </c:strRef>
          </c:tx>
          <c:spPr>
            <a:noFill/>
            <a:ln w="25400">
              <a:noFill/>
            </a:ln>
            <a:effectLst/>
          </c:spPr>
          <c:val>
            <c:numRef>
              <c:f>'plotting data'!$T$59:$T$76</c:f>
              <c:numCache>
                <c:formatCode>0.00</c:formatCode>
                <c:ptCount val="18"/>
                <c:pt idx="1">
                  <c:v>0.86890909090909085</c:v>
                </c:pt>
                <c:pt idx="2">
                  <c:v>0.83556521739130429</c:v>
                </c:pt>
                <c:pt idx="3">
                  <c:v>0.81660869565217409</c:v>
                </c:pt>
                <c:pt idx="4">
                  <c:v>0.80130434782608695</c:v>
                </c:pt>
                <c:pt idx="5">
                  <c:v>0.7774545454545454</c:v>
                </c:pt>
                <c:pt idx="6">
                  <c:v>0.66825000000000012</c:v>
                </c:pt>
                <c:pt idx="7">
                  <c:v>0.68590909090909102</c:v>
                </c:pt>
                <c:pt idx="8">
                  <c:v>0.47795238095238091</c:v>
                </c:pt>
                <c:pt idx="11">
                  <c:v>0.52164999999999995</c:v>
                </c:pt>
                <c:pt idx="12">
                  <c:v>0.49490909090909091</c:v>
                </c:pt>
                <c:pt idx="13">
                  <c:v>0.30527272727272731</c:v>
                </c:pt>
                <c:pt idx="14">
                  <c:v>0.48152173913043483</c:v>
                </c:pt>
                <c:pt idx="15">
                  <c:v>0.26174761904761901</c:v>
                </c:pt>
                <c:pt idx="16">
                  <c:v>0.29840869565217387</c:v>
                </c:pt>
                <c:pt idx="17">
                  <c:v>0.44181363636363624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B9-471C-AF4E-9799912E2765}"/>
            </c:ext>
          </c:extLst>
        </c:ser>
        <c:ser>
          <c:idx val="2"/>
          <c:order val="2"/>
          <c:tx>
            <c:v>Observed - OCM</c:v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numRef>
              <c:f>'plotting data'!$M$2:$M$19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'plotting data'!$S$59:$S$76</c:f>
              <c:numCache>
                <c:formatCode>0.00</c:formatCode>
                <c:ptCount val="18"/>
                <c:pt idx="1">
                  <c:v>7.0571211264822145</c:v>
                </c:pt>
                <c:pt idx="2">
                  <c:v>8.719633659420289</c:v>
                </c:pt>
                <c:pt idx="3">
                  <c:v>8.6902024637681166</c:v>
                </c:pt>
                <c:pt idx="4">
                  <c:v>8.0400852173913044</c:v>
                </c:pt>
                <c:pt idx="5">
                  <c:v>5.6855362450592883</c:v>
                </c:pt>
                <c:pt idx="6">
                  <c:v>4.8643591666666675</c:v>
                </c:pt>
                <c:pt idx="7">
                  <c:v>9.0404182806324069</c:v>
                </c:pt>
                <c:pt idx="8">
                  <c:v>3.9903970562770565</c:v>
                </c:pt>
                <c:pt idx="11">
                  <c:v>6.5810922142857171</c:v>
                </c:pt>
                <c:pt idx="12">
                  <c:v>5.4345911462450589</c:v>
                </c:pt>
                <c:pt idx="13">
                  <c:v>4.0155593675889332</c:v>
                </c:pt>
                <c:pt idx="14">
                  <c:v>3.6912291304347828</c:v>
                </c:pt>
                <c:pt idx="15">
                  <c:v>5.046468896103895</c:v>
                </c:pt>
                <c:pt idx="16">
                  <c:v>2.7641923550724639</c:v>
                </c:pt>
                <c:pt idx="17">
                  <c:v>4.3749014426877455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B9-471C-AF4E-9799912E2765}"/>
            </c:ext>
          </c:extLst>
        </c:ser>
        <c:ser>
          <c:idx val="5"/>
          <c:order val="3"/>
          <c:tx>
            <c:v>Observed - LAC</c:v>
          </c:tx>
          <c:spPr>
            <a:solidFill>
              <a:schemeClr val="tx1">
                <a:lumMod val="50000"/>
                <a:lumOff val="50000"/>
              </a:schemeClr>
            </a:solidFill>
            <a:ln w="25400">
              <a:noFill/>
            </a:ln>
            <a:effectLst/>
          </c:spPr>
          <c:val>
            <c:numRef>
              <c:f>'plotting data'!$U$59:$U$76</c:f>
              <c:numCache>
                <c:formatCode>0.00</c:formatCode>
                <c:ptCount val="18"/>
                <c:pt idx="1">
                  <c:v>2.8681778656126484</c:v>
                </c:pt>
                <c:pt idx="2">
                  <c:v>2.8950597826086959</c:v>
                </c:pt>
                <c:pt idx="3">
                  <c:v>2.8206413043478262</c:v>
                </c:pt>
                <c:pt idx="4">
                  <c:v>2.6266521739130435</c:v>
                </c:pt>
                <c:pt idx="5">
                  <c:v>2.4624584980237163</c:v>
                </c:pt>
                <c:pt idx="6">
                  <c:v>2.1666249999999998</c:v>
                </c:pt>
                <c:pt idx="7">
                  <c:v>2.763047430830039</c:v>
                </c:pt>
                <c:pt idx="8">
                  <c:v>1.3358203463203466</c:v>
                </c:pt>
                <c:pt idx="11">
                  <c:v>1.9917309523809525</c:v>
                </c:pt>
                <c:pt idx="12">
                  <c:v>1.4970909090909086</c:v>
                </c:pt>
                <c:pt idx="13">
                  <c:v>1.3263359683794469</c:v>
                </c:pt>
                <c:pt idx="14">
                  <c:v>1.2331304347826086</c:v>
                </c:pt>
                <c:pt idx="15">
                  <c:v>1.6142478354978351</c:v>
                </c:pt>
                <c:pt idx="16">
                  <c:v>0.90125380434782598</c:v>
                </c:pt>
                <c:pt idx="17">
                  <c:v>1.1101428853754944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B9-471C-AF4E-9799912E27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092208"/>
        <c:axId val="628080072"/>
      </c:areaChart>
      <c:lineChart>
        <c:grouping val="standard"/>
        <c:varyColors val="0"/>
        <c:ser>
          <c:idx val="0"/>
          <c:order val="4"/>
          <c:tx>
            <c:v>Natural (OCM+LAC) - Clearest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'plotting data'!$AI$59:$AI$76</c:f>
              <c:numCache>
                <c:formatCode>General</c:formatCode>
                <c:ptCount val="18"/>
                <c:pt idx="0">
                  <c:v>1.6935242699999999</c:v>
                </c:pt>
                <c:pt idx="1">
                  <c:v>1.6935242699999999</c:v>
                </c:pt>
                <c:pt idx="2">
                  <c:v>1.6935242699999999</c:v>
                </c:pt>
                <c:pt idx="3">
                  <c:v>1.6935242699999999</c:v>
                </c:pt>
                <c:pt idx="4">
                  <c:v>1.6935242699999999</c:v>
                </c:pt>
                <c:pt idx="5">
                  <c:v>1.6935242699999999</c:v>
                </c:pt>
                <c:pt idx="6">
                  <c:v>1.6935242699999999</c:v>
                </c:pt>
                <c:pt idx="7">
                  <c:v>1.6935242699999999</c:v>
                </c:pt>
                <c:pt idx="8">
                  <c:v>1.6935242699999999</c:v>
                </c:pt>
                <c:pt idx="9">
                  <c:v>1.6935242699999999</c:v>
                </c:pt>
                <c:pt idx="10">
                  <c:v>1.6935242699999999</c:v>
                </c:pt>
                <c:pt idx="11">
                  <c:v>1.6935242699999999</c:v>
                </c:pt>
                <c:pt idx="12">
                  <c:v>1.6935242699999999</c:v>
                </c:pt>
                <c:pt idx="13">
                  <c:v>1.6935242699999999</c:v>
                </c:pt>
                <c:pt idx="14">
                  <c:v>1.6935242699999999</c:v>
                </c:pt>
                <c:pt idx="15">
                  <c:v>1.6935242699999999</c:v>
                </c:pt>
                <c:pt idx="16">
                  <c:v>1.6935242699999999</c:v>
                </c:pt>
                <c:pt idx="17">
                  <c:v>1.6935242699999999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7B9-471C-AF4E-9799912E2765}"/>
            </c:ext>
          </c:extLst>
        </c:ser>
        <c:ser>
          <c:idx val="3"/>
          <c:order val="5"/>
          <c:tx>
            <c:v>Natural Routine + Episodic (OCM+LAC) - Most Impaired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'plotting data'!$AJ$59:$AJ$76</c:f>
              <c:numCache>
                <c:formatCode>General</c:formatCode>
                <c:ptCount val="18"/>
                <c:pt idx="0">
                  <c:v>8.7127068331000004</c:v>
                </c:pt>
                <c:pt idx="1">
                  <c:v>8.7127068331000004</c:v>
                </c:pt>
                <c:pt idx="2">
                  <c:v>8.7127068331000004</c:v>
                </c:pt>
                <c:pt idx="3">
                  <c:v>8.7127068331000004</c:v>
                </c:pt>
                <c:pt idx="4">
                  <c:v>8.7127068331000004</c:v>
                </c:pt>
                <c:pt idx="5">
                  <c:v>8.7127068331000004</c:v>
                </c:pt>
                <c:pt idx="6">
                  <c:v>8.7127068331000004</c:v>
                </c:pt>
                <c:pt idx="7">
                  <c:v>8.7127068331000004</c:v>
                </c:pt>
                <c:pt idx="8">
                  <c:v>8.7127068331000004</c:v>
                </c:pt>
                <c:pt idx="9">
                  <c:v>8.7127068331000004</c:v>
                </c:pt>
                <c:pt idx="10">
                  <c:v>8.7127068331000004</c:v>
                </c:pt>
                <c:pt idx="11">
                  <c:v>8.7127068331000004</c:v>
                </c:pt>
                <c:pt idx="12">
                  <c:v>8.7127068331000004</c:v>
                </c:pt>
                <c:pt idx="13">
                  <c:v>8.7127068331000004</c:v>
                </c:pt>
                <c:pt idx="14">
                  <c:v>8.7127068331000004</c:v>
                </c:pt>
                <c:pt idx="15">
                  <c:v>8.7127068331000004</c:v>
                </c:pt>
                <c:pt idx="16">
                  <c:v>8.7127068331000004</c:v>
                </c:pt>
                <c:pt idx="17">
                  <c:v>8.7127068331000004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7B9-471C-AF4E-9799912E27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092208"/>
        <c:axId val="628080072"/>
      </c:lineChart>
      <c:catAx>
        <c:axId val="62809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80072"/>
        <c:crosses val="autoZero"/>
        <c:auto val="1"/>
        <c:lblAlgn val="ctr"/>
        <c:lblOffset val="100"/>
        <c:noMultiLvlLbl val="0"/>
      </c:catAx>
      <c:valAx>
        <c:axId val="628080072"/>
        <c:scaling>
          <c:orientation val="minMax"/>
          <c:max val="25"/>
        </c:scaling>
        <c:delete val="0"/>
        <c:axPos val="l"/>
        <c:majorGridlines>
          <c:spPr>
            <a:ln w="317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>
                    <a:solidFill>
                      <a:sysClr val="windowText" lastClr="000000"/>
                    </a:solidFill>
                  </a:rPr>
                  <a:t>Extinction (Mm-1)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92208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60766432112539726"/>
          <c:y val="4.5203983007178705E-2"/>
          <c:w val="0.3452863568434279"/>
          <c:h val="0.26710343303772255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502860701989173E-2"/>
          <c:y val="2.4940480192834298E-2"/>
          <c:w val="0.87851857082986995"/>
          <c:h val="0.91684817645204908"/>
        </c:manualLayout>
      </c:layout>
      <c:areaChart>
        <c:grouping val="stacked"/>
        <c:varyColors val="0"/>
        <c:ser>
          <c:idx val="1"/>
          <c:order val="0"/>
          <c:tx>
            <c:strRef>
              <c:f>'plotting data'!$V$1</c:f>
              <c:strCache>
                <c:ptCount val="1"/>
                <c:pt idx="0">
                  <c:v>Low Coarse Mass Extinction (Mm-1)</c:v>
                </c:pt>
              </c:strCache>
            </c:strRef>
          </c:tx>
          <c:spPr>
            <a:noFill/>
            <a:ln w="25400">
              <a:noFill/>
            </a:ln>
            <a:effectLst/>
          </c:spPr>
          <c:cat>
            <c:numRef>
              <c:f>'plotting data'!$M$2:$M$19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'plotting data'!$V$59:$V$76</c:f>
              <c:numCache>
                <c:formatCode>0.00</c:formatCode>
                <c:ptCount val="18"/>
                <c:pt idx="1">
                  <c:v>1.1306009090909088</c:v>
                </c:pt>
                <c:pt idx="2">
                  <c:v>0.68542956521739129</c:v>
                </c:pt>
                <c:pt idx="3">
                  <c:v>0.96180956521739136</c:v>
                </c:pt>
                <c:pt idx="4">
                  <c:v>0.71809304347826086</c:v>
                </c:pt>
                <c:pt idx="5">
                  <c:v>0.5980363636363637</c:v>
                </c:pt>
                <c:pt idx="6">
                  <c:v>0.74032749999999992</c:v>
                </c:pt>
                <c:pt idx="7">
                  <c:v>0.70000636363636359</c:v>
                </c:pt>
                <c:pt idx="8">
                  <c:v>0.76481809523809541</c:v>
                </c:pt>
                <c:pt idx="11">
                  <c:v>0.85907099999999981</c:v>
                </c:pt>
                <c:pt idx="12">
                  <c:v>0.61345636363636358</c:v>
                </c:pt>
                <c:pt idx="13">
                  <c:v>0.66138272727272718</c:v>
                </c:pt>
                <c:pt idx="14">
                  <c:v>0.48968086956521734</c:v>
                </c:pt>
                <c:pt idx="15">
                  <c:v>0.50169142857142845</c:v>
                </c:pt>
                <c:pt idx="16">
                  <c:v>0.51882782608695666</c:v>
                </c:pt>
                <c:pt idx="17">
                  <c:v>0.40004409090909104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E0-4932-B549-AB672535E70D}"/>
            </c:ext>
          </c:extLst>
        </c:ser>
        <c:ser>
          <c:idx val="2"/>
          <c:order val="1"/>
          <c:tx>
            <c:v>Observed</c:v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numRef>
              <c:f>'plotting data'!$M$2:$M$19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'plotting data'!$W$59:$W$76</c:f>
              <c:numCache>
                <c:formatCode>0.00</c:formatCode>
                <c:ptCount val="18"/>
                <c:pt idx="1">
                  <c:v>1.2864395256917003</c:v>
                </c:pt>
                <c:pt idx="2">
                  <c:v>1.4051179347826088</c:v>
                </c:pt>
                <c:pt idx="3">
                  <c:v>1.7144679347826086</c:v>
                </c:pt>
                <c:pt idx="4">
                  <c:v>1.4165921739130434</c:v>
                </c:pt>
                <c:pt idx="5">
                  <c:v>1.2610297233201579</c:v>
                </c:pt>
                <c:pt idx="6">
                  <c:v>1.4951549999999996</c:v>
                </c:pt>
                <c:pt idx="7">
                  <c:v>1.7657040711462455</c:v>
                </c:pt>
                <c:pt idx="8">
                  <c:v>0.65048917748917745</c:v>
                </c:pt>
                <c:pt idx="11">
                  <c:v>1.0069270952380953</c:v>
                </c:pt>
                <c:pt idx="12">
                  <c:v>1.5703827667984198</c:v>
                </c:pt>
                <c:pt idx="13">
                  <c:v>1.0523094466403164</c:v>
                </c:pt>
                <c:pt idx="14">
                  <c:v>1.2793434782608699</c:v>
                </c:pt>
                <c:pt idx="15">
                  <c:v>0.92490311688311677</c:v>
                </c:pt>
                <c:pt idx="16">
                  <c:v>0.96948134057970969</c:v>
                </c:pt>
                <c:pt idx="17">
                  <c:v>1.0882002569169957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E0-4932-B549-AB672535E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092208"/>
        <c:axId val="628080072"/>
      </c:areaChart>
      <c:lineChart>
        <c:grouping val="standard"/>
        <c:varyColors val="0"/>
        <c:ser>
          <c:idx val="0"/>
          <c:order val="2"/>
          <c:tx>
            <c:v>Natural - Clearest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'plotting data'!$AG$59:$AG$76</c:f>
              <c:numCache>
                <c:formatCode>General</c:formatCode>
                <c:ptCount val="18"/>
                <c:pt idx="0">
                  <c:v>0.63134084700000004</c:v>
                </c:pt>
                <c:pt idx="1">
                  <c:v>0.63134084700000004</c:v>
                </c:pt>
                <c:pt idx="2">
                  <c:v>0.63134084700000004</c:v>
                </c:pt>
                <c:pt idx="3">
                  <c:v>0.63134084700000004</c:v>
                </c:pt>
                <c:pt idx="4">
                  <c:v>0.63134084700000004</c:v>
                </c:pt>
                <c:pt idx="5">
                  <c:v>0.63134084700000004</c:v>
                </c:pt>
                <c:pt idx="6">
                  <c:v>0.63134084700000004</c:v>
                </c:pt>
                <c:pt idx="7">
                  <c:v>0.63134084700000004</c:v>
                </c:pt>
                <c:pt idx="8">
                  <c:v>0.63134084700000004</c:v>
                </c:pt>
                <c:pt idx="9">
                  <c:v>0.63134084700000004</c:v>
                </c:pt>
                <c:pt idx="10">
                  <c:v>0.63134084700000004</c:v>
                </c:pt>
                <c:pt idx="11">
                  <c:v>0.63134084700000004</c:v>
                </c:pt>
                <c:pt idx="12">
                  <c:v>0.63134084700000004</c:v>
                </c:pt>
                <c:pt idx="13">
                  <c:v>0.63134084700000004</c:v>
                </c:pt>
                <c:pt idx="14">
                  <c:v>0.63134084700000004</c:v>
                </c:pt>
                <c:pt idx="15">
                  <c:v>0.63134084700000004</c:v>
                </c:pt>
                <c:pt idx="16">
                  <c:v>0.63134084700000004</c:v>
                </c:pt>
                <c:pt idx="17">
                  <c:v>0.63134084700000004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E0-4932-B549-AB672535E70D}"/>
            </c:ext>
          </c:extLst>
        </c:ser>
        <c:ser>
          <c:idx val="3"/>
          <c:order val="3"/>
          <c:tx>
            <c:v>Natural Routine + Episodic - Most Impaired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'plotting data'!$AH$59:$AH$76</c:f>
              <c:numCache>
                <c:formatCode>General</c:formatCode>
                <c:ptCount val="18"/>
                <c:pt idx="0">
                  <c:v>2.0688891790000001</c:v>
                </c:pt>
                <c:pt idx="1">
                  <c:v>2.0688891790000001</c:v>
                </c:pt>
                <c:pt idx="2">
                  <c:v>2.0688891790000001</c:v>
                </c:pt>
                <c:pt idx="3">
                  <c:v>2.0688891790000001</c:v>
                </c:pt>
                <c:pt idx="4">
                  <c:v>2.0688891790000001</c:v>
                </c:pt>
                <c:pt idx="5">
                  <c:v>2.0688891790000001</c:v>
                </c:pt>
                <c:pt idx="6">
                  <c:v>2.0688891790000001</c:v>
                </c:pt>
                <c:pt idx="7">
                  <c:v>2.0688891790000001</c:v>
                </c:pt>
                <c:pt idx="8">
                  <c:v>2.0688891790000001</c:v>
                </c:pt>
                <c:pt idx="9">
                  <c:v>2.0688891790000001</c:v>
                </c:pt>
                <c:pt idx="10">
                  <c:v>2.0688891790000001</c:v>
                </c:pt>
                <c:pt idx="11">
                  <c:v>2.0688891790000001</c:v>
                </c:pt>
                <c:pt idx="12">
                  <c:v>2.0688891790000001</c:v>
                </c:pt>
                <c:pt idx="13">
                  <c:v>2.0688891790000001</c:v>
                </c:pt>
                <c:pt idx="14">
                  <c:v>2.0688891790000001</c:v>
                </c:pt>
                <c:pt idx="15">
                  <c:v>2.0688891790000001</c:v>
                </c:pt>
                <c:pt idx="16">
                  <c:v>2.0688891790000001</c:v>
                </c:pt>
                <c:pt idx="17">
                  <c:v>2.0688891790000001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FE0-4932-B549-AB672535E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092208"/>
        <c:axId val="628080072"/>
      </c:lineChart>
      <c:catAx>
        <c:axId val="62809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80072"/>
        <c:crosses val="autoZero"/>
        <c:auto val="1"/>
        <c:lblAlgn val="ctr"/>
        <c:lblOffset val="100"/>
        <c:noMultiLvlLbl val="0"/>
      </c:catAx>
      <c:valAx>
        <c:axId val="628080072"/>
        <c:scaling>
          <c:orientation val="minMax"/>
          <c:max val="9"/>
        </c:scaling>
        <c:delete val="0"/>
        <c:axPos val="l"/>
        <c:majorGridlines>
          <c:spPr>
            <a:ln w="317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>
                    <a:solidFill>
                      <a:sysClr val="windowText" lastClr="000000"/>
                    </a:solidFill>
                  </a:rPr>
                  <a:t>Extinction (Mm-1)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92208"/>
        <c:crosses val="autoZero"/>
        <c:crossBetween val="between"/>
        <c:majorUnit val="1"/>
        <c:minorUnit val="0.5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50356605740859361"/>
          <c:y val="7.9604535455513339E-2"/>
          <c:w val="0.41761825307175265"/>
          <c:h val="0.1422489202709297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502860701989173E-2"/>
          <c:y val="2.4940480192834298E-2"/>
          <c:w val="0.87851857082986995"/>
          <c:h val="0.91684817645204908"/>
        </c:manualLayout>
      </c:layout>
      <c:areaChart>
        <c:grouping val="stacked"/>
        <c:varyColors val="0"/>
        <c:ser>
          <c:idx val="1"/>
          <c:order val="0"/>
          <c:tx>
            <c:strRef>
              <c:f>'plotting data'!$N$1</c:f>
              <c:strCache>
                <c:ptCount val="1"/>
                <c:pt idx="0">
                  <c:v>Low Sulfate Extinction (Mm-1)</c:v>
                </c:pt>
              </c:strCache>
            </c:strRef>
          </c:tx>
          <c:spPr>
            <a:noFill/>
            <a:ln w="25400">
              <a:noFill/>
            </a:ln>
            <a:effectLst/>
          </c:spPr>
          <c:cat>
            <c:numRef>
              <c:f>'plotting data'!$M$2:$M$19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'plotting data'!$N$78:$N$95</c:f>
              <c:numCache>
                <c:formatCode>0.00</c:formatCode>
                <c:ptCount val="18"/>
                <c:pt idx="0">
                  <c:v>5.0730304999999998</c:v>
                </c:pt>
                <c:pt idx="1">
                  <c:v>4.3964220000000003</c:v>
                </c:pt>
                <c:pt idx="2">
                  <c:v>4.6584604545454544</c:v>
                </c:pt>
                <c:pt idx="3">
                  <c:v>3.6867252173913045</c:v>
                </c:pt>
                <c:pt idx="4">
                  <c:v>4.3932613636363635</c:v>
                </c:pt>
                <c:pt idx="5">
                  <c:v>4.0181574999999992</c:v>
                </c:pt>
                <c:pt idx="6">
                  <c:v>3.3858763636363634</c:v>
                </c:pt>
                <c:pt idx="7">
                  <c:v>4.0784254999999998</c:v>
                </c:pt>
                <c:pt idx="9">
                  <c:v>2.2097510000000002</c:v>
                </c:pt>
                <c:pt idx="10">
                  <c:v>2.1615859090909093</c:v>
                </c:pt>
                <c:pt idx="11">
                  <c:v>3.3049679999999997</c:v>
                </c:pt>
                <c:pt idx="12">
                  <c:v>3.2846619047619052</c:v>
                </c:pt>
                <c:pt idx="13">
                  <c:v>3.0484756521739125</c:v>
                </c:pt>
                <c:pt idx="14">
                  <c:v>2.5889258333333331</c:v>
                </c:pt>
                <c:pt idx="15">
                  <c:v>2.4516095238095241</c:v>
                </c:pt>
                <c:pt idx="16">
                  <c:v>2.1128595238095236</c:v>
                </c:pt>
                <c:pt idx="17">
                  <c:v>2.5184047826086959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3D-4F67-9D93-CD1277B30A8E}"/>
            </c:ext>
          </c:extLst>
        </c:ser>
        <c:ser>
          <c:idx val="2"/>
          <c:order val="1"/>
          <c:tx>
            <c:v>Observed</c:v>
          </c:tx>
          <c:spPr>
            <a:solidFill>
              <a:srgbClr val="FFFF00"/>
            </a:solidFill>
            <a:ln w="25400">
              <a:noFill/>
            </a:ln>
            <a:effectLst/>
          </c:spPr>
          <c:cat>
            <c:numRef>
              <c:f>'plotting data'!$M$2:$M$19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'plotting data'!$O$78:$O$95</c:f>
              <c:numCache>
                <c:formatCode>0.00</c:formatCode>
                <c:ptCount val="18"/>
                <c:pt idx="0">
                  <c:v>63.70540473809524</c:v>
                </c:pt>
                <c:pt idx="1">
                  <c:v>109.17561300000003</c:v>
                </c:pt>
                <c:pt idx="2">
                  <c:v>77.733555632411083</c:v>
                </c:pt>
                <c:pt idx="3">
                  <c:v>83.212731449275367</c:v>
                </c:pt>
                <c:pt idx="4">
                  <c:v>68.907974999999979</c:v>
                </c:pt>
                <c:pt idx="5">
                  <c:v>115.10271869047617</c:v>
                </c:pt>
                <c:pt idx="6">
                  <c:v>57.769844505928859</c:v>
                </c:pt>
                <c:pt idx="7">
                  <c:v>92.505860690476197</c:v>
                </c:pt>
                <c:pt idx="9">
                  <c:v>36.132697095238086</c:v>
                </c:pt>
                <c:pt idx="10">
                  <c:v>46.764568873517781</c:v>
                </c:pt>
                <c:pt idx="11">
                  <c:v>35.10388152380952</c:v>
                </c:pt>
                <c:pt idx="12">
                  <c:v>27.236291277056267</c:v>
                </c:pt>
                <c:pt idx="13">
                  <c:v>25.911393097826089</c:v>
                </c:pt>
                <c:pt idx="14">
                  <c:v>21.705236249999999</c:v>
                </c:pt>
                <c:pt idx="15">
                  <c:v>16.029705930735929</c:v>
                </c:pt>
                <c:pt idx="16">
                  <c:v>10.444292294372294</c:v>
                </c:pt>
                <c:pt idx="17">
                  <c:v>8.3325681340579685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3D-4F67-9D93-CD1277B30A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092208"/>
        <c:axId val="628080072"/>
      </c:areaChart>
      <c:lineChart>
        <c:grouping val="standard"/>
        <c:varyColors val="0"/>
        <c:ser>
          <c:idx val="0"/>
          <c:order val="2"/>
          <c:tx>
            <c:v>Natural - Clearest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'plotting data'!$Y$78:$Y$95</c:f>
              <c:numCache>
                <c:formatCode>General</c:formatCode>
                <c:ptCount val="18"/>
                <c:pt idx="0">
                  <c:v>0.39476609299999998</c:v>
                </c:pt>
                <c:pt idx="1">
                  <c:v>0.39476609299999998</c:v>
                </c:pt>
                <c:pt idx="2">
                  <c:v>0.39476609299999998</c:v>
                </c:pt>
                <c:pt idx="3">
                  <c:v>0.39476609299999998</c:v>
                </c:pt>
                <c:pt idx="4">
                  <c:v>0.39476609299999998</c:v>
                </c:pt>
                <c:pt idx="5">
                  <c:v>0.39476609299999998</c:v>
                </c:pt>
                <c:pt idx="6">
                  <c:v>0.39476609299999998</c:v>
                </c:pt>
                <c:pt idx="7">
                  <c:v>0.39476609299999998</c:v>
                </c:pt>
                <c:pt idx="8">
                  <c:v>0.39476609299999998</c:v>
                </c:pt>
                <c:pt idx="9">
                  <c:v>0.39476609299999998</c:v>
                </c:pt>
                <c:pt idx="10">
                  <c:v>0.39476609299999998</c:v>
                </c:pt>
                <c:pt idx="11">
                  <c:v>0.39476609299999998</c:v>
                </c:pt>
                <c:pt idx="12">
                  <c:v>0.39476609299999998</c:v>
                </c:pt>
                <c:pt idx="13">
                  <c:v>0.39476609299999998</c:v>
                </c:pt>
                <c:pt idx="14">
                  <c:v>0.39476609299999998</c:v>
                </c:pt>
                <c:pt idx="15">
                  <c:v>0.39476609299999998</c:v>
                </c:pt>
                <c:pt idx="16">
                  <c:v>0.39476609299999998</c:v>
                </c:pt>
                <c:pt idx="17">
                  <c:v>0.39476609299999998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3D-4F67-9D93-CD1277B30A8E}"/>
            </c:ext>
          </c:extLst>
        </c:ser>
        <c:ser>
          <c:idx val="3"/>
          <c:order val="3"/>
          <c:tx>
            <c:v>Natural Routine - Most Impaired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'plotting data'!$Z$78:$Z$95</c:f>
              <c:numCache>
                <c:formatCode>General</c:formatCode>
                <c:ptCount val="18"/>
                <c:pt idx="0">
                  <c:v>5.0788696371000004</c:v>
                </c:pt>
                <c:pt idx="1">
                  <c:v>5.0788696371000004</c:v>
                </c:pt>
                <c:pt idx="2">
                  <c:v>5.0788696371000004</c:v>
                </c:pt>
                <c:pt idx="3">
                  <c:v>5.0788696371000004</c:v>
                </c:pt>
                <c:pt idx="4">
                  <c:v>5.0788696371000004</c:v>
                </c:pt>
                <c:pt idx="5">
                  <c:v>5.0788696371000004</c:v>
                </c:pt>
                <c:pt idx="6">
                  <c:v>5.0788696371000004</c:v>
                </c:pt>
                <c:pt idx="7">
                  <c:v>5.0788696371000004</c:v>
                </c:pt>
                <c:pt idx="8">
                  <c:v>5.0788696371000004</c:v>
                </c:pt>
                <c:pt idx="9">
                  <c:v>5.0788696371000004</c:v>
                </c:pt>
                <c:pt idx="10">
                  <c:v>5.0788696371000004</c:v>
                </c:pt>
                <c:pt idx="11">
                  <c:v>5.0788696371000004</c:v>
                </c:pt>
                <c:pt idx="12">
                  <c:v>5.0788696371000004</c:v>
                </c:pt>
                <c:pt idx="13">
                  <c:v>5.0788696371000004</c:v>
                </c:pt>
                <c:pt idx="14">
                  <c:v>5.0788696371000004</c:v>
                </c:pt>
                <c:pt idx="15">
                  <c:v>5.0788696371000004</c:v>
                </c:pt>
                <c:pt idx="16">
                  <c:v>5.0788696371000004</c:v>
                </c:pt>
                <c:pt idx="17">
                  <c:v>5.0788696371000004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63D-4F67-9D93-CD1277B30A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092208"/>
        <c:axId val="628080072"/>
      </c:lineChart>
      <c:catAx>
        <c:axId val="62809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80072"/>
        <c:crosses val="autoZero"/>
        <c:auto val="1"/>
        <c:lblAlgn val="ctr"/>
        <c:lblOffset val="100"/>
        <c:noMultiLvlLbl val="0"/>
      </c:catAx>
      <c:valAx>
        <c:axId val="628080072"/>
        <c:scaling>
          <c:orientation val="minMax"/>
          <c:max val="195"/>
          <c:min val="0"/>
        </c:scaling>
        <c:delete val="0"/>
        <c:axPos val="l"/>
        <c:majorGridlines>
          <c:spPr>
            <a:ln w="317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>
                    <a:solidFill>
                      <a:sysClr val="windowText" lastClr="000000"/>
                    </a:solidFill>
                  </a:rPr>
                  <a:t>Extinction (Mm-1)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92208"/>
        <c:crosses val="autoZero"/>
        <c:crossBetween val="between"/>
        <c:majorUnit val="10"/>
        <c:minorUnit val="5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58725363810919018"/>
          <c:y val="7.9604535455513339E-2"/>
          <c:w val="0.3339306723711562"/>
          <c:h val="0.1402301408535781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502860701989173E-2"/>
          <c:y val="2.4940480192834298E-2"/>
          <c:w val="0.87851857082986995"/>
          <c:h val="0.91684817645204908"/>
        </c:manualLayout>
      </c:layout>
      <c:areaChart>
        <c:grouping val="stacked"/>
        <c:varyColors val="0"/>
        <c:ser>
          <c:idx val="1"/>
          <c:order val="0"/>
          <c:tx>
            <c:strRef>
              <c:f>'plotting data'!$P$1</c:f>
              <c:strCache>
                <c:ptCount val="1"/>
                <c:pt idx="0">
                  <c:v>Low Nitrate Extinction (Mm-1)</c:v>
                </c:pt>
              </c:strCache>
            </c:strRef>
          </c:tx>
          <c:spPr>
            <a:noFill/>
            <a:ln w="25400">
              <a:noFill/>
            </a:ln>
            <a:effectLst/>
          </c:spPr>
          <c:cat>
            <c:numRef>
              <c:f>'plotting data'!$M$2:$M$19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'plotting data'!$P$78:$P$95</c:f>
              <c:numCache>
                <c:formatCode>0.00</c:formatCode>
                <c:ptCount val="18"/>
                <c:pt idx="0">
                  <c:v>1.2223635000000002</c:v>
                </c:pt>
                <c:pt idx="1">
                  <c:v>1.2348465000000002</c:v>
                </c:pt>
                <c:pt idx="2">
                  <c:v>1.1721622727272727</c:v>
                </c:pt>
                <c:pt idx="3">
                  <c:v>0.87457130434782626</c:v>
                </c:pt>
                <c:pt idx="4">
                  <c:v>1.263665909090909</c:v>
                </c:pt>
                <c:pt idx="5">
                  <c:v>0.91377249999999999</c:v>
                </c:pt>
                <c:pt idx="6">
                  <c:v>0.77854500000000004</c:v>
                </c:pt>
                <c:pt idx="7">
                  <c:v>0.55315449999999999</c:v>
                </c:pt>
                <c:pt idx="9">
                  <c:v>0.77767500000000001</c:v>
                </c:pt>
                <c:pt idx="10">
                  <c:v>0.62834727272727264</c:v>
                </c:pt>
                <c:pt idx="11">
                  <c:v>0.99075100000000005</c:v>
                </c:pt>
                <c:pt idx="12">
                  <c:v>0.94851904761904771</c:v>
                </c:pt>
                <c:pt idx="13">
                  <c:v>0.79580826086956546</c:v>
                </c:pt>
                <c:pt idx="14">
                  <c:v>0.74314124999999998</c:v>
                </c:pt>
                <c:pt idx="15">
                  <c:v>0.63697333333333339</c:v>
                </c:pt>
                <c:pt idx="16">
                  <c:v>1.0996142857142861</c:v>
                </c:pt>
                <c:pt idx="17">
                  <c:v>1.0783543478260869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D7-425B-9E4E-C68A6342BBD9}"/>
            </c:ext>
          </c:extLst>
        </c:ser>
        <c:ser>
          <c:idx val="2"/>
          <c:order val="1"/>
          <c:tx>
            <c:v>Observed</c:v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f>'plotting data'!$M$2:$M$19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'plotting data'!$Q$78:$Q$95</c:f>
              <c:numCache>
                <c:formatCode>0.00</c:formatCode>
                <c:ptCount val="18"/>
                <c:pt idx="0">
                  <c:v>8.1467584047619042</c:v>
                </c:pt>
                <c:pt idx="1">
                  <c:v>5.4633715000000009</c:v>
                </c:pt>
                <c:pt idx="2">
                  <c:v>10.422944683794466</c:v>
                </c:pt>
                <c:pt idx="3">
                  <c:v>7.260582862318838</c:v>
                </c:pt>
                <c:pt idx="4">
                  <c:v>6.1782445454545467</c:v>
                </c:pt>
                <c:pt idx="5">
                  <c:v>1.6487665476190476</c:v>
                </c:pt>
                <c:pt idx="6">
                  <c:v>5.980466739130434</c:v>
                </c:pt>
                <c:pt idx="7">
                  <c:v>4.3137850238095234</c:v>
                </c:pt>
                <c:pt idx="9">
                  <c:v>5.9606516666666671</c:v>
                </c:pt>
                <c:pt idx="10">
                  <c:v>3.2406796837944669</c:v>
                </c:pt>
                <c:pt idx="11">
                  <c:v>3.7041570952380956</c:v>
                </c:pt>
                <c:pt idx="12">
                  <c:v>8.6615418614718624</c:v>
                </c:pt>
                <c:pt idx="13">
                  <c:v>7.1785725724637661</c:v>
                </c:pt>
                <c:pt idx="14">
                  <c:v>8.2724783333333303</c:v>
                </c:pt>
                <c:pt idx="15">
                  <c:v>8.1839839393939382</c:v>
                </c:pt>
                <c:pt idx="16">
                  <c:v>9.0100593506493496</c:v>
                </c:pt>
                <c:pt idx="17">
                  <c:v>10.250169818840581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D7-425B-9E4E-C68A6342B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092208"/>
        <c:axId val="628080072"/>
      </c:areaChart>
      <c:lineChart>
        <c:grouping val="standard"/>
        <c:varyColors val="0"/>
        <c:ser>
          <c:idx val="0"/>
          <c:order val="2"/>
          <c:tx>
            <c:v>Natural - Clearest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'plotting data'!$AA$78:$AA$95</c:f>
              <c:numCache>
                <c:formatCode>General</c:formatCode>
                <c:ptCount val="18"/>
                <c:pt idx="0">
                  <c:v>0.25932861299999999</c:v>
                </c:pt>
                <c:pt idx="1">
                  <c:v>0.25932861299999999</c:v>
                </c:pt>
                <c:pt idx="2">
                  <c:v>0.25932861299999999</c:v>
                </c:pt>
                <c:pt idx="3">
                  <c:v>0.25932861299999999</c:v>
                </c:pt>
                <c:pt idx="4">
                  <c:v>0.25932861299999999</c:v>
                </c:pt>
                <c:pt idx="5">
                  <c:v>0.25932861299999999</c:v>
                </c:pt>
                <c:pt idx="6">
                  <c:v>0.25932861299999999</c:v>
                </c:pt>
                <c:pt idx="7">
                  <c:v>0.25932861299999999</c:v>
                </c:pt>
                <c:pt idx="8">
                  <c:v>0.25932861299999999</c:v>
                </c:pt>
                <c:pt idx="9">
                  <c:v>0.25932861299999999</c:v>
                </c:pt>
                <c:pt idx="10">
                  <c:v>0.25932861299999999</c:v>
                </c:pt>
                <c:pt idx="11">
                  <c:v>0.25932861299999999</c:v>
                </c:pt>
                <c:pt idx="12">
                  <c:v>0.25932861299999999</c:v>
                </c:pt>
                <c:pt idx="13">
                  <c:v>0.25932861299999999</c:v>
                </c:pt>
                <c:pt idx="14">
                  <c:v>0.25932861299999999</c:v>
                </c:pt>
                <c:pt idx="15">
                  <c:v>0.25932861299999999</c:v>
                </c:pt>
                <c:pt idx="16">
                  <c:v>0.25932861299999999</c:v>
                </c:pt>
                <c:pt idx="17">
                  <c:v>0.25932861299999999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D7-425B-9E4E-C68A6342BBD9}"/>
            </c:ext>
          </c:extLst>
        </c:ser>
        <c:ser>
          <c:idx val="3"/>
          <c:order val="3"/>
          <c:tx>
            <c:v>Natural Routine - Most Impaired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'plotting data'!$AB$78:$AB$95</c:f>
              <c:numCache>
                <c:formatCode>General</c:formatCode>
                <c:ptCount val="18"/>
                <c:pt idx="0">
                  <c:v>1.5029034407999999</c:v>
                </c:pt>
                <c:pt idx="1">
                  <c:v>1.5029034407999999</c:v>
                </c:pt>
                <c:pt idx="2">
                  <c:v>1.5029034407999999</c:v>
                </c:pt>
                <c:pt idx="3">
                  <c:v>1.5029034407999999</c:v>
                </c:pt>
                <c:pt idx="4">
                  <c:v>1.5029034407999999</c:v>
                </c:pt>
                <c:pt idx="5">
                  <c:v>1.5029034407999999</c:v>
                </c:pt>
                <c:pt idx="6">
                  <c:v>1.5029034407999999</c:v>
                </c:pt>
                <c:pt idx="7">
                  <c:v>1.5029034407999999</c:v>
                </c:pt>
                <c:pt idx="8">
                  <c:v>1.5029034407999999</c:v>
                </c:pt>
                <c:pt idx="9">
                  <c:v>1.5029034407999999</c:v>
                </c:pt>
                <c:pt idx="10">
                  <c:v>1.5029034407999999</c:v>
                </c:pt>
                <c:pt idx="11">
                  <c:v>1.5029034407999999</c:v>
                </c:pt>
                <c:pt idx="12">
                  <c:v>1.5029034407999999</c:v>
                </c:pt>
                <c:pt idx="13">
                  <c:v>1.5029034407999999</c:v>
                </c:pt>
                <c:pt idx="14">
                  <c:v>1.5029034407999999</c:v>
                </c:pt>
                <c:pt idx="15">
                  <c:v>1.5029034407999999</c:v>
                </c:pt>
                <c:pt idx="16">
                  <c:v>1.5029034407999999</c:v>
                </c:pt>
                <c:pt idx="17">
                  <c:v>1.5029034407999999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8D7-425B-9E4E-C68A6342B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092208"/>
        <c:axId val="628080072"/>
      </c:lineChart>
      <c:catAx>
        <c:axId val="62809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80072"/>
        <c:crosses val="autoZero"/>
        <c:auto val="1"/>
        <c:lblAlgn val="ctr"/>
        <c:lblOffset val="100"/>
        <c:noMultiLvlLbl val="0"/>
      </c:catAx>
      <c:valAx>
        <c:axId val="628080072"/>
        <c:scaling>
          <c:orientation val="minMax"/>
          <c:max val="30"/>
        </c:scaling>
        <c:delete val="0"/>
        <c:axPos val="l"/>
        <c:majorGridlines>
          <c:spPr>
            <a:ln w="317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>
                    <a:solidFill>
                      <a:sysClr val="windowText" lastClr="000000"/>
                    </a:solidFill>
                  </a:rPr>
                  <a:t>Extinction (Mm-1)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92208"/>
        <c:crosses val="autoZero"/>
        <c:crossBetween val="between"/>
        <c:majorUnit val="5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56816699689677341"/>
          <c:y val="7.9604535455513339E-2"/>
          <c:w val="0.35301731358357297"/>
          <c:h val="0.1361925820188748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502860701989173E-2"/>
          <c:y val="2.4940480192834298E-2"/>
          <c:w val="0.87851857082986995"/>
          <c:h val="0.91684817645204908"/>
        </c:manualLayout>
      </c:layout>
      <c:areaChart>
        <c:grouping val="stacked"/>
        <c:varyColors val="0"/>
        <c:ser>
          <c:idx val="1"/>
          <c:order val="0"/>
          <c:tx>
            <c:strRef>
              <c:f>'plotting data'!$R$1</c:f>
              <c:strCache>
                <c:ptCount val="1"/>
                <c:pt idx="0">
                  <c:v>Low Organic Carbon Mass Extinction (Mm-1)</c:v>
                </c:pt>
              </c:strCache>
            </c:strRef>
          </c:tx>
          <c:spPr>
            <a:noFill/>
            <a:ln w="25400">
              <a:noFill/>
            </a:ln>
            <a:effectLst/>
          </c:spPr>
          <c:cat>
            <c:numRef>
              <c:f>'plotting data'!$M$2:$M$19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'plotting data'!$R$78:$R$95</c:f>
              <c:numCache>
                <c:formatCode>0.00</c:formatCode>
                <c:ptCount val="18"/>
                <c:pt idx="0">
                  <c:v>1.1101665000000001</c:v>
                </c:pt>
                <c:pt idx="1">
                  <c:v>1.2440169999999997</c:v>
                </c:pt>
                <c:pt idx="2">
                  <c:v>1.2095745454545455</c:v>
                </c:pt>
                <c:pt idx="3">
                  <c:v>1.1944330434782611</c:v>
                </c:pt>
                <c:pt idx="4">
                  <c:v>1.6766036363636361</c:v>
                </c:pt>
                <c:pt idx="5">
                  <c:v>0.96126900000000004</c:v>
                </c:pt>
                <c:pt idx="6">
                  <c:v>0.8305995454545454</c:v>
                </c:pt>
                <c:pt idx="7">
                  <c:v>0.9245150000000002</c:v>
                </c:pt>
                <c:pt idx="9">
                  <c:v>0.37832100000000002</c:v>
                </c:pt>
                <c:pt idx="10">
                  <c:v>0.71783363636363628</c:v>
                </c:pt>
                <c:pt idx="11">
                  <c:v>1.002767</c:v>
                </c:pt>
                <c:pt idx="12">
                  <c:v>1.1227038095238095</c:v>
                </c:pt>
                <c:pt idx="13">
                  <c:v>1.1521317391304347</c:v>
                </c:pt>
                <c:pt idx="14">
                  <c:v>1.3781320833333333</c:v>
                </c:pt>
                <c:pt idx="15">
                  <c:v>1.5610519047619047</c:v>
                </c:pt>
                <c:pt idx="16">
                  <c:v>1.0989899999999999</c:v>
                </c:pt>
                <c:pt idx="17">
                  <c:v>1.6167495652173913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41-4FE9-A788-74EAFEB7F538}"/>
            </c:ext>
          </c:extLst>
        </c:ser>
        <c:ser>
          <c:idx val="4"/>
          <c:order val="1"/>
          <c:tx>
            <c:strRef>
              <c:f>'plotting data'!$T$1</c:f>
              <c:strCache>
                <c:ptCount val="1"/>
                <c:pt idx="0">
                  <c:v>Low Light Absorbing Carbon Extinction (Mm-1)</c:v>
                </c:pt>
              </c:strCache>
            </c:strRef>
          </c:tx>
          <c:spPr>
            <a:noFill/>
            <a:ln w="25400">
              <a:noFill/>
            </a:ln>
            <a:effectLst/>
          </c:spPr>
          <c:val>
            <c:numRef>
              <c:f>'plotting data'!$T$78:$T$95</c:f>
              <c:numCache>
                <c:formatCode>0.00</c:formatCode>
                <c:ptCount val="18"/>
                <c:pt idx="0">
                  <c:v>0.58640000000000003</c:v>
                </c:pt>
                <c:pt idx="1">
                  <c:v>0.67825000000000002</c:v>
                </c:pt>
                <c:pt idx="2">
                  <c:v>0.55618181818181822</c:v>
                </c:pt>
                <c:pt idx="3">
                  <c:v>0.58860869565217389</c:v>
                </c:pt>
                <c:pt idx="4">
                  <c:v>0.5782272727272727</c:v>
                </c:pt>
                <c:pt idx="5">
                  <c:v>0.49539999999999995</c:v>
                </c:pt>
                <c:pt idx="6">
                  <c:v>0.45868181818181825</c:v>
                </c:pt>
                <c:pt idx="7">
                  <c:v>0.47124999999999995</c:v>
                </c:pt>
                <c:pt idx="9">
                  <c:v>0.2772</c:v>
                </c:pt>
                <c:pt idx="10">
                  <c:v>0.28531818181818175</c:v>
                </c:pt>
                <c:pt idx="11">
                  <c:v>0.42699999999999994</c:v>
                </c:pt>
                <c:pt idx="12">
                  <c:v>0.56414285714285717</c:v>
                </c:pt>
                <c:pt idx="13">
                  <c:v>0.34808695652173915</c:v>
                </c:pt>
                <c:pt idx="14">
                  <c:v>0.39254166666666662</c:v>
                </c:pt>
                <c:pt idx="15">
                  <c:v>0.37139523809523806</c:v>
                </c:pt>
                <c:pt idx="16">
                  <c:v>0.30437619047619052</c:v>
                </c:pt>
                <c:pt idx="17">
                  <c:v>0.46605652173913048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41-4FE9-A788-74EAFEB7F538}"/>
            </c:ext>
          </c:extLst>
        </c:ser>
        <c:ser>
          <c:idx val="2"/>
          <c:order val="2"/>
          <c:tx>
            <c:v>Observed - OCM</c:v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numRef>
              <c:f>'plotting data'!$M$2:$M$19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'plotting data'!$S$78:$S$95</c:f>
              <c:numCache>
                <c:formatCode>0.00</c:formatCode>
                <c:ptCount val="18"/>
                <c:pt idx="0">
                  <c:v>7.8454420714285735</c:v>
                </c:pt>
                <c:pt idx="1">
                  <c:v>8.4772949999999998</c:v>
                </c:pt>
                <c:pt idx="2">
                  <c:v>9.0243589328063223</c:v>
                </c:pt>
                <c:pt idx="3">
                  <c:v>9.8703877898550729</c:v>
                </c:pt>
                <c:pt idx="4">
                  <c:v>6.6008000000000013</c:v>
                </c:pt>
                <c:pt idx="5">
                  <c:v>8.4814824285714305</c:v>
                </c:pt>
                <c:pt idx="6">
                  <c:v>6.8278965415019748</c:v>
                </c:pt>
                <c:pt idx="7">
                  <c:v>12.339353095238096</c:v>
                </c:pt>
                <c:pt idx="9">
                  <c:v>5.0229718571428581</c:v>
                </c:pt>
                <c:pt idx="10">
                  <c:v>7.8303954940711478</c:v>
                </c:pt>
                <c:pt idx="11">
                  <c:v>6.4030844285714306</c:v>
                </c:pt>
                <c:pt idx="12">
                  <c:v>4.6761434632034637</c:v>
                </c:pt>
                <c:pt idx="13">
                  <c:v>4.7366136775362317</c:v>
                </c:pt>
                <c:pt idx="14">
                  <c:v>3.9371962500000013</c:v>
                </c:pt>
                <c:pt idx="15">
                  <c:v>3.6709830952380953</c:v>
                </c:pt>
                <c:pt idx="16">
                  <c:v>2.4448145454545456</c:v>
                </c:pt>
                <c:pt idx="17">
                  <c:v>3.6126941847826073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41-4FE9-A788-74EAFEB7F538}"/>
            </c:ext>
          </c:extLst>
        </c:ser>
        <c:ser>
          <c:idx val="5"/>
          <c:order val="3"/>
          <c:tx>
            <c:v>Observed - LAC</c:v>
          </c:tx>
          <c:spPr>
            <a:solidFill>
              <a:schemeClr val="tx1">
                <a:lumMod val="50000"/>
                <a:lumOff val="50000"/>
              </a:schemeClr>
            </a:solidFill>
            <a:ln w="25400">
              <a:noFill/>
            </a:ln>
            <a:effectLst/>
          </c:spPr>
          <c:val>
            <c:numRef>
              <c:f>'plotting data'!$U$78:$U$95</c:f>
              <c:numCache>
                <c:formatCode>0.00</c:formatCode>
                <c:ptCount val="18"/>
                <c:pt idx="0">
                  <c:v>4.310361904761904</c:v>
                </c:pt>
                <c:pt idx="1">
                  <c:v>3.6226000000000003</c:v>
                </c:pt>
                <c:pt idx="2">
                  <c:v>3.5418181818181815</c:v>
                </c:pt>
                <c:pt idx="3">
                  <c:v>3.9051829710144936</c:v>
                </c:pt>
                <c:pt idx="4">
                  <c:v>2.6442272727272722</c:v>
                </c:pt>
                <c:pt idx="5">
                  <c:v>3.6925523809523799</c:v>
                </c:pt>
                <c:pt idx="6">
                  <c:v>3.0098833992094862</c:v>
                </c:pt>
                <c:pt idx="7">
                  <c:v>4.2552738095238087</c:v>
                </c:pt>
                <c:pt idx="9">
                  <c:v>1.8030380952380951</c:v>
                </c:pt>
                <c:pt idx="10">
                  <c:v>2.7196818181818188</c:v>
                </c:pt>
                <c:pt idx="11">
                  <c:v>2.2538095238095237</c:v>
                </c:pt>
                <c:pt idx="12">
                  <c:v>2.1241298701298699</c:v>
                </c:pt>
                <c:pt idx="13">
                  <c:v>1.8927047101449279</c:v>
                </c:pt>
                <c:pt idx="14">
                  <c:v>1.689333333333334</c:v>
                </c:pt>
                <c:pt idx="15">
                  <c:v>1.6163138528138534</c:v>
                </c:pt>
                <c:pt idx="16">
                  <c:v>1.2099465367965367</c:v>
                </c:pt>
                <c:pt idx="17">
                  <c:v>1.3535934782608696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41-4FE9-A788-74EAFEB7F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092208"/>
        <c:axId val="628080072"/>
      </c:areaChart>
      <c:lineChart>
        <c:grouping val="standard"/>
        <c:varyColors val="0"/>
        <c:ser>
          <c:idx val="0"/>
          <c:order val="4"/>
          <c:tx>
            <c:v>Natural (OCM+LAC) - Clearest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'plotting data'!$AI$78:$AI$95</c:f>
              <c:numCache>
                <c:formatCode>General</c:formatCode>
                <c:ptCount val="18"/>
                <c:pt idx="0">
                  <c:v>1.0857348099999999</c:v>
                </c:pt>
                <c:pt idx="1">
                  <c:v>1.0857348099999999</c:v>
                </c:pt>
                <c:pt idx="2">
                  <c:v>1.0857348099999999</c:v>
                </c:pt>
                <c:pt idx="3">
                  <c:v>1.0857348099999999</c:v>
                </c:pt>
                <c:pt idx="4">
                  <c:v>1.0857348099999999</c:v>
                </c:pt>
                <c:pt idx="5">
                  <c:v>1.0857348099999999</c:v>
                </c:pt>
                <c:pt idx="6">
                  <c:v>1.0857348099999999</c:v>
                </c:pt>
                <c:pt idx="7">
                  <c:v>1.0857348099999999</c:v>
                </c:pt>
                <c:pt idx="8">
                  <c:v>1.0857348099999999</c:v>
                </c:pt>
                <c:pt idx="9">
                  <c:v>1.0857348099999999</c:v>
                </c:pt>
                <c:pt idx="10">
                  <c:v>1.0857348099999999</c:v>
                </c:pt>
                <c:pt idx="11">
                  <c:v>1.0857348099999999</c:v>
                </c:pt>
                <c:pt idx="12">
                  <c:v>1.0857348099999999</c:v>
                </c:pt>
                <c:pt idx="13">
                  <c:v>1.0857348099999999</c:v>
                </c:pt>
                <c:pt idx="14">
                  <c:v>1.0857348099999999</c:v>
                </c:pt>
                <c:pt idx="15">
                  <c:v>1.0857348099999999</c:v>
                </c:pt>
                <c:pt idx="16">
                  <c:v>1.0857348099999999</c:v>
                </c:pt>
                <c:pt idx="17">
                  <c:v>1.0857348099999999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B41-4FE9-A788-74EAFEB7F538}"/>
            </c:ext>
          </c:extLst>
        </c:ser>
        <c:ser>
          <c:idx val="3"/>
          <c:order val="5"/>
          <c:tx>
            <c:v>Natural Routine + Episodic (OCM+LAC) - Most Impaired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'plotting data'!$AJ$78:$AJ$95</c:f>
              <c:numCache>
                <c:formatCode>General</c:formatCode>
                <c:ptCount val="18"/>
                <c:pt idx="0">
                  <c:v>9.4301499733000007</c:v>
                </c:pt>
                <c:pt idx="1">
                  <c:v>9.4301499733000007</c:v>
                </c:pt>
                <c:pt idx="2">
                  <c:v>9.4301499733000007</c:v>
                </c:pt>
                <c:pt idx="3">
                  <c:v>9.4301499733000007</c:v>
                </c:pt>
                <c:pt idx="4">
                  <c:v>9.4301499733000007</c:v>
                </c:pt>
                <c:pt idx="5">
                  <c:v>9.4301499733000007</c:v>
                </c:pt>
                <c:pt idx="6">
                  <c:v>9.4301499733000007</c:v>
                </c:pt>
                <c:pt idx="7">
                  <c:v>9.4301499733000007</c:v>
                </c:pt>
                <c:pt idx="8">
                  <c:v>9.4301499733000007</c:v>
                </c:pt>
                <c:pt idx="9">
                  <c:v>9.4301499733000007</c:v>
                </c:pt>
                <c:pt idx="10">
                  <c:v>9.4301499733000007</c:v>
                </c:pt>
                <c:pt idx="11">
                  <c:v>9.4301499733000007</c:v>
                </c:pt>
                <c:pt idx="12">
                  <c:v>9.4301499733000007</c:v>
                </c:pt>
                <c:pt idx="13">
                  <c:v>9.4301499733000007</c:v>
                </c:pt>
                <c:pt idx="14">
                  <c:v>9.4301499733000007</c:v>
                </c:pt>
                <c:pt idx="15">
                  <c:v>9.4301499733000007</c:v>
                </c:pt>
                <c:pt idx="16">
                  <c:v>9.4301499733000007</c:v>
                </c:pt>
                <c:pt idx="17">
                  <c:v>9.4301499733000007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B41-4FE9-A788-74EAFEB7F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092208"/>
        <c:axId val="628080072"/>
      </c:lineChart>
      <c:catAx>
        <c:axId val="62809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80072"/>
        <c:crosses val="autoZero"/>
        <c:auto val="1"/>
        <c:lblAlgn val="ctr"/>
        <c:lblOffset val="100"/>
        <c:noMultiLvlLbl val="0"/>
      </c:catAx>
      <c:valAx>
        <c:axId val="628080072"/>
        <c:scaling>
          <c:orientation val="minMax"/>
          <c:max val="25"/>
        </c:scaling>
        <c:delete val="0"/>
        <c:axPos val="l"/>
        <c:majorGridlines>
          <c:spPr>
            <a:ln w="317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>
                    <a:solidFill>
                      <a:sysClr val="windowText" lastClr="000000"/>
                    </a:solidFill>
                  </a:rPr>
                  <a:t>Extinction (Mm-1)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92208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59591872411070479"/>
          <c:y val="4.5203983007178705E-2"/>
          <c:w val="0.35703193196368499"/>
          <c:h val="0.26912221245507423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502860701989173E-2"/>
          <c:y val="2.4940480192834298E-2"/>
          <c:w val="0.87851857082986995"/>
          <c:h val="0.91684817645204908"/>
        </c:manualLayout>
      </c:layout>
      <c:areaChart>
        <c:grouping val="stacked"/>
        <c:varyColors val="0"/>
        <c:ser>
          <c:idx val="1"/>
          <c:order val="0"/>
          <c:tx>
            <c:strRef>
              <c:f>'plotting data'!$V$1</c:f>
              <c:strCache>
                <c:ptCount val="1"/>
                <c:pt idx="0">
                  <c:v>Low Coarse Mass Extinction (Mm-1)</c:v>
                </c:pt>
              </c:strCache>
            </c:strRef>
          </c:tx>
          <c:spPr>
            <a:noFill/>
            <a:ln w="25400">
              <a:noFill/>
            </a:ln>
            <a:effectLst/>
          </c:spPr>
          <c:cat>
            <c:numRef>
              <c:f>'plotting data'!$M$2:$M$19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'plotting data'!$V$78:$V$95</c:f>
              <c:numCache>
                <c:formatCode>0.00</c:formatCode>
                <c:ptCount val="18"/>
                <c:pt idx="0">
                  <c:v>0.36897599999999997</c:v>
                </c:pt>
                <c:pt idx="1">
                  <c:v>0.58004450000000007</c:v>
                </c:pt>
                <c:pt idx="2">
                  <c:v>0.51161727272727286</c:v>
                </c:pt>
                <c:pt idx="3">
                  <c:v>0.61484608695652188</c:v>
                </c:pt>
                <c:pt idx="4">
                  <c:v>0.49727727272727268</c:v>
                </c:pt>
                <c:pt idx="5">
                  <c:v>0.60190500000000002</c:v>
                </c:pt>
                <c:pt idx="6">
                  <c:v>0.5573672727272726</c:v>
                </c:pt>
                <c:pt idx="7">
                  <c:v>0.5212739999999999</c:v>
                </c:pt>
                <c:pt idx="9">
                  <c:v>0.37992900000000007</c:v>
                </c:pt>
                <c:pt idx="10">
                  <c:v>0.30205090909090909</c:v>
                </c:pt>
                <c:pt idx="11">
                  <c:v>0.45465800000000006</c:v>
                </c:pt>
                <c:pt idx="12">
                  <c:v>0.42433714285714286</c:v>
                </c:pt>
                <c:pt idx="13">
                  <c:v>0.64835739130434777</c:v>
                </c:pt>
                <c:pt idx="14">
                  <c:v>0.60736749999999995</c:v>
                </c:pt>
                <c:pt idx="15">
                  <c:v>0.61503761904761911</c:v>
                </c:pt>
                <c:pt idx="16">
                  <c:v>0.69677714285714287</c:v>
                </c:pt>
                <c:pt idx="17">
                  <c:v>0.63423000000000007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14-478F-9B98-EFC274C2EFA3}"/>
            </c:ext>
          </c:extLst>
        </c:ser>
        <c:ser>
          <c:idx val="2"/>
          <c:order val="1"/>
          <c:tx>
            <c:v>Observed</c:v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numRef>
              <c:f>'plotting data'!$M$2:$M$19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'plotting data'!$W$78:$W$95</c:f>
              <c:numCache>
                <c:formatCode>0.00</c:formatCode>
                <c:ptCount val="18"/>
                <c:pt idx="0">
                  <c:v>1.2242840000000001</c:v>
                </c:pt>
                <c:pt idx="1">
                  <c:v>1.2924119999999995</c:v>
                </c:pt>
                <c:pt idx="2">
                  <c:v>0.80334011857707488</c:v>
                </c:pt>
                <c:pt idx="3">
                  <c:v>1.2693364130434781</c:v>
                </c:pt>
                <c:pt idx="4">
                  <c:v>0.94509818181818206</c:v>
                </c:pt>
                <c:pt idx="5">
                  <c:v>1.4153950000000002</c:v>
                </c:pt>
                <c:pt idx="6">
                  <c:v>1.2479049011857706</c:v>
                </c:pt>
                <c:pt idx="7">
                  <c:v>2.5338550476190482</c:v>
                </c:pt>
                <c:pt idx="9">
                  <c:v>1.144571</c:v>
                </c:pt>
                <c:pt idx="10">
                  <c:v>1.0650177865612647</c:v>
                </c:pt>
                <c:pt idx="11">
                  <c:v>0.89152676190476199</c:v>
                </c:pt>
                <c:pt idx="12">
                  <c:v>1.2015619480519475</c:v>
                </c:pt>
                <c:pt idx="13">
                  <c:v>1.2197401086956527</c:v>
                </c:pt>
                <c:pt idx="14">
                  <c:v>1.3840650000000001</c:v>
                </c:pt>
                <c:pt idx="15">
                  <c:v>0.44877919913419928</c:v>
                </c:pt>
                <c:pt idx="16">
                  <c:v>0.66569467532467541</c:v>
                </c:pt>
                <c:pt idx="17">
                  <c:v>0.71624500000000002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14-478F-9B98-EFC274C2EF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092208"/>
        <c:axId val="628080072"/>
      </c:areaChart>
      <c:lineChart>
        <c:grouping val="standard"/>
        <c:varyColors val="0"/>
        <c:ser>
          <c:idx val="0"/>
          <c:order val="2"/>
          <c:tx>
            <c:v>Natural - Clearest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'plotting data'!$AG$78:$AG$95</c:f>
              <c:numCache>
                <c:formatCode>General</c:formatCode>
                <c:ptCount val="18"/>
                <c:pt idx="0">
                  <c:v>0.377295506</c:v>
                </c:pt>
                <c:pt idx="1">
                  <c:v>0.377295506</c:v>
                </c:pt>
                <c:pt idx="2">
                  <c:v>0.377295506</c:v>
                </c:pt>
                <c:pt idx="3">
                  <c:v>0.377295506</c:v>
                </c:pt>
                <c:pt idx="4">
                  <c:v>0.377295506</c:v>
                </c:pt>
                <c:pt idx="5">
                  <c:v>0.377295506</c:v>
                </c:pt>
                <c:pt idx="6">
                  <c:v>0.377295506</c:v>
                </c:pt>
                <c:pt idx="7">
                  <c:v>0.377295506</c:v>
                </c:pt>
                <c:pt idx="8">
                  <c:v>0.377295506</c:v>
                </c:pt>
                <c:pt idx="9">
                  <c:v>0.377295506</c:v>
                </c:pt>
                <c:pt idx="10">
                  <c:v>0.377295506</c:v>
                </c:pt>
                <c:pt idx="11">
                  <c:v>0.377295506</c:v>
                </c:pt>
                <c:pt idx="12">
                  <c:v>0.377295506</c:v>
                </c:pt>
                <c:pt idx="13">
                  <c:v>0.377295506</c:v>
                </c:pt>
                <c:pt idx="14">
                  <c:v>0.377295506</c:v>
                </c:pt>
                <c:pt idx="15">
                  <c:v>0.377295506</c:v>
                </c:pt>
                <c:pt idx="16">
                  <c:v>0.377295506</c:v>
                </c:pt>
                <c:pt idx="17">
                  <c:v>0.377295506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14-478F-9B98-EFC274C2EFA3}"/>
            </c:ext>
          </c:extLst>
        </c:ser>
        <c:ser>
          <c:idx val="3"/>
          <c:order val="3"/>
          <c:tx>
            <c:v>Natural Routine + Episodic - Most Impaired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'plotting data'!$AH$78:$AH$95</c:f>
              <c:numCache>
                <c:formatCode>General</c:formatCode>
                <c:ptCount val="18"/>
                <c:pt idx="0">
                  <c:v>1.6638759457000001</c:v>
                </c:pt>
                <c:pt idx="1">
                  <c:v>1.6638759457000001</c:v>
                </c:pt>
                <c:pt idx="2">
                  <c:v>1.6638759457000001</c:v>
                </c:pt>
                <c:pt idx="3">
                  <c:v>1.6638759457000001</c:v>
                </c:pt>
                <c:pt idx="4">
                  <c:v>1.6638759457000001</c:v>
                </c:pt>
                <c:pt idx="5">
                  <c:v>1.6638759457000001</c:v>
                </c:pt>
                <c:pt idx="6">
                  <c:v>1.6638759457000001</c:v>
                </c:pt>
                <c:pt idx="7">
                  <c:v>1.6638759457000001</c:v>
                </c:pt>
                <c:pt idx="8">
                  <c:v>1.6638759457000001</c:v>
                </c:pt>
                <c:pt idx="9">
                  <c:v>1.6638759457000001</c:v>
                </c:pt>
                <c:pt idx="10">
                  <c:v>1.6638759457000001</c:v>
                </c:pt>
                <c:pt idx="11">
                  <c:v>1.6638759457000001</c:v>
                </c:pt>
                <c:pt idx="12">
                  <c:v>1.6638759457000001</c:v>
                </c:pt>
                <c:pt idx="13">
                  <c:v>1.6638759457000001</c:v>
                </c:pt>
                <c:pt idx="14">
                  <c:v>1.6638759457000001</c:v>
                </c:pt>
                <c:pt idx="15">
                  <c:v>1.6638759457000001</c:v>
                </c:pt>
                <c:pt idx="16">
                  <c:v>1.6638759457000001</c:v>
                </c:pt>
                <c:pt idx="17">
                  <c:v>1.6638759457000001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714-478F-9B98-EFC274C2EF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092208"/>
        <c:axId val="628080072"/>
      </c:lineChart>
      <c:catAx>
        <c:axId val="62809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80072"/>
        <c:crosses val="autoZero"/>
        <c:auto val="1"/>
        <c:lblAlgn val="ctr"/>
        <c:lblOffset val="100"/>
        <c:noMultiLvlLbl val="0"/>
      </c:catAx>
      <c:valAx>
        <c:axId val="628080072"/>
        <c:scaling>
          <c:orientation val="minMax"/>
          <c:max val="9"/>
        </c:scaling>
        <c:delete val="0"/>
        <c:axPos val="l"/>
        <c:majorGridlines>
          <c:spPr>
            <a:ln w="317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>
                    <a:solidFill>
                      <a:sysClr val="windowText" lastClr="000000"/>
                    </a:solidFill>
                  </a:rPr>
                  <a:t>Extinction (Mm-1)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92208"/>
        <c:crosses val="autoZero"/>
        <c:crossBetween val="between"/>
        <c:majorUnit val="1"/>
        <c:minorUnit val="0.5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5020978542384078"/>
          <c:y val="7.9604535455513339E-2"/>
          <c:w val="0.41908645624193863"/>
          <c:h val="0.14628647910563303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502860701989173E-2"/>
          <c:y val="2.4940480192834298E-2"/>
          <c:w val="0.87851857082986995"/>
          <c:h val="0.91684817645204908"/>
        </c:manualLayout>
      </c:layout>
      <c:areaChart>
        <c:grouping val="stacked"/>
        <c:varyColors val="0"/>
        <c:ser>
          <c:idx val="1"/>
          <c:order val="0"/>
          <c:tx>
            <c:strRef>
              <c:f>'plotting data'!$N$1</c:f>
              <c:strCache>
                <c:ptCount val="1"/>
                <c:pt idx="0">
                  <c:v>Low Sulfate Extinction (Mm-1)</c:v>
                </c:pt>
              </c:strCache>
            </c:strRef>
          </c:tx>
          <c:spPr>
            <a:noFill/>
            <a:ln w="25400">
              <a:noFill/>
            </a:ln>
            <a:effectLst/>
          </c:spPr>
          <c:cat>
            <c:numRef>
              <c:f>'plotting data'!$M$2:$M$19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'plotting data'!$N$21:$N$38</c:f>
              <c:numCache>
                <c:formatCode>0.00</c:formatCode>
                <c:ptCount val="18"/>
                <c:pt idx="0">
                  <c:v>14.823826499999996</c:v>
                </c:pt>
                <c:pt idx="1">
                  <c:v>13.983909047619047</c:v>
                </c:pt>
                <c:pt idx="2">
                  <c:v>16.345109545454548</c:v>
                </c:pt>
                <c:pt idx="3">
                  <c:v>15.105755652173912</c:v>
                </c:pt>
                <c:pt idx="4">
                  <c:v>13.869555833333335</c:v>
                </c:pt>
                <c:pt idx="5">
                  <c:v>15.754264583333336</c:v>
                </c:pt>
                <c:pt idx="6">
                  <c:v>16.150978500000001</c:v>
                </c:pt>
                <c:pt idx="7">
                  <c:v>11.282292272727272</c:v>
                </c:pt>
                <c:pt idx="9">
                  <c:v>10.932125416666665</c:v>
                </c:pt>
                <c:pt idx="10">
                  <c:v>8.8391699999999975</c:v>
                </c:pt>
                <c:pt idx="11">
                  <c:v>9.9081752173913031</c:v>
                </c:pt>
                <c:pt idx="12">
                  <c:v>8.4524269565217427</c:v>
                </c:pt>
                <c:pt idx="13">
                  <c:v>8.5972254545454554</c:v>
                </c:pt>
                <c:pt idx="14">
                  <c:v>8.0832609090909102</c:v>
                </c:pt>
                <c:pt idx="15">
                  <c:v>6.245348260869565</c:v>
                </c:pt>
                <c:pt idx="16">
                  <c:v>6.3094360869565218</c:v>
                </c:pt>
                <c:pt idx="17">
                  <c:v>6.3476327272727282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35-496F-A51C-88461322A677}"/>
            </c:ext>
          </c:extLst>
        </c:ser>
        <c:ser>
          <c:idx val="2"/>
          <c:order val="1"/>
          <c:tx>
            <c:v>Observed</c:v>
          </c:tx>
          <c:spPr>
            <a:solidFill>
              <a:srgbClr val="FFFF00"/>
            </a:solidFill>
            <a:ln w="25400">
              <a:noFill/>
            </a:ln>
            <a:effectLst/>
          </c:spPr>
          <c:cat>
            <c:numRef>
              <c:f>'plotting data'!$M$2:$M$19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'plotting data'!$O$21:$O$38</c:f>
              <c:numCache>
                <c:formatCode>0.00</c:formatCode>
                <c:ptCount val="18"/>
                <c:pt idx="0">
                  <c:v>96.884754452381003</c:v>
                </c:pt>
                <c:pt idx="1">
                  <c:v>95.34445504329004</c:v>
                </c:pt>
                <c:pt idx="2">
                  <c:v>95.16949818181817</c:v>
                </c:pt>
                <c:pt idx="3">
                  <c:v>123.06279851449275</c:v>
                </c:pt>
                <c:pt idx="4">
                  <c:v>110.56471616666667</c:v>
                </c:pt>
                <c:pt idx="5">
                  <c:v>132.41046125</c:v>
                </c:pt>
                <c:pt idx="6">
                  <c:v>90.179242452380919</c:v>
                </c:pt>
                <c:pt idx="7">
                  <c:v>91.68547511857706</c:v>
                </c:pt>
                <c:pt idx="9">
                  <c:v>48.687627499999998</c:v>
                </c:pt>
                <c:pt idx="10">
                  <c:v>55.274289600000003</c:v>
                </c:pt>
                <c:pt idx="11">
                  <c:v>43.221720434782618</c:v>
                </c:pt>
                <c:pt idx="12">
                  <c:v>29.54958096014493</c:v>
                </c:pt>
                <c:pt idx="13">
                  <c:v>25.211401501976287</c:v>
                </c:pt>
                <c:pt idx="14">
                  <c:v>29.482483873517779</c:v>
                </c:pt>
                <c:pt idx="15">
                  <c:v>23.543981322463765</c:v>
                </c:pt>
                <c:pt idx="16">
                  <c:v>13.595673079710151</c:v>
                </c:pt>
                <c:pt idx="17">
                  <c:v>10.390347707509878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35-496F-A51C-88461322A6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092208"/>
        <c:axId val="628080072"/>
      </c:areaChart>
      <c:lineChart>
        <c:grouping val="standard"/>
        <c:varyColors val="0"/>
        <c:ser>
          <c:idx val="0"/>
          <c:order val="2"/>
          <c:tx>
            <c:v>Natural - Clearest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'plotting data'!$Y$21:$Y$38</c:f>
              <c:numCache>
                <c:formatCode>General</c:formatCode>
                <c:ptCount val="18"/>
                <c:pt idx="0">
                  <c:v>0.88118970200000002</c:v>
                </c:pt>
                <c:pt idx="1">
                  <c:v>0.88118970200000002</c:v>
                </c:pt>
                <c:pt idx="2">
                  <c:v>0.88118970200000002</c:v>
                </c:pt>
                <c:pt idx="3">
                  <c:v>0.88118970200000002</c:v>
                </c:pt>
                <c:pt idx="4">
                  <c:v>0.88118970200000002</c:v>
                </c:pt>
                <c:pt idx="5">
                  <c:v>0.88118970200000002</c:v>
                </c:pt>
                <c:pt idx="6">
                  <c:v>0.88118970200000002</c:v>
                </c:pt>
                <c:pt idx="7">
                  <c:v>0.88118970200000002</c:v>
                </c:pt>
                <c:pt idx="8">
                  <c:v>0.88118970200000002</c:v>
                </c:pt>
                <c:pt idx="9">
                  <c:v>0.88118970200000002</c:v>
                </c:pt>
                <c:pt idx="10">
                  <c:v>0.88118970200000002</c:v>
                </c:pt>
                <c:pt idx="11">
                  <c:v>0.88118970200000002</c:v>
                </c:pt>
                <c:pt idx="12">
                  <c:v>0.88118970200000002</c:v>
                </c:pt>
                <c:pt idx="13">
                  <c:v>0.88118970200000002</c:v>
                </c:pt>
                <c:pt idx="14">
                  <c:v>0.88118970200000002</c:v>
                </c:pt>
                <c:pt idx="15">
                  <c:v>0.88118970200000002</c:v>
                </c:pt>
                <c:pt idx="16">
                  <c:v>0.88118970200000002</c:v>
                </c:pt>
                <c:pt idx="17">
                  <c:v>0.88118970200000002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35-496F-A51C-88461322A677}"/>
            </c:ext>
          </c:extLst>
        </c:ser>
        <c:ser>
          <c:idx val="3"/>
          <c:order val="3"/>
          <c:tx>
            <c:v>Natural Routine - Most Impaired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'plotting data'!$Z$21:$Z$38</c:f>
              <c:numCache>
                <c:formatCode>General</c:formatCode>
                <c:ptCount val="18"/>
                <c:pt idx="0">
                  <c:v>3.8942565090999999</c:v>
                </c:pt>
                <c:pt idx="1">
                  <c:v>3.8942565090999999</c:v>
                </c:pt>
                <c:pt idx="2">
                  <c:v>3.8942565090999999</c:v>
                </c:pt>
                <c:pt idx="3">
                  <c:v>3.8942565090999999</c:v>
                </c:pt>
                <c:pt idx="4">
                  <c:v>3.8942565090999999</c:v>
                </c:pt>
                <c:pt idx="5">
                  <c:v>3.8942565090999999</c:v>
                </c:pt>
                <c:pt idx="6">
                  <c:v>3.8942565090999999</c:v>
                </c:pt>
                <c:pt idx="7">
                  <c:v>3.8942565090999999</c:v>
                </c:pt>
                <c:pt idx="8">
                  <c:v>3.8942565090999999</c:v>
                </c:pt>
                <c:pt idx="9">
                  <c:v>3.8942565090999999</c:v>
                </c:pt>
                <c:pt idx="10">
                  <c:v>3.8942565090999999</c:v>
                </c:pt>
                <c:pt idx="11">
                  <c:v>3.8942565090999999</c:v>
                </c:pt>
                <c:pt idx="12">
                  <c:v>3.8942565090999999</c:v>
                </c:pt>
                <c:pt idx="13">
                  <c:v>3.8942565090999999</c:v>
                </c:pt>
                <c:pt idx="14">
                  <c:v>3.8942565090999999</c:v>
                </c:pt>
                <c:pt idx="15">
                  <c:v>3.8942565090999999</c:v>
                </c:pt>
                <c:pt idx="16">
                  <c:v>3.8942565090999999</c:v>
                </c:pt>
                <c:pt idx="17">
                  <c:v>3.8942565090999999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535-496F-A51C-88461322A6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092208"/>
        <c:axId val="628080072"/>
      </c:lineChart>
      <c:catAx>
        <c:axId val="62809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80072"/>
        <c:crosses val="autoZero"/>
        <c:auto val="1"/>
        <c:lblAlgn val="ctr"/>
        <c:lblOffset val="100"/>
        <c:noMultiLvlLbl val="0"/>
      </c:catAx>
      <c:valAx>
        <c:axId val="628080072"/>
        <c:scaling>
          <c:orientation val="minMax"/>
          <c:max val="195"/>
          <c:min val="0"/>
        </c:scaling>
        <c:delete val="0"/>
        <c:axPos val="l"/>
        <c:majorGridlines>
          <c:spPr>
            <a:ln w="317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>
                    <a:solidFill>
                      <a:sysClr val="windowText" lastClr="000000"/>
                    </a:solidFill>
                  </a:rPr>
                  <a:t>Extinction (Mm-1)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92208"/>
        <c:crosses val="autoZero"/>
        <c:crossBetween val="between"/>
        <c:majorUnit val="10"/>
        <c:minorUnit val="5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58138082542844649"/>
          <c:y val="7.9604535455513339E-2"/>
          <c:w val="0.33980348505189983"/>
          <c:h val="0.15234281735768798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502860701989173E-2"/>
          <c:y val="2.4940480192834298E-2"/>
          <c:w val="0.87851857082986995"/>
          <c:h val="0.91684817645204908"/>
        </c:manualLayout>
      </c:layout>
      <c:areaChart>
        <c:grouping val="stacked"/>
        <c:varyColors val="0"/>
        <c:ser>
          <c:idx val="1"/>
          <c:order val="0"/>
          <c:tx>
            <c:strRef>
              <c:f>'plotting data'!$P$1</c:f>
              <c:strCache>
                <c:ptCount val="1"/>
                <c:pt idx="0">
                  <c:v>Low Nitrate Extinction (Mm-1)</c:v>
                </c:pt>
              </c:strCache>
            </c:strRef>
          </c:tx>
          <c:spPr>
            <a:noFill/>
            <a:ln w="25400">
              <a:noFill/>
            </a:ln>
            <a:effectLst/>
          </c:spPr>
          <c:cat>
            <c:numRef>
              <c:f>'plotting data'!$M$2:$M$19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'plotting data'!$P$21:$P$38</c:f>
              <c:numCache>
                <c:formatCode>0.00</c:formatCode>
                <c:ptCount val="18"/>
                <c:pt idx="0">
                  <c:v>3.6542025000000002</c:v>
                </c:pt>
                <c:pt idx="1">
                  <c:v>3.6572957142857145</c:v>
                </c:pt>
                <c:pt idx="2">
                  <c:v>3.6266959090909086</c:v>
                </c:pt>
                <c:pt idx="3">
                  <c:v>3.9268234782608689</c:v>
                </c:pt>
                <c:pt idx="4">
                  <c:v>4.411200833333333</c:v>
                </c:pt>
                <c:pt idx="5">
                  <c:v>3.9352041666666673</c:v>
                </c:pt>
                <c:pt idx="6">
                  <c:v>4.1794369999999983</c:v>
                </c:pt>
                <c:pt idx="7">
                  <c:v>3.2614059090909091</c:v>
                </c:pt>
                <c:pt idx="9">
                  <c:v>2.8349320833333334</c:v>
                </c:pt>
                <c:pt idx="10">
                  <c:v>2.6038045833333325</c:v>
                </c:pt>
                <c:pt idx="11">
                  <c:v>3.6808608695652176</c:v>
                </c:pt>
                <c:pt idx="12">
                  <c:v>2.9757300000000004</c:v>
                </c:pt>
                <c:pt idx="13">
                  <c:v>2.8276254545454544</c:v>
                </c:pt>
                <c:pt idx="14">
                  <c:v>2.5614099999999995</c:v>
                </c:pt>
                <c:pt idx="15">
                  <c:v>2.6372295652173916</c:v>
                </c:pt>
                <c:pt idx="16">
                  <c:v>2.2465752173913045</c:v>
                </c:pt>
                <c:pt idx="17">
                  <c:v>2.501870909090909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1D-49C3-87F1-213B8F349AFA}"/>
            </c:ext>
          </c:extLst>
        </c:ser>
        <c:ser>
          <c:idx val="2"/>
          <c:order val="1"/>
          <c:tx>
            <c:v>Observed</c:v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f>'plotting data'!$M$2:$M$19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'plotting data'!$Q$21:$Q$38</c:f>
              <c:numCache>
                <c:formatCode>0.00</c:formatCode>
                <c:ptCount val="18"/>
                <c:pt idx="0">
                  <c:v>9.6285351190476192</c:v>
                </c:pt>
                <c:pt idx="1">
                  <c:v>12.560559285714278</c:v>
                </c:pt>
                <c:pt idx="2">
                  <c:v>6.345095909090908</c:v>
                </c:pt>
                <c:pt idx="3">
                  <c:v>10.178661521739134</c:v>
                </c:pt>
                <c:pt idx="4">
                  <c:v>5.6725911666666642</c:v>
                </c:pt>
                <c:pt idx="5">
                  <c:v>4.8854537499999999</c:v>
                </c:pt>
                <c:pt idx="6">
                  <c:v>5.3039453809523849</c:v>
                </c:pt>
                <c:pt idx="7">
                  <c:v>4.4840314822134397</c:v>
                </c:pt>
                <c:pt idx="9">
                  <c:v>10.464707499999999</c:v>
                </c:pt>
                <c:pt idx="10">
                  <c:v>17.275452216666672</c:v>
                </c:pt>
                <c:pt idx="11">
                  <c:v>9.5255004347826109</c:v>
                </c:pt>
                <c:pt idx="12">
                  <c:v>11.76118125</c:v>
                </c:pt>
                <c:pt idx="13">
                  <c:v>13.206318458498025</c:v>
                </c:pt>
                <c:pt idx="14">
                  <c:v>26.490092608695651</c:v>
                </c:pt>
                <c:pt idx="15">
                  <c:v>16.08691043478261</c:v>
                </c:pt>
                <c:pt idx="16">
                  <c:v>17.466903949275366</c:v>
                </c:pt>
                <c:pt idx="17">
                  <c:v>12.928710830039526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1D-49C3-87F1-213B8F349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092208"/>
        <c:axId val="628080072"/>
      </c:areaChart>
      <c:lineChart>
        <c:grouping val="standard"/>
        <c:varyColors val="0"/>
        <c:ser>
          <c:idx val="0"/>
          <c:order val="2"/>
          <c:tx>
            <c:v>Natural - Clearest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'plotting data'!$AA$21:$AA$38</c:f>
              <c:numCache>
                <c:formatCode>General</c:formatCode>
                <c:ptCount val="18"/>
                <c:pt idx="0">
                  <c:v>0.35235595800000002</c:v>
                </c:pt>
                <c:pt idx="1">
                  <c:v>0.35235595800000002</c:v>
                </c:pt>
                <c:pt idx="2">
                  <c:v>0.35235595800000002</c:v>
                </c:pt>
                <c:pt idx="3">
                  <c:v>0.35235595800000002</c:v>
                </c:pt>
                <c:pt idx="4">
                  <c:v>0.35235595800000002</c:v>
                </c:pt>
                <c:pt idx="5">
                  <c:v>0.35235595800000002</c:v>
                </c:pt>
                <c:pt idx="6">
                  <c:v>0.35235595800000002</c:v>
                </c:pt>
                <c:pt idx="7">
                  <c:v>0.35235595800000002</c:v>
                </c:pt>
                <c:pt idx="8">
                  <c:v>0.35235595800000002</c:v>
                </c:pt>
                <c:pt idx="9">
                  <c:v>0.35235595800000002</c:v>
                </c:pt>
                <c:pt idx="10">
                  <c:v>0.35235595800000002</c:v>
                </c:pt>
                <c:pt idx="11">
                  <c:v>0.35235595800000002</c:v>
                </c:pt>
                <c:pt idx="12">
                  <c:v>0.35235595800000002</c:v>
                </c:pt>
                <c:pt idx="13">
                  <c:v>0.35235595800000002</c:v>
                </c:pt>
                <c:pt idx="14">
                  <c:v>0.35235595800000002</c:v>
                </c:pt>
                <c:pt idx="15">
                  <c:v>0.35235595800000002</c:v>
                </c:pt>
                <c:pt idx="16">
                  <c:v>0.35235595800000002</c:v>
                </c:pt>
                <c:pt idx="17">
                  <c:v>0.35235595800000002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1D-49C3-87F1-213B8F349AFA}"/>
            </c:ext>
          </c:extLst>
        </c:ser>
        <c:ser>
          <c:idx val="3"/>
          <c:order val="3"/>
          <c:tx>
            <c:v>Natural Routine - Most Impaired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'plotting data'!$AB$21:$AB$38</c:f>
              <c:numCache>
                <c:formatCode>General</c:formatCode>
                <c:ptCount val="18"/>
                <c:pt idx="0">
                  <c:v>1.2362290617</c:v>
                </c:pt>
                <c:pt idx="1">
                  <c:v>1.2362290617</c:v>
                </c:pt>
                <c:pt idx="2">
                  <c:v>1.2362290617</c:v>
                </c:pt>
                <c:pt idx="3">
                  <c:v>1.2362290617</c:v>
                </c:pt>
                <c:pt idx="4">
                  <c:v>1.2362290617</c:v>
                </c:pt>
                <c:pt idx="5">
                  <c:v>1.2362290617</c:v>
                </c:pt>
                <c:pt idx="6">
                  <c:v>1.2362290617</c:v>
                </c:pt>
                <c:pt idx="7">
                  <c:v>1.2362290617</c:v>
                </c:pt>
                <c:pt idx="8">
                  <c:v>1.2362290617</c:v>
                </c:pt>
                <c:pt idx="9">
                  <c:v>1.2362290617</c:v>
                </c:pt>
                <c:pt idx="10">
                  <c:v>1.2362290617</c:v>
                </c:pt>
                <c:pt idx="11">
                  <c:v>1.2362290617</c:v>
                </c:pt>
                <c:pt idx="12">
                  <c:v>1.2362290617</c:v>
                </c:pt>
                <c:pt idx="13">
                  <c:v>1.2362290617</c:v>
                </c:pt>
                <c:pt idx="14">
                  <c:v>1.2362290617</c:v>
                </c:pt>
                <c:pt idx="15">
                  <c:v>1.2362290617</c:v>
                </c:pt>
                <c:pt idx="16">
                  <c:v>1.2362290617</c:v>
                </c:pt>
                <c:pt idx="17">
                  <c:v>1.2362290617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71D-49C3-87F1-213B8F349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092208"/>
        <c:axId val="628080072"/>
      </c:lineChart>
      <c:catAx>
        <c:axId val="62809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80072"/>
        <c:crosses val="autoZero"/>
        <c:auto val="1"/>
        <c:lblAlgn val="ctr"/>
        <c:lblOffset val="100"/>
        <c:noMultiLvlLbl val="0"/>
      </c:catAx>
      <c:valAx>
        <c:axId val="628080072"/>
        <c:scaling>
          <c:orientation val="minMax"/>
          <c:max val="30"/>
          <c:min val="0"/>
        </c:scaling>
        <c:delete val="0"/>
        <c:axPos val="l"/>
        <c:majorGridlines>
          <c:spPr>
            <a:ln w="317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>
                    <a:solidFill>
                      <a:sysClr val="windowText" lastClr="000000"/>
                    </a:solidFill>
                  </a:rPr>
                  <a:t>Extinction (Mm-1)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92208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38757800696390726"/>
          <c:y val="7.9604605360415706E-2"/>
          <c:w val="0.33099426603078441"/>
          <c:h val="0.1361925820188748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502860701989173E-2"/>
          <c:y val="2.4940480192834298E-2"/>
          <c:w val="0.87851857082986995"/>
          <c:h val="0.91684817645204908"/>
        </c:manualLayout>
      </c:layout>
      <c:areaChart>
        <c:grouping val="stacked"/>
        <c:varyColors val="0"/>
        <c:ser>
          <c:idx val="1"/>
          <c:order val="0"/>
          <c:tx>
            <c:strRef>
              <c:f>'plotting data'!$R$1</c:f>
              <c:strCache>
                <c:ptCount val="1"/>
                <c:pt idx="0">
                  <c:v>Low Organic Carbon Mass Extinction (Mm-1)</c:v>
                </c:pt>
              </c:strCache>
            </c:strRef>
          </c:tx>
          <c:spPr>
            <a:noFill/>
            <a:ln w="25400">
              <a:noFill/>
            </a:ln>
            <a:effectLst/>
          </c:spPr>
          <c:cat>
            <c:numRef>
              <c:f>'plotting data'!$M$2:$M$19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'plotting data'!$R$21:$R$38</c:f>
              <c:numCache>
                <c:formatCode>0.00</c:formatCode>
                <c:ptCount val="18"/>
                <c:pt idx="0">
                  <c:v>4.6950769999999995</c:v>
                </c:pt>
                <c:pt idx="1">
                  <c:v>4.3049090476190477</c:v>
                </c:pt>
                <c:pt idx="2">
                  <c:v>4.3113277272727286</c:v>
                </c:pt>
                <c:pt idx="3">
                  <c:v>4.0418013043478256</c:v>
                </c:pt>
                <c:pt idx="4">
                  <c:v>5.3657595833333325</c:v>
                </c:pt>
                <c:pt idx="5">
                  <c:v>3.3386845833333338</c:v>
                </c:pt>
                <c:pt idx="6">
                  <c:v>3.9552795000000005</c:v>
                </c:pt>
                <c:pt idx="7">
                  <c:v>3.2742731818181814</c:v>
                </c:pt>
                <c:pt idx="9">
                  <c:v>3.8262033333333334</c:v>
                </c:pt>
                <c:pt idx="10">
                  <c:v>3.8828962499999999</c:v>
                </c:pt>
                <c:pt idx="11">
                  <c:v>3.3135039130434789</c:v>
                </c:pt>
                <c:pt idx="12">
                  <c:v>3.3331339130434783</c:v>
                </c:pt>
                <c:pt idx="13">
                  <c:v>3.6730336363636358</c:v>
                </c:pt>
                <c:pt idx="14">
                  <c:v>4.52439318181818</c:v>
                </c:pt>
                <c:pt idx="15">
                  <c:v>3.6757804347826091</c:v>
                </c:pt>
                <c:pt idx="16">
                  <c:v>2.9277291304347828</c:v>
                </c:pt>
                <c:pt idx="17">
                  <c:v>4.1127640909090912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87-455C-BFF4-3C6771E33A97}"/>
            </c:ext>
          </c:extLst>
        </c:ser>
        <c:ser>
          <c:idx val="4"/>
          <c:order val="1"/>
          <c:tx>
            <c:strRef>
              <c:f>'plotting data'!$T$1</c:f>
              <c:strCache>
                <c:ptCount val="1"/>
                <c:pt idx="0">
                  <c:v>Low Light Absorbing Carbon Extinction (Mm-1)</c:v>
                </c:pt>
              </c:strCache>
            </c:strRef>
          </c:tx>
          <c:spPr>
            <a:noFill/>
            <a:ln w="25400">
              <a:noFill/>
            </a:ln>
            <a:effectLst/>
          </c:spPr>
          <c:val>
            <c:numRef>
              <c:f>'plotting data'!$T$21:$T$38</c:f>
              <c:numCache>
                <c:formatCode>0.00</c:formatCode>
                <c:ptCount val="18"/>
                <c:pt idx="0">
                  <c:v>2.9655499999999999</c:v>
                </c:pt>
                <c:pt idx="1">
                  <c:v>2.3898571428571431</c:v>
                </c:pt>
                <c:pt idx="2">
                  <c:v>2.050636363636364</c:v>
                </c:pt>
                <c:pt idx="3">
                  <c:v>1.9022173913043476</c:v>
                </c:pt>
                <c:pt idx="4">
                  <c:v>2.7658333333333331</c:v>
                </c:pt>
                <c:pt idx="5">
                  <c:v>2.187208333333333</c:v>
                </c:pt>
                <c:pt idx="6">
                  <c:v>2.0305999999999997</c:v>
                </c:pt>
                <c:pt idx="7">
                  <c:v>1.6435000000000002</c:v>
                </c:pt>
                <c:pt idx="9">
                  <c:v>1.6764583333333338</c:v>
                </c:pt>
                <c:pt idx="10">
                  <c:v>1.8746666666666665</c:v>
                </c:pt>
                <c:pt idx="11">
                  <c:v>1.6273043478260871</c:v>
                </c:pt>
                <c:pt idx="12">
                  <c:v>1.3941739130434783</c:v>
                </c:pt>
                <c:pt idx="13">
                  <c:v>1.5700454545454547</c:v>
                </c:pt>
                <c:pt idx="14">
                  <c:v>1.2380909090909091</c:v>
                </c:pt>
                <c:pt idx="15">
                  <c:v>1.1527260869565217</c:v>
                </c:pt>
                <c:pt idx="16">
                  <c:v>0.89048695652173915</c:v>
                </c:pt>
                <c:pt idx="17">
                  <c:v>1.3471636363636366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87-455C-BFF4-3C6771E33A97}"/>
            </c:ext>
          </c:extLst>
        </c:ser>
        <c:ser>
          <c:idx val="2"/>
          <c:order val="2"/>
          <c:tx>
            <c:v>Observed - OCM</c:v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numRef>
              <c:f>'plotting data'!$M$2:$M$19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'plotting data'!$S$21:$S$38</c:f>
              <c:numCache>
                <c:formatCode>0.00</c:formatCode>
                <c:ptCount val="18"/>
                <c:pt idx="0">
                  <c:v>8.8275610952380994</c:v>
                </c:pt>
                <c:pt idx="1">
                  <c:v>7.3859414069264071</c:v>
                </c:pt>
                <c:pt idx="2">
                  <c:v>8.7960877272727274</c:v>
                </c:pt>
                <c:pt idx="3">
                  <c:v>8.6834545289855072</c:v>
                </c:pt>
                <c:pt idx="4">
                  <c:v>8.598170416666667</c:v>
                </c:pt>
                <c:pt idx="5">
                  <c:v>9.0081029166666688</c:v>
                </c:pt>
                <c:pt idx="6">
                  <c:v>7.3516943095238103</c:v>
                </c:pt>
                <c:pt idx="7">
                  <c:v>7.4433933399209486</c:v>
                </c:pt>
                <c:pt idx="9">
                  <c:v>5.0169074999999985</c:v>
                </c:pt>
                <c:pt idx="10">
                  <c:v>7.0920453500000011</c:v>
                </c:pt>
                <c:pt idx="11">
                  <c:v>6.3093682608695643</c:v>
                </c:pt>
                <c:pt idx="12">
                  <c:v>5.869047753623188</c:v>
                </c:pt>
                <c:pt idx="13">
                  <c:v>3.3784320158102759</c:v>
                </c:pt>
                <c:pt idx="14">
                  <c:v>6.2798381225296449</c:v>
                </c:pt>
                <c:pt idx="15">
                  <c:v>7.7158870652173892</c:v>
                </c:pt>
                <c:pt idx="16">
                  <c:v>5.0659829528985512</c:v>
                </c:pt>
                <c:pt idx="17">
                  <c:v>4.7531598221343883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87-455C-BFF4-3C6771E33A97}"/>
            </c:ext>
          </c:extLst>
        </c:ser>
        <c:ser>
          <c:idx val="5"/>
          <c:order val="3"/>
          <c:tx>
            <c:v>Observed - LAC</c:v>
          </c:tx>
          <c:spPr>
            <a:solidFill>
              <a:schemeClr val="tx1">
                <a:lumMod val="50000"/>
                <a:lumOff val="50000"/>
              </a:schemeClr>
            </a:solidFill>
            <a:ln w="25400">
              <a:noFill/>
            </a:ln>
            <a:effectLst/>
          </c:spPr>
          <c:val>
            <c:numRef>
              <c:f>'plotting data'!$U$21:$U$38</c:f>
              <c:numCache>
                <c:formatCode>0.00</c:formatCode>
                <c:ptCount val="18"/>
                <c:pt idx="0">
                  <c:v>3.7670690476190472</c:v>
                </c:pt>
                <c:pt idx="1">
                  <c:v>3.4572792207792196</c:v>
                </c:pt>
                <c:pt idx="2">
                  <c:v>2.7310909090909088</c:v>
                </c:pt>
                <c:pt idx="3">
                  <c:v>3.9147826086956519</c:v>
                </c:pt>
                <c:pt idx="4">
                  <c:v>1.8846866666666662</c:v>
                </c:pt>
                <c:pt idx="5">
                  <c:v>3.5719583333333333</c:v>
                </c:pt>
                <c:pt idx="6">
                  <c:v>3.6881142857142857</c:v>
                </c:pt>
                <c:pt idx="7">
                  <c:v>3.4170217391304343</c:v>
                </c:pt>
                <c:pt idx="9">
                  <c:v>2.4838333333333331</c:v>
                </c:pt>
                <c:pt idx="10">
                  <c:v>2.9561333333333328</c:v>
                </c:pt>
                <c:pt idx="11">
                  <c:v>2.3144347826086955</c:v>
                </c:pt>
                <c:pt idx="12">
                  <c:v>2.6559510869565219</c:v>
                </c:pt>
                <c:pt idx="13">
                  <c:v>1.9715197628458492</c:v>
                </c:pt>
                <c:pt idx="14">
                  <c:v>3.2342134387351784</c:v>
                </c:pt>
                <c:pt idx="15">
                  <c:v>2.8886780797101457</c:v>
                </c:pt>
                <c:pt idx="16">
                  <c:v>2.8325213768115947</c:v>
                </c:pt>
                <c:pt idx="17">
                  <c:v>2.208353754940712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87-455C-BFF4-3C6771E33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092208"/>
        <c:axId val="628080072"/>
      </c:areaChart>
      <c:lineChart>
        <c:grouping val="standard"/>
        <c:varyColors val="0"/>
        <c:ser>
          <c:idx val="0"/>
          <c:order val="4"/>
          <c:tx>
            <c:v>Natural (OCM+LAC) - Clearest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'plotting data'!$AI$21:$AI$38</c:f>
              <c:numCache>
                <c:formatCode>General</c:formatCode>
                <c:ptCount val="18"/>
                <c:pt idx="0">
                  <c:v>2.6643412509999997</c:v>
                </c:pt>
                <c:pt idx="1">
                  <c:v>2.6643412509999997</c:v>
                </c:pt>
                <c:pt idx="2">
                  <c:v>2.6643412509999997</c:v>
                </c:pt>
                <c:pt idx="3">
                  <c:v>2.6643412509999997</c:v>
                </c:pt>
                <c:pt idx="4">
                  <c:v>2.6643412509999997</c:v>
                </c:pt>
                <c:pt idx="5">
                  <c:v>2.6643412509999997</c:v>
                </c:pt>
                <c:pt idx="6">
                  <c:v>2.6643412509999997</c:v>
                </c:pt>
                <c:pt idx="7">
                  <c:v>2.6643412509999997</c:v>
                </c:pt>
                <c:pt idx="8">
                  <c:v>2.6643412509999997</c:v>
                </c:pt>
                <c:pt idx="9">
                  <c:v>2.6643412509999997</c:v>
                </c:pt>
                <c:pt idx="10">
                  <c:v>2.6643412509999997</c:v>
                </c:pt>
                <c:pt idx="11">
                  <c:v>2.6643412509999997</c:v>
                </c:pt>
                <c:pt idx="12">
                  <c:v>2.6643412509999997</c:v>
                </c:pt>
                <c:pt idx="13">
                  <c:v>2.6643412509999997</c:v>
                </c:pt>
                <c:pt idx="14">
                  <c:v>2.6643412509999997</c:v>
                </c:pt>
                <c:pt idx="15">
                  <c:v>2.6643412509999997</c:v>
                </c:pt>
                <c:pt idx="16">
                  <c:v>2.6643412509999997</c:v>
                </c:pt>
                <c:pt idx="17">
                  <c:v>2.6643412509999997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487-455C-BFF4-3C6771E33A97}"/>
            </c:ext>
          </c:extLst>
        </c:ser>
        <c:ser>
          <c:idx val="3"/>
          <c:order val="5"/>
          <c:tx>
            <c:v>Natural Routine + Episodic (OCM+LAC) - Most Impaired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'plotting data'!$AJ$21:$AJ$38</c:f>
              <c:numCache>
                <c:formatCode>General</c:formatCode>
                <c:ptCount val="18"/>
                <c:pt idx="0">
                  <c:v>9.8014654725000003</c:v>
                </c:pt>
                <c:pt idx="1">
                  <c:v>9.8014654725000003</c:v>
                </c:pt>
                <c:pt idx="2">
                  <c:v>9.8014654725000003</c:v>
                </c:pt>
                <c:pt idx="3">
                  <c:v>9.8014654725000003</c:v>
                </c:pt>
                <c:pt idx="4">
                  <c:v>9.8014654725000003</c:v>
                </c:pt>
                <c:pt idx="5">
                  <c:v>9.8014654725000003</c:v>
                </c:pt>
                <c:pt idx="6">
                  <c:v>9.8014654725000003</c:v>
                </c:pt>
                <c:pt idx="7">
                  <c:v>9.8014654725000003</c:v>
                </c:pt>
                <c:pt idx="8">
                  <c:v>9.8014654725000003</c:v>
                </c:pt>
                <c:pt idx="9">
                  <c:v>9.8014654725000003</c:v>
                </c:pt>
                <c:pt idx="10">
                  <c:v>9.8014654725000003</c:v>
                </c:pt>
                <c:pt idx="11">
                  <c:v>9.8014654725000003</c:v>
                </c:pt>
                <c:pt idx="12">
                  <c:v>9.8014654725000003</c:v>
                </c:pt>
                <c:pt idx="13">
                  <c:v>9.8014654725000003</c:v>
                </c:pt>
                <c:pt idx="14">
                  <c:v>9.8014654725000003</c:v>
                </c:pt>
                <c:pt idx="15">
                  <c:v>9.8014654725000003</c:v>
                </c:pt>
                <c:pt idx="16">
                  <c:v>9.8014654725000003</c:v>
                </c:pt>
                <c:pt idx="17">
                  <c:v>9.8014654725000003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487-455C-BFF4-3C6771E33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092208"/>
        <c:axId val="628080072"/>
      </c:lineChart>
      <c:catAx>
        <c:axId val="62809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80072"/>
        <c:crosses val="autoZero"/>
        <c:auto val="1"/>
        <c:lblAlgn val="ctr"/>
        <c:lblOffset val="100"/>
        <c:noMultiLvlLbl val="0"/>
      </c:catAx>
      <c:valAx>
        <c:axId val="628080072"/>
        <c:scaling>
          <c:orientation val="minMax"/>
          <c:max val="25"/>
        </c:scaling>
        <c:delete val="0"/>
        <c:axPos val="l"/>
        <c:majorGridlines>
          <c:spPr>
            <a:ln w="317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>
                    <a:solidFill>
                      <a:sysClr val="windowText" lastClr="000000"/>
                    </a:solidFill>
                  </a:rPr>
                  <a:t>Extinction (Mm-1)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92208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59591869576391021"/>
          <c:y val="3.1072512331245142E-2"/>
          <c:w val="0.35703193196368499"/>
          <c:h val="0.24287808002950279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502860701989173E-2"/>
          <c:y val="2.4940480192834298E-2"/>
          <c:w val="0.87851857082986995"/>
          <c:h val="0.91684817645204908"/>
        </c:manualLayout>
      </c:layout>
      <c:areaChart>
        <c:grouping val="stacked"/>
        <c:varyColors val="0"/>
        <c:ser>
          <c:idx val="1"/>
          <c:order val="0"/>
          <c:tx>
            <c:strRef>
              <c:f>'plotting data'!$P$1</c:f>
              <c:strCache>
                <c:ptCount val="1"/>
                <c:pt idx="0">
                  <c:v>Low Nitrate Extinction (Mm-1)</c:v>
                </c:pt>
              </c:strCache>
            </c:strRef>
          </c:tx>
          <c:spPr>
            <a:noFill/>
            <a:ln w="25400">
              <a:noFill/>
            </a:ln>
            <a:effectLst/>
          </c:spPr>
          <c:cat>
            <c:numRef>
              <c:f>'plotting data'!$M$2:$M$19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'plotting data'!$P$2:$P$19</c:f>
              <c:numCache>
                <c:formatCode>0.00</c:formatCode>
                <c:ptCount val="18"/>
                <c:pt idx="0">
                  <c:v>0.9890230000000001</c:v>
                </c:pt>
                <c:pt idx="1">
                  <c:v>1.3663395833333334</c:v>
                </c:pt>
                <c:pt idx="2">
                  <c:v>1.0139599999999998</c:v>
                </c:pt>
                <c:pt idx="3">
                  <c:v>1.07007125</c:v>
                </c:pt>
                <c:pt idx="4">
                  <c:v>0.94673499999999988</c:v>
                </c:pt>
                <c:pt idx="5">
                  <c:v>0.93162652173913052</c:v>
                </c:pt>
                <c:pt idx="6">
                  <c:v>0.88879130434782627</c:v>
                </c:pt>
                <c:pt idx="7">
                  <c:v>0.70168869565217395</c:v>
                </c:pt>
                <c:pt idx="8">
                  <c:v>0.66035624999999987</c:v>
                </c:pt>
                <c:pt idx="9">
                  <c:v>0.51812541666666667</c:v>
                </c:pt>
                <c:pt idx="10">
                  <c:v>0.6465683333333333</c:v>
                </c:pt>
                <c:pt idx="11">
                  <c:v>0.5537904347826087</c:v>
                </c:pt>
                <c:pt idx="12">
                  <c:v>0.68856086956521756</c:v>
                </c:pt>
                <c:pt idx="13">
                  <c:v>0.53390434782608698</c:v>
                </c:pt>
                <c:pt idx="14">
                  <c:v>0.67791043478260871</c:v>
                </c:pt>
                <c:pt idx="15">
                  <c:v>0.59975869565217377</c:v>
                </c:pt>
                <c:pt idx="16">
                  <c:v>0.5093987499999999</c:v>
                </c:pt>
                <c:pt idx="17">
                  <c:v>0.72081260869565211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B4-4097-B4DA-B439A7033BDA}"/>
            </c:ext>
          </c:extLst>
        </c:ser>
        <c:ser>
          <c:idx val="2"/>
          <c:order val="1"/>
          <c:tx>
            <c:v>Observed</c:v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f>'plotting data'!$M$2:$M$19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'plotting data'!$Q$2:$Q$19</c:f>
              <c:numCache>
                <c:formatCode>0.00</c:formatCode>
                <c:ptCount val="18"/>
                <c:pt idx="0">
                  <c:v>7.4445369999999995</c:v>
                </c:pt>
                <c:pt idx="1">
                  <c:v>4.9451376166666661</c:v>
                </c:pt>
                <c:pt idx="2">
                  <c:v>6.4617799999999983</c:v>
                </c:pt>
                <c:pt idx="3">
                  <c:v>4.0681458333333342</c:v>
                </c:pt>
                <c:pt idx="4">
                  <c:v>5.7139921999999999</c:v>
                </c:pt>
                <c:pt idx="5">
                  <c:v>3.2756397282608685</c:v>
                </c:pt>
                <c:pt idx="6">
                  <c:v>6.685626612318841</c:v>
                </c:pt>
                <c:pt idx="7">
                  <c:v>4.327907554347826</c:v>
                </c:pt>
                <c:pt idx="8">
                  <c:v>2.8784697500000016</c:v>
                </c:pt>
                <c:pt idx="9">
                  <c:v>2.9322897833333332</c:v>
                </c:pt>
                <c:pt idx="10">
                  <c:v>2.8853654166666667</c:v>
                </c:pt>
                <c:pt idx="11">
                  <c:v>2.9727420652173913</c:v>
                </c:pt>
                <c:pt idx="12">
                  <c:v>3.8533730434782618</c:v>
                </c:pt>
                <c:pt idx="13">
                  <c:v>3.213958568840579</c:v>
                </c:pt>
                <c:pt idx="14">
                  <c:v>4.7317220652173919</c:v>
                </c:pt>
                <c:pt idx="15">
                  <c:v>4.6713096376811594</c:v>
                </c:pt>
                <c:pt idx="16">
                  <c:v>4.1469145833333343</c:v>
                </c:pt>
                <c:pt idx="17">
                  <c:v>4.4677161413043471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B4-4097-B4DA-B439A7033B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092208"/>
        <c:axId val="628080072"/>
      </c:areaChart>
      <c:lineChart>
        <c:grouping val="standard"/>
        <c:varyColors val="0"/>
        <c:ser>
          <c:idx val="0"/>
          <c:order val="2"/>
          <c:tx>
            <c:v>Natural - Clearest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'plotting data'!$AA$2:$AA$19</c:f>
              <c:numCache>
                <c:formatCode>General</c:formatCode>
                <c:ptCount val="18"/>
                <c:pt idx="0">
                  <c:v>0.27296902000000001</c:v>
                </c:pt>
                <c:pt idx="1">
                  <c:v>0.27296902000000001</c:v>
                </c:pt>
                <c:pt idx="2">
                  <c:v>0.27296902000000001</c:v>
                </c:pt>
                <c:pt idx="3">
                  <c:v>0.27296902000000001</c:v>
                </c:pt>
                <c:pt idx="4">
                  <c:v>0.27296902000000001</c:v>
                </c:pt>
                <c:pt idx="5">
                  <c:v>0.27296902000000001</c:v>
                </c:pt>
                <c:pt idx="6">
                  <c:v>0.27296902000000001</c:v>
                </c:pt>
                <c:pt idx="7">
                  <c:v>0.27296902000000001</c:v>
                </c:pt>
                <c:pt idx="8">
                  <c:v>0.27296902000000001</c:v>
                </c:pt>
                <c:pt idx="9">
                  <c:v>0.27296902000000001</c:v>
                </c:pt>
                <c:pt idx="10">
                  <c:v>0.27296902000000001</c:v>
                </c:pt>
                <c:pt idx="11">
                  <c:v>0.27296902000000001</c:v>
                </c:pt>
                <c:pt idx="12">
                  <c:v>0.27296902000000001</c:v>
                </c:pt>
                <c:pt idx="13">
                  <c:v>0.27296902000000001</c:v>
                </c:pt>
                <c:pt idx="14">
                  <c:v>0.27296902000000001</c:v>
                </c:pt>
                <c:pt idx="15">
                  <c:v>0.27296902000000001</c:v>
                </c:pt>
                <c:pt idx="16">
                  <c:v>0.27296902000000001</c:v>
                </c:pt>
                <c:pt idx="17">
                  <c:v>0.27296902000000001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AB4-4097-B4DA-B439A7033BDA}"/>
            </c:ext>
          </c:extLst>
        </c:ser>
        <c:ser>
          <c:idx val="3"/>
          <c:order val="3"/>
          <c:tx>
            <c:v>Natural Routine - Most Impaired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'plotting data'!$AB$2:$AB$19</c:f>
              <c:numCache>
                <c:formatCode>General</c:formatCode>
                <c:ptCount val="18"/>
                <c:pt idx="0">
                  <c:v>1.6277000623</c:v>
                </c:pt>
                <c:pt idx="1">
                  <c:v>1.6277000623</c:v>
                </c:pt>
                <c:pt idx="2">
                  <c:v>1.6277000623</c:v>
                </c:pt>
                <c:pt idx="3">
                  <c:v>1.6277000623</c:v>
                </c:pt>
                <c:pt idx="4">
                  <c:v>1.6277000623</c:v>
                </c:pt>
                <c:pt idx="5">
                  <c:v>1.6277000623</c:v>
                </c:pt>
                <c:pt idx="6">
                  <c:v>1.6277000623</c:v>
                </c:pt>
                <c:pt idx="7">
                  <c:v>1.6277000623</c:v>
                </c:pt>
                <c:pt idx="8">
                  <c:v>1.6277000623</c:v>
                </c:pt>
                <c:pt idx="9">
                  <c:v>1.6277000623</c:v>
                </c:pt>
                <c:pt idx="10">
                  <c:v>1.6277000623</c:v>
                </c:pt>
                <c:pt idx="11">
                  <c:v>1.6277000623</c:v>
                </c:pt>
                <c:pt idx="12">
                  <c:v>1.6277000623</c:v>
                </c:pt>
                <c:pt idx="13">
                  <c:v>1.6277000623</c:v>
                </c:pt>
                <c:pt idx="14">
                  <c:v>1.6277000623</c:v>
                </c:pt>
                <c:pt idx="15">
                  <c:v>1.6277000623</c:v>
                </c:pt>
                <c:pt idx="16">
                  <c:v>1.6277000623</c:v>
                </c:pt>
                <c:pt idx="17">
                  <c:v>1.6277000623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AB4-4097-B4DA-B439A7033B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092208"/>
        <c:axId val="628080072"/>
      </c:lineChart>
      <c:catAx>
        <c:axId val="62809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80072"/>
        <c:crosses val="autoZero"/>
        <c:auto val="1"/>
        <c:lblAlgn val="ctr"/>
        <c:lblOffset val="100"/>
        <c:noMultiLvlLbl val="0"/>
      </c:catAx>
      <c:valAx>
        <c:axId val="628080072"/>
        <c:scaling>
          <c:orientation val="minMax"/>
          <c:max val="30"/>
        </c:scaling>
        <c:delete val="0"/>
        <c:axPos val="l"/>
        <c:majorGridlines>
          <c:spPr>
            <a:ln w="317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>
                    <a:solidFill>
                      <a:sysClr val="windowText" lastClr="000000"/>
                    </a:solidFill>
                  </a:rPr>
                  <a:t>Extinction (Mm-1)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92208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59736683649837885"/>
          <c:y val="7.9604535455513339E-2"/>
          <c:w val="0.32381750810560445"/>
          <c:h val="0.12795249669889855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502860701989173E-2"/>
          <c:y val="2.4940480192834298E-2"/>
          <c:w val="0.87851857082986995"/>
          <c:h val="0.91684817645204908"/>
        </c:manualLayout>
      </c:layout>
      <c:areaChart>
        <c:grouping val="stacked"/>
        <c:varyColors val="0"/>
        <c:ser>
          <c:idx val="1"/>
          <c:order val="0"/>
          <c:tx>
            <c:strRef>
              <c:f>'plotting data'!$V$1</c:f>
              <c:strCache>
                <c:ptCount val="1"/>
                <c:pt idx="0">
                  <c:v>Low Coarse Mass Extinction (Mm-1)</c:v>
                </c:pt>
              </c:strCache>
            </c:strRef>
          </c:tx>
          <c:spPr>
            <a:noFill/>
            <a:ln w="25400">
              <a:noFill/>
            </a:ln>
            <a:effectLst/>
          </c:spPr>
          <c:cat>
            <c:numRef>
              <c:f>'plotting data'!$M$2:$M$19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'plotting data'!$V$21:$V$38</c:f>
              <c:numCache>
                <c:formatCode>0.00</c:formatCode>
                <c:ptCount val="18"/>
                <c:pt idx="0">
                  <c:v>3.4483979999999996</c:v>
                </c:pt>
                <c:pt idx="1">
                  <c:v>3.5977800000000002</c:v>
                </c:pt>
                <c:pt idx="2">
                  <c:v>3.9048709090909095</c:v>
                </c:pt>
                <c:pt idx="3">
                  <c:v>2.8310660869565223</c:v>
                </c:pt>
                <c:pt idx="4">
                  <c:v>2.2370208333333337</c:v>
                </c:pt>
                <c:pt idx="5">
                  <c:v>2.8512491666666668</c:v>
                </c:pt>
                <c:pt idx="6">
                  <c:v>5.3473650000000008</c:v>
                </c:pt>
                <c:pt idx="7">
                  <c:v>2.3859700000000004</c:v>
                </c:pt>
                <c:pt idx="9">
                  <c:v>2.5361525</c:v>
                </c:pt>
                <c:pt idx="10">
                  <c:v>2.7449949999999999</c:v>
                </c:pt>
                <c:pt idx="11">
                  <c:v>4.0391452173913054</c:v>
                </c:pt>
                <c:pt idx="12">
                  <c:v>3.317637391304348</c:v>
                </c:pt>
                <c:pt idx="13">
                  <c:v>2.5344000000000002</c:v>
                </c:pt>
                <c:pt idx="14">
                  <c:v>2.7491290909090904</c:v>
                </c:pt>
                <c:pt idx="15">
                  <c:v>3.5152708695652173</c:v>
                </c:pt>
                <c:pt idx="16">
                  <c:v>4.6520517391304352</c:v>
                </c:pt>
                <c:pt idx="17">
                  <c:v>3.2181336363636359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1F-49A4-AEDA-F7335D454A7D}"/>
            </c:ext>
          </c:extLst>
        </c:ser>
        <c:ser>
          <c:idx val="2"/>
          <c:order val="1"/>
          <c:tx>
            <c:v>Observed</c:v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numRef>
              <c:f>'plotting data'!$M$2:$M$19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'plotting data'!$W$21:$W$38</c:f>
              <c:numCache>
                <c:formatCode>0.00</c:formatCode>
                <c:ptCount val="18"/>
                <c:pt idx="0">
                  <c:v>0.39277628571428602</c:v>
                </c:pt>
                <c:pt idx="1">
                  <c:v>2.5512763636363642</c:v>
                </c:pt>
                <c:pt idx="2">
                  <c:v>-0.45224727272727394</c:v>
                </c:pt>
                <c:pt idx="3">
                  <c:v>0.19869266304347732</c:v>
                </c:pt>
                <c:pt idx="4">
                  <c:v>0.95839916666666669</c:v>
                </c:pt>
                <c:pt idx="5">
                  <c:v>0.40749124999999964</c:v>
                </c:pt>
                <c:pt idx="6">
                  <c:v>3.5617607142857137</c:v>
                </c:pt>
                <c:pt idx="7">
                  <c:v>1.0546752173913037</c:v>
                </c:pt>
                <c:pt idx="9">
                  <c:v>1.5780624999999997</c:v>
                </c:pt>
                <c:pt idx="10">
                  <c:v>4.2750410000000016</c:v>
                </c:pt>
                <c:pt idx="11">
                  <c:v>2.9155799999999994</c:v>
                </c:pt>
                <c:pt idx="12">
                  <c:v>1.1029751086956519</c:v>
                </c:pt>
                <c:pt idx="13">
                  <c:v>0.55328565217391379</c:v>
                </c:pt>
                <c:pt idx="14">
                  <c:v>2.0994891699604739</c:v>
                </c:pt>
                <c:pt idx="15">
                  <c:v>1.2439582971014493</c:v>
                </c:pt>
                <c:pt idx="16">
                  <c:v>1.210695760869565</c:v>
                </c:pt>
                <c:pt idx="17">
                  <c:v>2.0323994071146259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1F-49A4-AEDA-F7335D454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092208"/>
        <c:axId val="628080072"/>
      </c:areaChart>
      <c:lineChart>
        <c:grouping val="standard"/>
        <c:varyColors val="0"/>
        <c:ser>
          <c:idx val="0"/>
          <c:order val="2"/>
          <c:tx>
            <c:v>Natural - Clearest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'plotting data'!$AG$21:$AG$38</c:f>
              <c:numCache>
                <c:formatCode>General</c:formatCode>
                <c:ptCount val="18"/>
                <c:pt idx="0">
                  <c:v>1.0397225560000001</c:v>
                </c:pt>
                <c:pt idx="1">
                  <c:v>1.0397225560000001</c:v>
                </c:pt>
                <c:pt idx="2">
                  <c:v>1.0397225560000001</c:v>
                </c:pt>
                <c:pt idx="3">
                  <c:v>1.0397225560000001</c:v>
                </c:pt>
                <c:pt idx="4">
                  <c:v>1.0397225560000001</c:v>
                </c:pt>
                <c:pt idx="5">
                  <c:v>1.0397225560000001</c:v>
                </c:pt>
                <c:pt idx="6">
                  <c:v>1.0397225560000001</c:v>
                </c:pt>
                <c:pt idx="7">
                  <c:v>1.0397225560000001</c:v>
                </c:pt>
                <c:pt idx="8">
                  <c:v>1.0397225560000001</c:v>
                </c:pt>
                <c:pt idx="9">
                  <c:v>1.0397225560000001</c:v>
                </c:pt>
                <c:pt idx="10">
                  <c:v>1.0397225560000001</c:v>
                </c:pt>
                <c:pt idx="11">
                  <c:v>1.0397225560000001</c:v>
                </c:pt>
                <c:pt idx="12">
                  <c:v>1.0397225560000001</c:v>
                </c:pt>
                <c:pt idx="13">
                  <c:v>1.0397225560000001</c:v>
                </c:pt>
                <c:pt idx="14">
                  <c:v>1.0397225560000001</c:v>
                </c:pt>
                <c:pt idx="15">
                  <c:v>1.0397225560000001</c:v>
                </c:pt>
                <c:pt idx="16">
                  <c:v>1.0397225560000001</c:v>
                </c:pt>
                <c:pt idx="17">
                  <c:v>1.0397225560000001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1F-49A4-AEDA-F7335D454A7D}"/>
            </c:ext>
          </c:extLst>
        </c:ser>
        <c:ser>
          <c:idx val="3"/>
          <c:order val="3"/>
          <c:tx>
            <c:v>Natural Routine + Episodic - Most Impaired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'plotting data'!$AH$21:$AH$38</c:f>
              <c:numCache>
                <c:formatCode>General</c:formatCode>
                <c:ptCount val="18"/>
                <c:pt idx="0">
                  <c:v>2.2983553748999999</c:v>
                </c:pt>
                <c:pt idx="1">
                  <c:v>2.2983553748999999</c:v>
                </c:pt>
                <c:pt idx="2">
                  <c:v>2.2983553748999999</c:v>
                </c:pt>
                <c:pt idx="3">
                  <c:v>2.2983553748999999</c:v>
                </c:pt>
                <c:pt idx="4">
                  <c:v>2.2983553748999999</c:v>
                </c:pt>
                <c:pt idx="5">
                  <c:v>2.2983553748999999</c:v>
                </c:pt>
                <c:pt idx="6">
                  <c:v>2.2983553748999999</c:v>
                </c:pt>
                <c:pt idx="7">
                  <c:v>2.2983553748999999</c:v>
                </c:pt>
                <c:pt idx="8">
                  <c:v>2.2983553748999999</c:v>
                </c:pt>
                <c:pt idx="9">
                  <c:v>2.2983553748999999</c:v>
                </c:pt>
                <c:pt idx="10">
                  <c:v>2.2983553748999999</c:v>
                </c:pt>
                <c:pt idx="11">
                  <c:v>2.2983553748999999</c:v>
                </c:pt>
                <c:pt idx="12">
                  <c:v>2.2983553748999999</c:v>
                </c:pt>
                <c:pt idx="13">
                  <c:v>2.2983553748999999</c:v>
                </c:pt>
                <c:pt idx="14">
                  <c:v>2.2983553748999999</c:v>
                </c:pt>
                <c:pt idx="15">
                  <c:v>2.2983553748999999</c:v>
                </c:pt>
                <c:pt idx="16">
                  <c:v>2.2983553748999999</c:v>
                </c:pt>
                <c:pt idx="17">
                  <c:v>2.2983553748999999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1F-49A4-AEDA-F7335D454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092208"/>
        <c:axId val="628080072"/>
      </c:lineChart>
      <c:catAx>
        <c:axId val="62809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80072"/>
        <c:crosses val="autoZero"/>
        <c:auto val="1"/>
        <c:lblAlgn val="ctr"/>
        <c:lblOffset val="100"/>
        <c:noMultiLvlLbl val="0"/>
      </c:catAx>
      <c:valAx>
        <c:axId val="628080072"/>
        <c:scaling>
          <c:orientation val="minMax"/>
          <c:max val="9"/>
        </c:scaling>
        <c:delete val="0"/>
        <c:axPos val="l"/>
        <c:majorGridlines>
          <c:spPr>
            <a:ln w="317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>
                    <a:solidFill>
                      <a:sysClr val="windowText" lastClr="000000"/>
                    </a:solidFill>
                  </a:rPr>
                  <a:t>Extinction (Mm-1)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92208"/>
        <c:crosses val="autoZero"/>
        <c:crossBetween val="between"/>
        <c:minorUnit val="0.5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5314619176421258"/>
          <c:y val="2.9135119926624521E-2"/>
          <c:w val="0.42642747209286813"/>
          <c:h val="0.14628647910563303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502860701989173E-2"/>
          <c:y val="2.4940480192834298E-2"/>
          <c:w val="0.87851857082986995"/>
          <c:h val="0.91684817645204908"/>
        </c:manualLayout>
      </c:layout>
      <c:areaChart>
        <c:grouping val="stacked"/>
        <c:varyColors val="0"/>
        <c:ser>
          <c:idx val="1"/>
          <c:order val="0"/>
          <c:tx>
            <c:strRef>
              <c:f>'plotting data'!$N$1</c:f>
              <c:strCache>
                <c:ptCount val="1"/>
                <c:pt idx="0">
                  <c:v>Low Sulfate Extinction (Mm-1)</c:v>
                </c:pt>
              </c:strCache>
            </c:strRef>
          </c:tx>
          <c:spPr>
            <a:noFill/>
            <a:ln w="25400">
              <a:noFill/>
            </a:ln>
            <a:effectLst/>
          </c:spPr>
          <c:cat>
            <c:numRef>
              <c:f>'plotting data'!$M$2:$M$19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'plotting data'!$N$116:$N$133</c:f>
              <c:numCache>
                <c:formatCode>0.00</c:formatCode>
                <c:ptCount val="18"/>
                <c:pt idx="0">
                  <c:v>8.7477694736842118</c:v>
                </c:pt>
                <c:pt idx="1">
                  <c:v>15.797827619047618</c:v>
                </c:pt>
                <c:pt idx="2">
                  <c:v>11.904248695652173</c:v>
                </c:pt>
                <c:pt idx="3">
                  <c:v>10.016352272727273</c:v>
                </c:pt>
                <c:pt idx="4">
                  <c:v>9.3532040909090899</c:v>
                </c:pt>
                <c:pt idx="5">
                  <c:v>11.598794782608694</c:v>
                </c:pt>
                <c:pt idx="6">
                  <c:v>10.809866190476189</c:v>
                </c:pt>
                <c:pt idx="7">
                  <c:v>12.154368260869566</c:v>
                </c:pt>
                <c:pt idx="8">
                  <c:v>8.0928950000000004</c:v>
                </c:pt>
                <c:pt idx="9">
                  <c:v>7.7142339130434783</c:v>
                </c:pt>
                <c:pt idx="10">
                  <c:v>8.3516836363636386</c:v>
                </c:pt>
                <c:pt idx="11">
                  <c:v>6.5673213043478267</c:v>
                </c:pt>
                <c:pt idx="12">
                  <c:v>8.6584761904761898</c:v>
                </c:pt>
                <c:pt idx="13">
                  <c:v>5.6372113636363643</c:v>
                </c:pt>
                <c:pt idx="14">
                  <c:v>6.2680547826086963</c:v>
                </c:pt>
                <c:pt idx="15">
                  <c:v>3.8238808695652167</c:v>
                </c:pt>
                <c:pt idx="16">
                  <c:v>5.5527881818181815</c:v>
                </c:pt>
                <c:pt idx="17">
                  <c:v>3.920390909090909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E5-4BFB-8223-69C79B59B17C}"/>
            </c:ext>
          </c:extLst>
        </c:ser>
        <c:ser>
          <c:idx val="2"/>
          <c:order val="1"/>
          <c:tx>
            <c:v>Observed</c:v>
          </c:tx>
          <c:spPr>
            <a:solidFill>
              <a:srgbClr val="FFFF00"/>
            </a:solidFill>
            <a:ln w="25400">
              <a:noFill/>
            </a:ln>
            <a:effectLst/>
          </c:spPr>
          <c:cat>
            <c:numRef>
              <c:f>'plotting data'!$M$2:$M$19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'plotting data'!$O$116:$O$133</c:f>
              <c:numCache>
                <c:formatCode>0.00</c:formatCode>
                <c:ptCount val="18"/>
                <c:pt idx="0">
                  <c:v>120.15124502631581</c:v>
                </c:pt>
                <c:pt idx="1">
                  <c:v>127.65587419913417</c:v>
                </c:pt>
                <c:pt idx="2">
                  <c:v>164.23745630434783</c:v>
                </c:pt>
                <c:pt idx="3">
                  <c:v>133.90242207509883</c:v>
                </c:pt>
                <c:pt idx="4">
                  <c:v>147.51800286561266</c:v>
                </c:pt>
                <c:pt idx="5">
                  <c:v>181.22451855072464</c:v>
                </c:pt>
                <c:pt idx="6">
                  <c:v>132.32041835497836</c:v>
                </c:pt>
                <c:pt idx="7">
                  <c:v>130.86706923913044</c:v>
                </c:pt>
                <c:pt idx="8">
                  <c:v>81.571143400000011</c:v>
                </c:pt>
                <c:pt idx="9">
                  <c:v>52.664155670289858</c:v>
                </c:pt>
                <c:pt idx="10">
                  <c:v>57.105906363636372</c:v>
                </c:pt>
                <c:pt idx="11">
                  <c:v>61.799931612318829</c:v>
                </c:pt>
                <c:pt idx="12">
                  <c:v>36.357410627705619</c:v>
                </c:pt>
                <c:pt idx="13">
                  <c:v>33.820500810276684</c:v>
                </c:pt>
                <c:pt idx="14">
                  <c:v>31.437821467391299</c:v>
                </c:pt>
                <c:pt idx="15">
                  <c:v>31.561812047101455</c:v>
                </c:pt>
                <c:pt idx="16">
                  <c:v>19.569154861660088</c:v>
                </c:pt>
                <c:pt idx="17">
                  <c:v>15.989672134387355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E5-4BFB-8223-69C79B59B1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092208"/>
        <c:axId val="628080072"/>
      </c:areaChart>
      <c:lineChart>
        <c:grouping val="standard"/>
        <c:varyColors val="0"/>
        <c:ser>
          <c:idx val="0"/>
          <c:order val="2"/>
          <c:tx>
            <c:v>Natural - Clearest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'plotting data'!$Y$116:$Y$133</c:f>
              <c:numCache>
                <c:formatCode>General</c:formatCode>
                <c:ptCount val="18"/>
                <c:pt idx="0">
                  <c:v>0.55701224699999996</c:v>
                </c:pt>
                <c:pt idx="1">
                  <c:v>0.55701224699999996</c:v>
                </c:pt>
                <c:pt idx="2">
                  <c:v>0.55701224699999996</c:v>
                </c:pt>
                <c:pt idx="3">
                  <c:v>0.55701224699999996</c:v>
                </c:pt>
                <c:pt idx="4">
                  <c:v>0.55701224699999996</c:v>
                </c:pt>
                <c:pt idx="5">
                  <c:v>0.55701224699999996</c:v>
                </c:pt>
                <c:pt idx="6">
                  <c:v>0.55701224699999996</c:v>
                </c:pt>
                <c:pt idx="7">
                  <c:v>0.55701224699999996</c:v>
                </c:pt>
                <c:pt idx="8">
                  <c:v>0.55701224699999996</c:v>
                </c:pt>
                <c:pt idx="9">
                  <c:v>0.55701224699999996</c:v>
                </c:pt>
                <c:pt idx="10">
                  <c:v>0.55701224699999996</c:v>
                </c:pt>
                <c:pt idx="11">
                  <c:v>0.55701224699999996</c:v>
                </c:pt>
                <c:pt idx="12">
                  <c:v>0.55701224699999996</c:v>
                </c:pt>
                <c:pt idx="13">
                  <c:v>0.55701224699999996</c:v>
                </c:pt>
                <c:pt idx="14">
                  <c:v>0.55701224699999996</c:v>
                </c:pt>
                <c:pt idx="15">
                  <c:v>0.55701224699999996</c:v>
                </c:pt>
                <c:pt idx="16">
                  <c:v>0.55701224699999996</c:v>
                </c:pt>
                <c:pt idx="17">
                  <c:v>0.55701224699999996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E5-4BFB-8223-69C79B59B17C}"/>
            </c:ext>
          </c:extLst>
        </c:ser>
        <c:ser>
          <c:idx val="3"/>
          <c:order val="3"/>
          <c:tx>
            <c:v>Natural Routine - Most Impaired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'plotting data'!$Z$116:$Z$133</c:f>
              <c:numCache>
                <c:formatCode>General</c:formatCode>
                <c:ptCount val="18"/>
                <c:pt idx="0">
                  <c:v>4.3315934876000002</c:v>
                </c:pt>
                <c:pt idx="1">
                  <c:v>4.3315934876000002</c:v>
                </c:pt>
                <c:pt idx="2">
                  <c:v>4.3315934876000002</c:v>
                </c:pt>
                <c:pt idx="3">
                  <c:v>4.3315934876000002</c:v>
                </c:pt>
                <c:pt idx="4">
                  <c:v>4.3315934876000002</c:v>
                </c:pt>
                <c:pt idx="5">
                  <c:v>4.3315934876000002</c:v>
                </c:pt>
                <c:pt idx="6">
                  <c:v>4.3315934876000002</c:v>
                </c:pt>
                <c:pt idx="7">
                  <c:v>4.3315934876000002</c:v>
                </c:pt>
                <c:pt idx="8">
                  <c:v>4.3315934876000002</c:v>
                </c:pt>
                <c:pt idx="9">
                  <c:v>4.3315934876000002</c:v>
                </c:pt>
                <c:pt idx="10">
                  <c:v>4.3315934876000002</c:v>
                </c:pt>
                <c:pt idx="11">
                  <c:v>4.3315934876000002</c:v>
                </c:pt>
                <c:pt idx="12">
                  <c:v>4.3315934876000002</c:v>
                </c:pt>
                <c:pt idx="13">
                  <c:v>4.3315934876000002</c:v>
                </c:pt>
                <c:pt idx="14">
                  <c:v>4.3315934876000002</c:v>
                </c:pt>
                <c:pt idx="15">
                  <c:v>4.3315934876000002</c:v>
                </c:pt>
                <c:pt idx="16">
                  <c:v>4.3315934876000002</c:v>
                </c:pt>
                <c:pt idx="17">
                  <c:v>4.3315934876000002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9E5-4BFB-8223-69C79B59B1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092208"/>
        <c:axId val="628080072"/>
      </c:lineChart>
      <c:catAx>
        <c:axId val="62809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80072"/>
        <c:crosses val="autoZero"/>
        <c:auto val="1"/>
        <c:lblAlgn val="ctr"/>
        <c:lblOffset val="100"/>
        <c:noMultiLvlLbl val="0"/>
      </c:catAx>
      <c:valAx>
        <c:axId val="628080072"/>
        <c:scaling>
          <c:orientation val="minMax"/>
          <c:max val="195"/>
          <c:min val="0"/>
        </c:scaling>
        <c:delete val="0"/>
        <c:axPos val="l"/>
        <c:majorGridlines>
          <c:spPr>
            <a:ln w="317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>
                    <a:solidFill>
                      <a:sysClr val="windowText" lastClr="000000"/>
                    </a:solidFill>
                  </a:rPr>
                  <a:t>Extinction (Mm-1)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92208"/>
        <c:crosses val="autoZero"/>
        <c:crossBetween val="between"/>
        <c:majorUnit val="10"/>
        <c:minorUnit val="5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59167281404490091"/>
          <c:y val="7.9604535455513339E-2"/>
          <c:w val="0.32951149643544547"/>
          <c:h val="0.1422489202709297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502860701989173E-2"/>
          <c:y val="2.4940480192834298E-2"/>
          <c:w val="0.87851857082986995"/>
          <c:h val="0.91684817645204908"/>
        </c:manualLayout>
      </c:layout>
      <c:areaChart>
        <c:grouping val="stacked"/>
        <c:varyColors val="0"/>
        <c:ser>
          <c:idx val="1"/>
          <c:order val="0"/>
          <c:tx>
            <c:strRef>
              <c:f>'plotting data'!$P$1</c:f>
              <c:strCache>
                <c:ptCount val="1"/>
                <c:pt idx="0">
                  <c:v>Low Nitrate Extinction (Mm-1)</c:v>
                </c:pt>
              </c:strCache>
            </c:strRef>
          </c:tx>
          <c:spPr>
            <a:noFill/>
            <a:ln w="25400">
              <a:noFill/>
            </a:ln>
            <a:effectLst/>
          </c:spPr>
          <c:cat>
            <c:numRef>
              <c:f>'plotting data'!$M$2:$M$19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'plotting data'!$P$116:$P$133</c:f>
              <c:numCache>
                <c:formatCode>0.00</c:formatCode>
                <c:ptCount val="18"/>
                <c:pt idx="0">
                  <c:v>4.1849695000000002</c:v>
                </c:pt>
                <c:pt idx="1">
                  <c:v>5.3540357142857138</c:v>
                </c:pt>
                <c:pt idx="2">
                  <c:v>4.8728834782608708</c:v>
                </c:pt>
                <c:pt idx="3">
                  <c:v>2.9020045454545449</c:v>
                </c:pt>
                <c:pt idx="4">
                  <c:v>3.0334668181818185</c:v>
                </c:pt>
                <c:pt idx="5">
                  <c:v>2.936651304347826</c:v>
                </c:pt>
                <c:pt idx="6">
                  <c:v>3.0865990909090915</c:v>
                </c:pt>
                <c:pt idx="7">
                  <c:v>4.06842375</c:v>
                </c:pt>
                <c:pt idx="8">
                  <c:v>2.3305254166666667</c:v>
                </c:pt>
                <c:pt idx="9">
                  <c:v>1.765222608695652</c:v>
                </c:pt>
                <c:pt idx="10">
                  <c:v>3.4913890909090908</c:v>
                </c:pt>
                <c:pt idx="11">
                  <c:v>2.1706656521739136</c:v>
                </c:pt>
                <c:pt idx="12">
                  <c:v>4.5070331818181817</c:v>
                </c:pt>
                <c:pt idx="13">
                  <c:v>2.4553736363636367</c:v>
                </c:pt>
                <c:pt idx="14">
                  <c:v>2.2663573913043478</c:v>
                </c:pt>
                <c:pt idx="15">
                  <c:v>1.9364386956521737</c:v>
                </c:pt>
                <c:pt idx="16">
                  <c:v>1.9586304545454547</c:v>
                </c:pt>
                <c:pt idx="17">
                  <c:v>1.3710609090909092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E8-483E-A896-A7239BA68953}"/>
            </c:ext>
          </c:extLst>
        </c:ser>
        <c:ser>
          <c:idx val="2"/>
          <c:order val="1"/>
          <c:tx>
            <c:v>Observed</c:v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f>'plotting data'!$M$2:$M$19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'plotting data'!$Q$116:$Q$133</c:f>
              <c:numCache>
                <c:formatCode>0.00</c:formatCode>
                <c:ptCount val="18"/>
                <c:pt idx="0">
                  <c:v>0.47540681578947375</c:v>
                </c:pt>
                <c:pt idx="1">
                  <c:v>3.6460938311688293</c:v>
                </c:pt>
                <c:pt idx="2">
                  <c:v>0.58066985507246383</c:v>
                </c:pt>
                <c:pt idx="3">
                  <c:v>2.4680976284584983</c:v>
                </c:pt>
                <c:pt idx="4">
                  <c:v>2.9987362252964425</c:v>
                </c:pt>
                <c:pt idx="5">
                  <c:v>1.4012403623188407</c:v>
                </c:pt>
                <c:pt idx="6">
                  <c:v>0.16201709956709909</c:v>
                </c:pt>
                <c:pt idx="7">
                  <c:v>0.26329972826086934</c:v>
                </c:pt>
                <c:pt idx="8">
                  <c:v>3.8232889833333332</c:v>
                </c:pt>
                <c:pt idx="9">
                  <c:v>2.0662286413043489</c:v>
                </c:pt>
                <c:pt idx="10">
                  <c:v>4.8591987351778654</c:v>
                </c:pt>
                <c:pt idx="11">
                  <c:v>1.7736272644927529</c:v>
                </c:pt>
                <c:pt idx="12">
                  <c:v>1.3301079437229437</c:v>
                </c:pt>
                <c:pt idx="13">
                  <c:v>8.0386494071146242</c:v>
                </c:pt>
                <c:pt idx="14">
                  <c:v>6.7042663586956515</c:v>
                </c:pt>
                <c:pt idx="15">
                  <c:v>5.5391346376811592</c:v>
                </c:pt>
                <c:pt idx="16">
                  <c:v>7.5001734584980255</c:v>
                </c:pt>
                <c:pt idx="17">
                  <c:v>10.054255612648221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E8-483E-A896-A7239BA689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092208"/>
        <c:axId val="628080072"/>
      </c:areaChart>
      <c:lineChart>
        <c:grouping val="standard"/>
        <c:varyColors val="0"/>
        <c:ser>
          <c:idx val="0"/>
          <c:order val="2"/>
          <c:tx>
            <c:v>Natural - Clearest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'plotting data'!$AA$116:$AA$133</c:f>
              <c:numCache>
                <c:formatCode>General</c:formatCode>
                <c:ptCount val="18"/>
                <c:pt idx="0">
                  <c:v>0.553695147</c:v>
                </c:pt>
                <c:pt idx="1">
                  <c:v>0.553695147</c:v>
                </c:pt>
                <c:pt idx="2">
                  <c:v>0.553695147</c:v>
                </c:pt>
                <c:pt idx="3">
                  <c:v>0.553695147</c:v>
                </c:pt>
                <c:pt idx="4">
                  <c:v>0.553695147</c:v>
                </c:pt>
                <c:pt idx="5">
                  <c:v>0.553695147</c:v>
                </c:pt>
                <c:pt idx="6">
                  <c:v>0.553695147</c:v>
                </c:pt>
                <c:pt idx="7">
                  <c:v>0.553695147</c:v>
                </c:pt>
                <c:pt idx="8">
                  <c:v>0.553695147</c:v>
                </c:pt>
                <c:pt idx="9">
                  <c:v>0.553695147</c:v>
                </c:pt>
                <c:pt idx="10">
                  <c:v>0.553695147</c:v>
                </c:pt>
                <c:pt idx="11">
                  <c:v>0.553695147</c:v>
                </c:pt>
                <c:pt idx="12">
                  <c:v>0.553695147</c:v>
                </c:pt>
                <c:pt idx="13">
                  <c:v>0.553695147</c:v>
                </c:pt>
                <c:pt idx="14">
                  <c:v>0.553695147</c:v>
                </c:pt>
                <c:pt idx="15">
                  <c:v>0.553695147</c:v>
                </c:pt>
                <c:pt idx="16">
                  <c:v>0.553695147</c:v>
                </c:pt>
                <c:pt idx="17">
                  <c:v>0.553695147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3E8-483E-A896-A7239BA68953}"/>
            </c:ext>
          </c:extLst>
        </c:ser>
        <c:ser>
          <c:idx val="3"/>
          <c:order val="3"/>
          <c:tx>
            <c:v>Natural Routine - Most Impaired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'plotting data'!$AB$116:$AB$133</c:f>
              <c:numCache>
                <c:formatCode>General</c:formatCode>
                <c:ptCount val="18"/>
                <c:pt idx="0">
                  <c:v>0.76591637570000004</c:v>
                </c:pt>
                <c:pt idx="1">
                  <c:v>0.76591637570000004</c:v>
                </c:pt>
                <c:pt idx="2">
                  <c:v>0.76591637570000004</c:v>
                </c:pt>
                <c:pt idx="3">
                  <c:v>0.76591637570000004</c:v>
                </c:pt>
                <c:pt idx="4">
                  <c:v>0.76591637570000004</c:v>
                </c:pt>
                <c:pt idx="5">
                  <c:v>0.76591637570000004</c:v>
                </c:pt>
                <c:pt idx="6">
                  <c:v>0.76591637570000004</c:v>
                </c:pt>
                <c:pt idx="7">
                  <c:v>0.76591637570000004</c:v>
                </c:pt>
                <c:pt idx="8">
                  <c:v>0.76591637570000004</c:v>
                </c:pt>
                <c:pt idx="9">
                  <c:v>0.76591637570000004</c:v>
                </c:pt>
                <c:pt idx="10">
                  <c:v>0.76591637570000004</c:v>
                </c:pt>
                <c:pt idx="11">
                  <c:v>0.76591637570000004</c:v>
                </c:pt>
                <c:pt idx="12">
                  <c:v>0.76591637570000004</c:v>
                </c:pt>
                <c:pt idx="13">
                  <c:v>0.76591637570000004</c:v>
                </c:pt>
                <c:pt idx="14">
                  <c:v>0.76591637570000004</c:v>
                </c:pt>
                <c:pt idx="15">
                  <c:v>0.76591637570000004</c:v>
                </c:pt>
                <c:pt idx="16">
                  <c:v>0.76591637570000004</c:v>
                </c:pt>
                <c:pt idx="17">
                  <c:v>0.76591637570000004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3E8-483E-A896-A7239BA689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092208"/>
        <c:axId val="628080072"/>
      </c:lineChart>
      <c:catAx>
        <c:axId val="62809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80072"/>
        <c:crosses val="autoZero"/>
        <c:auto val="1"/>
        <c:lblAlgn val="ctr"/>
        <c:lblOffset val="100"/>
        <c:noMultiLvlLbl val="0"/>
      </c:catAx>
      <c:valAx>
        <c:axId val="628080072"/>
        <c:scaling>
          <c:orientation val="minMax"/>
          <c:max val="30"/>
        </c:scaling>
        <c:delete val="0"/>
        <c:axPos val="l"/>
        <c:majorGridlines>
          <c:spPr>
            <a:ln w="317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>
                    <a:solidFill>
                      <a:sysClr val="windowText" lastClr="000000"/>
                    </a:solidFill>
                  </a:rPr>
                  <a:t>Extinction (Mm-1)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92208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58726820453434314"/>
          <c:y val="5.1274668733355407E-2"/>
          <c:w val="0.33391610594600324"/>
          <c:h val="0.14426769968828138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502860701989173E-2"/>
          <c:y val="2.4940480192834298E-2"/>
          <c:w val="0.87851857082986995"/>
          <c:h val="0.91684817645204908"/>
        </c:manualLayout>
      </c:layout>
      <c:areaChart>
        <c:grouping val="stacked"/>
        <c:varyColors val="0"/>
        <c:ser>
          <c:idx val="1"/>
          <c:order val="0"/>
          <c:tx>
            <c:strRef>
              <c:f>'plotting data'!$R$1</c:f>
              <c:strCache>
                <c:ptCount val="1"/>
                <c:pt idx="0">
                  <c:v>Low Organic Carbon Mass Extinction (Mm-1)</c:v>
                </c:pt>
              </c:strCache>
            </c:strRef>
          </c:tx>
          <c:spPr>
            <a:noFill/>
            <a:ln w="25400">
              <a:noFill/>
            </a:ln>
            <a:effectLst/>
          </c:spPr>
          <c:cat>
            <c:numRef>
              <c:f>'plotting data'!$M$2:$M$19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'plotting data'!$R$116:$R$133</c:f>
              <c:numCache>
                <c:formatCode>0.00</c:formatCode>
                <c:ptCount val="18"/>
                <c:pt idx="0">
                  <c:v>4.037796842105263</c:v>
                </c:pt>
                <c:pt idx="1">
                  <c:v>3.1117000000000012</c:v>
                </c:pt>
                <c:pt idx="2">
                  <c:v>2.7815534782608697</c:v>
                </c:pt>
                <c:pt idx="3">
                  <c:v>2.2699990909090908</c:v>
                </c:pt>
                <c:pt idx="4">
                  <c:v>2.1409104545454545</c:v>
                </c:pt>
                <c:pt idx="5">
                  <c:v>2.7523091304347829</c:v>
                </c:pt>
                <c:pt idx="6">
                  <c:v>2.3501385714285714</c:v>
                </c:pt>
                <c:pt idx="7">
                  <c:v>2.183953913043478</c:v>
                </c:pt>
                <c:pt idx="8">
                  <c:v>1.5283125</c:v>
                </c:pt>
                <c:pt idx="9">
                  <c:v>1.9920560869565214</c:v>
                </c:pt>
                <c:pt idx="10">
                  <c:v>2.7915418181818183</c:v>
                </c:pt>
                <c:pt idx="11">
                  <c:v>1.7210313043478258</c:v>
                </c:pt>
                <c:pt idx="12">
                  <c:v>2.2517395238095239</c:v>
                </c:pt>
                <c:pt idx="13">
                  <c:v>1.6529827272727273</c:v>
                </c:pt>
                <c:pt idx="14">
                  <c:v>1.967741304347826</c:v>
                </c:pt>
                <c:pt idx="15">
                  <c:v>2.2122543478260872</c:v>
                </c:pt>
                <c:pt idx="16">
                  <c:v>2.1164359090909088</c:v>
                </c:pt>
                <c:pt idx="17">
                  <c:v>2.416105454545455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8D-4E78-A6FF-B99DFF99FF6D}"/>
            </c:ext>
          </c:extLst>
        </c:ser>
        <c:ser>
          <c:idx val="4"/>
          <c:order val="1"/>
          <c:tx>
            <c:strRef>
              <c:f>'plotting data'!$T$1</c:f>
              <c:strCache>
                <c:ptCount val="1"/>
                <c:pt idx="0">
                  <c:v>Low Light Absorbing Carbon Extinction (Mm-1)</c:v>
                </c:pt>
              </c:strCache>
            </c:strRef>
          </c:tx>
          <c:spPr>
            <a:noFill/>
            <a:ln w="25400">
              <a:noFill/>
            </a:ln>
            <a:effectLst/>
          </c:spPr>
          <c:val>
            <c:numRef>
              <c:f>'plotting data'!$T$116:$T$133</c:f>
              <c:numCache>
                <c:formatCode>0.00</c:formatCode>
                <c:ptCount val="18"/>
                <c:pt idx="0">
                  <c:v>2.0622105263157895</c:v>
                </c:pt>
                <c:pt idx="1">
                  <c:v>1.7873333333333332</c:v>
                </c:pt>
                <c:pt idx="2">
                  <c:v>1.6172173913043479</c:v>
                </c:pt>
                <c:pt idx="3">
                  <c:v>1.3117727272727273</c:v>
                </c:pt>
                <c:pt idx="4">
                  <c:v>1.2039090909090908</c:v>
                </c:pt>
                <c:pt idx="5">
                  <c:v>1.6924782608695652</c:v>
                </c:pt>
                <c:pt idx="6">
                  <c:v>1.5254761904761902</c:v>
                </c:pt>
                <c:pt idx="7">
                  <c:v>1.3783478260869568</c:v>
                </c:pt>
                <c:pt idx="8">
                  <c:v>0.88679166666666676</c:v>
                </c:pt>
                <c:pt idx="9">
                  <c:v>0.98869565217391298</c:v>
                </c:pt>
                <c:pt idx="10">
                  <c:v>1.2713636363636363</c:v>
                </c:pt>
                <c:pt idx="11">
                  <c:v>0.85352173913043483</c:v>
                </c:pt>
                <c:pt idx="12">
                  <c:v>1.007380952380952</c:v>
                </c:pt>
                <c:pt idx="13">
                  <c:v>0.66218181818181832</c:v>
                </c:pt>
                <c:pt idx="14">
                  <c:v>0.8285217391304347</c:v>
                </c:pt>
                <c:pt idx="15">
                  <c:v>0.65803043478260859</c:v>
                </c:pt>
                <c:pt idx="16">
                  <c:v>0.69967727272727287</c:v>
                </c:pt>
                <c:pt idx="17">
                  <c:v>0.73562272727272715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8D-4E78-A6FF-B99DFF99FF6D}"/>
            </c:ext>
          </c:extLst>
        </c:ser>
        <c:ser>
          <c:idx val="2"/>
          <c:order val="2"/>
          <c:tx>
            <c:v>Observed - OCM</c:v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numRef>
              <c:f>'plotting data'!$M$2:$M$19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'plotting data'!$S$116:$S$133</c:f>
              <c:numCache>
                <c:formatCode>0.00</c:formatCode>
                <c:ptCount val="18"/>
                <c:pt idx="0">
                  <c:v>5.9081366578947376</c:v>
                </c:pt>
                <c:pt idx="1">
                  <c:v>4.6348945454545447</c:v>
                </c:pt>
                <c:pt idx="2">
                  <c:v>8.4219556884057987</c:v>
                </c:pt>
                <c:pt idx="3">
                  <c:v>8.3680278656126497</c:v>
                </c:pt>
                <c:pt idx="4">
                  <c:v>7.8799560671936772</c:v>
                </c:pt>
                <c:pt idx="5">
                  <c:v>6.0402379528985488</c:v>
                </c:pt>
                <c:pt idx="6">
                  <c:v>7.1737846103896104</c:v>
                </c:pt>
                <c:pt idx="7">
                  <c:v>11.104881086956521</c:v>
                </c:pt>
                <c:pt idx="8">
                  <c:v>8.7897822999999988</c:v>
                </c:pt>
                <c:pt idx="9">
                  <c:v>4.5965389130434815</c:v>
                </c:pt>
                <c:pt idx="10">
                  <c:v>5.1531329644268791</c:v>
                </c:pt>
                <c:pt idx="11">
                  <c:v>6.2162724456521747</c:v>
                </c:pt>
                <c:pt idx="12">
                  <c:v>3.7824604761904745</c:v>
                </c:pt>
                <c:pt idx="13">
                  <c:v>3.0147316205533592</c:v>
                </c:pt>
                <c:pt idx="14">
                  <c:v>3.3306595289855068</c:v>
                </c:pt>
                <c:pt idx="15">
                  <c:v>6.1186519021739141</c:v>
                </c:pt>
                <c:pt idx="16">
                  <c:v>3.4650401778656117</c:v>
                </c:pt>
                <c:pt idx="17">
                  <c:v>4.1860706324110666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8D-4E78-A6FF-B99DFF99FF6D}"/>
            </c:ext>
          </c:extLst>
        </c:ser>
        <c:ser>
          <c:idx val="5"/>
          <c:order val="3"/>
          <c:tx>
            <c:v>Observed - LAC</c:v>
          </c:tx>
          <c:spPr>
            <a:solidFill>
              <a:schemeClr val="tx1">
                <a:lumMod val="50000"/>
                <a:lumOff val="50000"/>
              </a:schemeClr>
            </a:solidFill>
            <a:ln w="25400">
              <a:noFill/>
            </a:ln>
            <a:effectLst/>
          </c:spPr>
          <c:val>
            <c:numRef>
              <c:f>'plotting data'!$U$116:$U$133</c:f>
              <c:numCache>
                <c:formatCode>0.00</c:formatCode>
                <c:ptCount val="18"/>
                <c:pt idx="0">
                  <c:v>3.3246894736842121</c:v>
                </c:pt>
                <c:pt idx="1">
                  <c:v>2.4866212121212121</c:v>
                </c:pt>
                <c:pt idx="2">
                  <c:v>3.0010326086956507</c:v>
                </c:pt>
                <c:pt idx="3">
                  <c:v>3.3904881422924906</c:v>
                </c:pt>
                <c:pt idx="4">
                  <c:v>3.7897865612648221</c:v>
                </c:pt>
                <c:pt idx="5">
                  <c:v>2.9447717391304336</c:v>
                </c:pt>
                <c:pt idx="6">
                  <c:v>2.7911147186147178</c:v>
                </c:pt>
                <c:pt idx="7">
                  <c:v>3.1835271739130446</c:v>
                </c:pt>
                <c:pt idx="8">
                  <c:v>2.7340483333333339</c:v>
                </c:pt>
                <c:pt idx="9">
                  <c:v>2.0823876811594206</c:v>
                </c:pt>
                <c:pt idx="10">
                  <c:v>1.6403320158102763</c:v>
                </c:pt>
                <c:pt idx="11">
                  <c:v>2.0210615942028989</c:v>
                </c:pt>
                <c:pt idx="12">
                  <c:v>1.4242099567099571</c:v>
                </c:pt>
                <c:pt idx="13">
                  <c:v>1.5360355731225299</c:v>
                </c:pt>
                <c:pt idx="14">
                  <c:v>1.5229782608695659</c:v>
                </c:pt>
                <c:pt idx="15">
                  <c:v>2.136565398550724</c:v>
                </c:pt>
                <c:pt idx="16">
                  <c:v>1.2344401185770746</c:v>
                </c:pt>
                <c:pt idx="17">
                  <c:v>1.5716468379446638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8D-4E78-A6FF-B99DFF99FF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092208"/>
        <c:axId val="628080072"/>
      </c:areaChart>
      <c:lineChart>
        <c:grouping val="standard"/>
        <c:varyColors val="0"/>
        <c:ser>
          <c:idx val="0"/>
          <c:order val="4"/>
          <c:tx>
            <c:v>Natural (OCM+LAC) - Clearest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'plotting data'!$AI$116:$AI$133</c:f>
              <c:numCache>
                <c:formatCode>General</c:formatCode>
                <c:ptCount val="18"/>
                <c:pt idx="0">
                  <c:v>1.7201041959999999</c:v>
                </c:pt>
                <c:pt idx="1">
                  <c:v>1.7201041959999999</c:v>
                </c:pt>
                <c:pt idx="2">
                  <c:v>1.7201041959999999</c:v>
                </c:pt>
                <c:pt idx="3">
                  <c:v>1.7201041959999999</c:v>
                </c:pt>
                <c:pt idx="4">
                  <c:v>1.7201041959999999</c:v>
                </c:pt>
                <c:pt idx="5">
                  <c:v>1.7201041959999999</c:v>
                </c:pt>
                <c:pt idx="6">
                  <c:v>1.7201041959999999</c:v>
                </c:pt>
                <c:pt idx="7">
                  <c:v>1.7201041959999999</c:v>
                </c:pt>
                <c:pt idx="8">
                  <c:v>1.7201041959999999</c:v>
                </c:pt>
                <c:pt idx="9">
                  <c:v>1.7201041959999999</c:v>
                </c:pt>
                <c:pt idx="10">
                  <c:v>1.7201041959999999</c:v>
                </c:pt>
                <c:pt idx="11">
                  <c:v>1.7201041959999999</c:v>
                </c:pt>
                <c:pt idx="12">
                  <c:v>1.7201041959999999</c:v>
                </c:pt>
                <c:pt idx="13">
                  <c:v>1.7201041959999999</c:v>
                </c:pt>
                <c:pt idx="14">
                  <c:v>1.7201041959999999</c:v>
                </c:pt>
                <c:pt idx="15">
                  <c:v>1.7201041959999999</c:v>
                </c:pt>
                <c:pt idx="16">
                  <c:v>1.7201041959999999</c:v>
                </c:pt>
                <c:pt idx="17">
                  <c:v>1.7201041959999999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78D-4E78-A6FF-B99DFF99FF6D}"/>
            </c:ext>
          </c:extLst>
        </c:ser>
        <c:ser>
          <c:idx val="3"/>
          <c:order val="5"/>
          <c:tx>
            <c:v>Natural Routine + Episodic (OCM+LAC) - Most Impaired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'plotting data'!$AJ$116:$AJ$133</c:f>
              <c:numCache>
                <c:formatCode>General</c:formatCode>
                <c:ptCount val="18"/>
                <c:pt idx="0">
                  <c:v>9.0770136986000018</c:v>
                </c:pt>
                <c:pt idx="1">
                  <c:v>9.0770136986000018</c:v>
                </c:pt>
                <c:pt idx="2">
                  <c:v>9.0770136986000018</c:v>
                </c:pt>
                <c:pt idx="3">
                  <c:v>9.0770136986000018</c:v>
                </c:pt>
                <c:pt idx="4">
                  <c:v>9.0770136986000018</c:v>
                </c:pt>
                <c:pt idx="5">
                  <c:v>9.0770136986000018</c:v>
                </c:pt>
                <c:pt idx="6">
                  <c:v>9.0770136986000018</c:v>
                </c:pt>
                <c:pt idx="7">
                  <c:v>9.0770136986000018</c:v>
                </c:pt>
                <c:pt idx="8">
                  <c:v>9.0770136986000018</c:v>
                </c:pt>
                <c:pt idx="9">
                  <c:v>9.0770136986000018</c:v>
                </c:pt>
                <c:pt idx="10">
                  <c:v>9.0770136986000018</c:v>
                </c:pt>
                <c:pt idx="11">
                  <c:v>9.0770136986000018</c:v>
                </c:pt>
                <c:pt idx="12">
                  <c:v>9.0770136986000018</c:v>
                </c:pt>
                <c:pt idx="13">
                  <c:v>9.0770136986000018</c:v>
                </c:pt>
                <c:pt idx="14">
                  <c:v>9.0770136986000018</c:v>
                </c:pt>
                <c:pt idx="15">
                  <c:v>9.0770136986000018</c:v>
                </c:pt>
                <c:pt idx="16">
                  <c:v>9.0770136986000018</c:v>
                </c:pt>
                <c:pt idx="17">
                  <c:v>9.0770136986000018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78D-4E78-A6FF-B99DFF99FF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092208"/>
        <c:axId val="628080072"/>
      </c:lineChart>
      <c:catAx>
        <c:axId val="62809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80072"/>
        <c:crosses val="autoZero"/>
        <c:auto val="1"/>
        <c:lblAlgn val="ctr"/>
        <c:lblOffset val="100"/>
        <c:noMultiLvlLbl val="0"/>
      </c:catAx>
      <c:valAx>
        <c:axId val="628080072"/>
        <c:scaling>
          <c:orientation val="minMax"/>
          <c:max val="25"/>
        </c:scaling>
        <c:delete val="0"/>
        <c:axPos val="l"/>
        <c:majorGridlines>
          <c:spPr>
            <a:ln w="317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>
                    <a:solidFill>
                      <a:sysClr val="windowText" lastClr="000000"/>
                    </a:solidFill>
                  </a:rPr>
                  <a:t>Extinction (Mm-1)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92208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64877400989060263"/>
          <c:y val="4.5203983007178705E-2"/>
          <c:w val="0.30417666807822263"/>
          <c:h val="0.2529719771162610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502860701989173E-2"/>
          <c:y val="2.4940480192834298E-2"/>
          <c:w val="0.87851857082986995"/>
          <c:h val="0.91684817645204908"/>
        </c:manualLayout>
      </c:layout>
      <c:areaChart>
        <c:grouping val="stacked"/>
        <c:varyColors val="0"/>
        <c:ser>
          <c:idx val="1"/>
          <c:order val="0"/>
          <c:tx>
            <c:strRef>
              <c:f>'plotting data'!$V$1</c:f>
              <c:strCache>
                <c:ptCount val="1"/>
                <c:pt idx="0">
                  <c:v>Low Coarse Mass Extinction (Mm-1)</c:v>
                </c:pt>
              </c:strCache>
            </c:strRef>
          </c:tx>
          <c:spPr>
            <a:noFill/>
            <a:ln w="25400">
              <a:noFill/>
            </a:ln>
            <a:effectLst/>
          </c:spPr>
          <c:cat>
            <c:numRef>
              <c:f>'plotting data'!$M$2:$M$19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'plotting data'!$V$116:$V$133</c:f>
              <c:numCache>
                <c:formatCode>0.00</c:formatCode>
                <c:ptCount val="18"/>
                <c:pt idx="0">
                  <c:v>1.4200557894736843</c:v>
                </c:pt>
                <c:pt idx="1">
                  <c:v>1.3521314285714285</c:v>
                </c:pt>
                <c:pt idx="2">
                  <c:v>0.90044043478260849</c:v>
                </c:pt>
                <c:pt idx="3">
                  <c:v>1.0799999999999998</c:v>
                </c:pt>
                <c:pt idx="4">
                  <c:v>0.73658954545454547</c:v>
                </c:pt>
                <c:pt idx="5">
                  <c:v>0.82815391304347852</c:v>
                </c:pt>
                <c:pt idx="6">
                  <c:v>1.1004428571428573</c:v>
                </c:pt>
                <c:pt idx="7">
                  <c:v>0.87226695652173913</c:v>
                </c:pt>
                <c:pt idx="8">
                  <c:v>0.793485</c:v>
                </c:pt>
                <c:pt idx="9">
                  <c:v>1.0923626086956519</c:v>
                </c:pt>
                <c:pt idx="10">
                  <c:v>1.1433763636363636</c:v>
                </c:pt>
                <c:pt idx="11">
                  <c:v>1.0937182608695653</c:v>
                </c:pt>
                <c:pt idx="12">
                  <c:v>1.0954400000000002</c:v>
                </c:pt>
                <c:pt idx="13">
                  <c:v>0.89001272727272718</c:v>
                </c:pt>
                <c:pt idx="14">
                  <c:v>1.1920904347826085</c:v>
                </c:pt>
                <c:pt idx="15">
                  <c:v>1.0629234782608696</c:v>
                </c:pt>
                <c:pt idx="16">
                  <c:v>1.0230795454545456</c:v>
                </c:pt>
                <c:pt idx="17">
                  <c:v>0.78977363636363629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3A-42A0-9690-2B4A99C78AA2}"/>
            </c:ext>
          </c:extLst>
        </c:ser>
        <c:ser>
          <c:idx val="2"/>
          <c:order val="1"/>
          <c:tx>
            <c:v>Observed</c:v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numRef>
              <c:f>'plotting data'!$M$2:$M$19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'plotting data'!$W$116:$W$133</c:f>
              <c:numCache>
                <c:formatCode>0.00</c:formatCode>
                <c:ptCount val="18"/>
                <c:pt idx="0">
                  <c:v>0.60897021052631573</c:v>
                </c:pt>
                <c:pt idx="1">
                  <c:v>0.47965766233766272</c:v>
                </c:pt>
                <c:pt idx="2">
                  <c:v>2.0400320652173907</c:v>
                </c:pt>
                <c:pt idx="3">
                  <c:v>0.60738782608695652</c:v>
                </c:pt>
                <c:pt idx="4">
                  <c:v>0.98897132411067212</c:v>
                </c:pt>
                <c:pt idx="5">
                  <c:v>1.2365569202898548</c:v>
                </c:pt>
                <c:pt idx="6">
                  <c:v>0.84021668831168816</c:v>
                </c:pt>
                <c:pt idx="7">
                  <c:v>1.4674192934782611</c:v>
                </c:pt>
                <c:pt idx="8">
                  <c:v>1.2809669999999995</c:v>
                </c:pt>
                <c:pt idx="9">
                  <c:v>0.87179489130434806</c:v>
                </c:pt>
                <c:pt idx="10">
                  <c:v>1.176184505928854</c:v>
                </c:pt>
                <c:pt idx="11">
                  <c:v>1.6441792391304355</c:v>
                </c:pt>
                <c:pt idx="12">
                  <c:v>0.88291272727272729</c:v>
                </c:pt>
                <c:pt idx="13">
                  <c:v>0.57453509881422926</c:v>
                </c:pt>
                <c:pt idx="14">
                  <c:v>0.59487956521739149</c:v>
                </c:pt>
                <c:pt idx="15">
                  <c:v>0.89486402173912993</c:v>
                </c:pt>
                <c:pt idx="16">
                  <c:v>1.0105878458498023</c:v>
                </c:pt>
                <c:pt idx="17">
                  <c:v>0.81069897233201593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3A-42A0-9690-2B4A99C78A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092208"/>
        <c:axId val="628080072"/>
      </c:areaChart>
      <c:lineChart>
        <c:grouping val="standard"/>
        <c:varyColors val="0"/>
        <c:ser>
          <c:idx val="0"/>
          <c:order val="2"/>
          <c:tx>
            <c:v>Natural - Clearest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'plotting data'!$AG$116:$AG$133</c:f>
              <c:numCache>
                <c:formatCode>General</c:formatCode>
                <c:ptCount val="18"/>
                <c:pt idx="0">
                  <c:v>0.71778663899999995</c:v>
                </c:pt>
                <c:pt idx="1">
                  <c:v>0.71778663899999995</c:v>
                </c:pt>
                <c:pt idx="2">
                  <c:v>0.71778663899999995</c:v>
                </c:pt>
                <c:pt idx="3">
                  <c:v>0.71778663899999995</c:v>
                </c:pt>
                <c:pt idx="4">
                  <c:v>0.71778663899999995</c:v>
                </c:pt>
                <c:pt idx="5">
                  <c:v>0.71778663899999995</c:v>
                </c:pt>
                <c:pt idx="6">
                  <c:v>0.71778663899999995</c:v>
                </c:pt>
                <c:pt idx="7">
                  <c:v>0.71778663899999995</c:v>
                </c:pt>
                <c:pt idx="8">
                  <c:v>0.71778663899999995</c:v>
                </c:pt>
                <c:pt idx="9">
                  <c:v>0.71778663899999995</c:v>
                </c:pt>
                <c:pt idx="10">
                  <c:v>0.71778663899999995</c:v>
                </c:pt>
                <c:pt idx="11">
                  <c:v>0.71778663899999995</c:v>
                </c:pt>
                <c:pt idx="12">
                  <c:v>0.71778663899999995</c:v>
                </c:pt>
                <c:pt idx="13">
                  <c:v>0.71778663899999995</c:v>
                </c:pt>
                <c:pt idx="14">
                  <c:v>0.71778663899999995</c:v>
                </c:pt>
                <c:pt idx="15">
                  <c:v>0.71778663899999995</c:v>
                </c:pt>
                <c:pt idx="16">
                  <c:v>0.71778663899999995</c:v>
                </c:pt>
                <c:pt idx="17">
                  <c:v>0.71778663899999995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3A-42A0-9690-2B4A99C78AA2}"/>
            </c:ext>
          </c:extLst>
        </c:ser>
        <c:ser>
          <c:idx val="3"/>
          <c:order val="3"/>
          <c:tx>
            <c:v>Natural Routine + Episodic - Most Impaired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'plotting data'!$AH$116:$AH$133</c:f>
              <c:numCache>
                <c:formatCode>General</c:formatCode>
                <c:ptCount val="18"/>
                <c:pt idx="0">
                  <c:v>1.9746039011000001</c:v>
                </c:pt>
                <c:pt idx="1">
                  <c:v>1.9746039011000001</c:v>
                </c:pt>
                <c:pt idx="2">
                  <c:v>1.9746039011000001</c:v>
                </c:pt>
                <c:pt idx="3">
                  <c:v>1.9746039011000001</c:v>
                </c:pt>
                <c:pt idx="4">
                  <c:v>1.9746039011000001</c:v>
                </c:pt>
                <c:pt idx="5">
                  <c:v>1.9746039011000001</c:v>
                </c:pt>
                <c:pt idx="6">
                  <c:v>1.9746039011000001</c:v>
                </c:pt>
                <c:pt idx="7">
                  <c:v>1.9746039011000001</c:v>
                </c:pt>
                <c:pt idx="8">
                  <c:v>1.9746039011000001</c:v>
                </c:pt>
                <c:pt idx="9">
                  <c:v>1.9746039011000001</c:v>
                </c:pt>
                <c:pt idx="10">
                  <c:v>1.9746039011000001</c:v>
                </c:pt>
                <c:pt idx="11">
                  <c:v>1.9746039011000001</c:v>
                </c:pt>
                <c:pt idx="12">
                  <c:v>1.9746039011000001</c:v>
                </c:pt>
                <c:pt idx="13">
                  <c:v>1.9746039011000001</c:v>
                </c:pt>
                <c:pt idx="14">
                  <c:v>1.9746039011000001</c:v>
                </c:pt>
                <c:pt idx="15">
                  <c:v>1.9746039011000001</c:v>
                </c:pt>
                <c:pt idx="16">
                  <c:v>1.9746039011000001</c:v>
                </c:pt>
                <c:pt idx="17">
                  <c:v>1.9746039011000001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33A-42A0-9690-2B4A99C78A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092208"/>
        <c:axId val="628080072"/>
      </c:lineChart>
      <c:catAx>
        <c:axId val="62809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80072"/>
        <c:crosses val="autoZero"/>
        <c:auto val="1"/>
        <c:lblAlgn val="ctr"/>
        <c:lblOffset val="100"/>
        <c:noMultiLvlLbl val="0"/>
      </c:catAx>
      <c:valAx>
        <c:axId val="628080072"/>
        <c:scaling>
          <c:orientation val="minMax"/>
          <c:max val="9"/>
        </c:scaling>
        <c:delete val="0"/>
        <c:axPos val="l"/>
        <c:majorGridlines>
          <c:spPr>
            <a:ln w="317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>
                    <a:solidFill>
                      <a:sysClr val="windowText" lastClr="000000"/>
                    </a:solidFill>
                  </a:rPr>
                  <a:t>Extinction (Mm-1)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92208"/>
        <c:crosses val="autoZero"/>
        <c:crossBetween val="between"/>
        <c:majorUnit val="1"/>
        <c:minorUnit val="0.5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49036679530207355"/>
          <c:y val="7.9604535455513339E-2"/>
          <c:w val="0.43081751517827283"/>
          <c:h val="0.1361925820188748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502860701989173E-2"/>
          <c:y val="2.4940480192834298E-2"/>
          <c:w val="0.87851857082986995"/>
          <c:h val="0.91684817645204908"/>
        </c:manualLayout>
      </c:layout>
      <c:areaChart>
        <c:grouping val="stacked"/>
        <c:varyColors val="0"/>
        <c:ser>
          <c:idx val="1"/>
          <c:order val="0"/>
          <c:tx>
            <c:strRef>
              <c:f>'plotting data'!$N$1</c:f>
              <c:strCache>
                <c:ptCount val="1"/>
                <c:pt idx="0">
                  <c:v>Low Sulfate Extinction (Mm-1)</c:v>
                </c:pt>
              </c:strCache>
            </c:strRef>
          </c:tx>
          <c:spPr>
            <a:noFill/>
            <a:ln w="25400">
              <a:noFill/>
            </a:ln>
            <a:effectLst/>
          </c:spPr>
          <c:cat>
            <c:numRef>
              <c:f>'plotting data'!$M$2:$M$19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'plotting data'!$N$40:$N$57</c:f>
              <c:numCache>
                <c:formatCode>0.00</c:formatCode>
                <c:ptCount val="18"/>
                <c:pt idx="0">
                  <c:v>14.14655315789474</c:v>
                </c:pt>
                <c:pt idx="1">
                  <c:v>17.999064782608691</c:v>
                </c:pt>
                <c:pt idx="2">
                  <c:v>13.199324545454546</c:v>
                </c:pt>
                <c:pt idx="3">
                  <c:v>12.980956521739131</c:v>
                </c:pt>
                <c:pt idx="4">
                  <c:v>13.411545000000002</c:v>
                </c:pt>
                <c:pt idx="5">
                  <c:v>14.15250956521739</c:v>
                </c:pt>
                <c:pt idx="6">
                  <c:v>12.023663043478257</c:v>
                </c:pt>
                <c:pt idx="7">
                  <c:v>11.584900434782609</c:v>
                </c:pt>
                <c:pt idx="8">
                  <c:v>9.7195608333333325</c:v>
                </c:pt>
                <c:pt idx="9">
                  <c:v>8.3080737500000019</c:v>
                </c:pt>
                <c:pt idx="10">
                  <c:v>10.001564347826088</c:v>
                </c:pt>
                <c:pt idx="11">
                  <c:v>7.777418260869565</c:v>
                </c:pt>
                <c:pt idx="12">
                  <c:v>9.3726773913043466</c:v>
                </c:pt>
                <c:pt idx="13">
                  <c:v>8.0717682608695664</c:v>
                </c:pt>
                <c:pt idx="14">
                  <c:v>7.493131739130436</c:v>
                </c:pt>
                <c:pt idx="15">
                  <c:v>4.1303904347826093</c:v>
                </c:pt>
                <c:pt idx="16">
                  <c:v>5.5702983333333336</c:v>
                </c:pt>
                <c:pt idx="17">
                  <c:v>4.5395972727272724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4A-4D55-A56B-1722BBB4A9CD}"/>
            </c:ext>
          </c:extLst>
        </c:ser>
        <c:ser>
          <c:idx val="2"/>
          <c:order val="1"/>
          <c:tx>
            <c:v>Observed</c:v>
          </c:tx>
          <c:spPr>
            <a:solidFill>
              <a:srgbClr val="FFFF00"/>
            </a:solidFill>
            <a:ln w="25400">
              <a:noFill/>
            </a:ln>
            <a:effectLst/>
          </c:spPr>
          <c:cat>
            <c:numRef>
              <c:f>'plotting data'!$M$2:$M$19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'plotting data'!$O$40:$O$57</c:f>
              <c:numCache>
                <c:formatCode>0.00</c:formatCode>
                <c:ptCount val="18"/>
                <c:pt idx="0">
                  <c:v>127.37266184210523</c:v>
                </c:pt>
                <c:pt idx="1">
                  <c:v>136.60015043478265</c:v>
                </c:pt>
                <c:pt idx="2">
                  <c:v>136.85994893280633</c:v>
                </c:pt>
                <c:pt idx="3">
                  <c:v>158.07579956521741</c:v>
                </c:pt>
                <c:pt idx="4">
                  <c:v>155.93748020000001</c:v>
                </c:pt>
                <c:pt idx="5">
                  <c:v>176.83592168478256</c:v>
                </c:pt>
                <c:pt idx="6">
                  <c:v>156.68940362318841</c:v>
                </c:pt>
                <c:pt idx="7">
                  <c:v>143.61335456521738</c:v>
                </c:pt>
                <c:pt idx="8">
                  <c:v>86.608038750000006</c:v>
                </c:pt>
                <c:pt idx="9">
                  <c:v>60.613756250000009</c:v>
                </c:pt>
                <c:pt idx="10">
                  <c:v>67.840667318840573</c:v>
                </c:pt>
                <c:pt idx="11">
                  <c:v>80.328343405797085</c:v>
                </c:pt>
                <c:pt idx="12">
                  <c:v>48.551393442028996</c:v>
                </c:pt>
                <c:pt idx="13">
                  <c:v>36.569104239130439</c:v>
                </c:pt>
                <c:pt idx="14">
                  <c:v>37.976118260869562</c:v>
                </c:pt>
                <c:pt idx="15">
                  <c:v>36.484687481884045</c:v>
                </c:pt>
                <c:pt idx="16">
                  <c:v>24.560618333333334</c:v>
                </c:pt>
                <c:pt idx="17">
                  <c:v>17.555299683794459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4A-4D55-A56B-1722BBB4A9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092208"/>
        <c:axId val="628080072"/>
      </c:areaChart>
      <c:lineChart>
        <c:grouping val="standard"/>
        <c:varyColors val="0"/>
        <c:ser>
          <c:idx val="0"/>
          <c:order val="2"/>
          <c:tx>
            <c:v>Natural - Clearest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'plotting data'!$Y$40:$Y$57</c:f>
              <c:numCache>
                <c:formatCode>General</c:formatCode>
                <c:ptCount val="18"/>
                <c:pt idx="0">
                  <c:v>0.79948770400000002</c:v>
                </c:pt>
                <c:pt idx="1">
                  <c:v>0.79948770400000002</c:v>
                </c:pt>
                <c:pt idx="2">
                  <c:v>0.79948770400000002</c:v>
                </c:pt>
                <c:pt idx="3">
                  <c:v>0.79948770400000002</c:v>
                </c:pt>
                <c:pt idx="4">
                  <c:v>0.79948770400000002</c:v>
                </c:pt>
                <c:pt idx="5">
                  <c:v>0.79948770400000002</c:v>
                </c:pt>
                <c:pt idx="6">
                  <c:v>0.79948770400000002</c:v>
                </c:pt>
                <c:pt idx="7">
                  <c:v>0.79948770400000002</c:v>
                </c:pt>
                <c:pt idx="8">
                  <c:v>0.79948770400000002</c:v>
                </c:pt>
                <c:pt idx="9">
                  <c:v>0.79948770400000002</c:v>
                </c:pt>
                <c:pt idx="10">
                  <c:v>0.79948770400000002</c:v>
                </c:pt>
                <c:pt idx="11">
                  <c:v>0.79948770400000002</c:v>
                </c:pt>
                <c:pt idx="12">
                  <c:v>0.79948770400000002</c:v>
                </c:pt>
                <c:pt idx="13">
                  <c:v>0.79948770400000002</c:v>
                </c:pt>
                <c:pt idx="14">
                  <c:v>0.79948770400000002</c:v>
                </c:pt>
                <c:pt idx="15">
                  <c:v>0.79948770400000002</c:v>
                </c:pt>
                <c:pt idx="16">
                  <c:v>0.79948770400000002</c:v>
                </c:pt>
                <c:pt idx="17">
                  <c:v>0.79948770400000002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4A-4D55-A56B-1722BBB4A9CD}"/>
            </c:ext>
          </c:extLst>
        </c:ser>
        <c:ser>
          <c:idx val="3"/>
          <c:order val="3"/>
          <c:tx>
            <c:v>Natural Routine - Most Impaired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'plotting data'!$Z$40:$Z$57</c:f>
              <c:numCache>
                <c:formatCode>General</c:formatCode>
                <c:ptCount val="18"/>
                <c:pt idx="0">
                  <c:v>4.5297771698</c:v>
                </c:pt>
                <c:pt idx="1">
                  <c:v>4.5297771698</c:v>
                </c:pt>
                <c:pt idx="2">
                  <c:v>4.5297771698</c:v>
                </c:pt>
                <c:pt idx="3">
                  <c:v>4.5297771698</c:v>
                </c:pt>
                <c:pt idx="4">
                  <c:v>4.5297771698</c:v>
                </c:pt>
                <c:pt idx="5">
                  <c:v>4.5297771698</c:v>
                </c:pt>
                <c:pt idx="6">
                  <c:v>4.5297771698</c:v>
                </c:pt>
                <c:pt idx="7">
                  <c:v>4.5297771698</c:v>
                </c:pt>
                <c:pt idx="8">
                  <c:v>4.5297771698</c:v>
                </c:pt>
                <c:pt idx="9">
                  <c:v>4.5297771698</c:v>
                </c:pt>
                <c:pt idx="10">
                  <c:v>4.5297771698</c:v>
                </c:pt>
                <c:pt idx="11">
                  <c:v>4.5297771698</c:v>
                </c:pt>
                <c:pt idx="12">
                  <c:v>4.5297771698</c:v>
                </c:pt>
                <c:pt idx="13">
                  <c:v>4.5297771698</c:v>
                </c:pt>
                <c:pt idx="14">
                  <c:v>4.5297771698</c:v>
                </c:pt>
                <c:pt idx="15">
                  <c:v>4.5297771698</c:v>
                </c:pt>
                <c:pt idx="16">
                  <c:v>4.5297771698</c:v>
                </c:pt>
                <c:pt idx="17">
                  <c:v>4.5297771698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4A-4D55-A56B-1722BBB4A9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092208"/>
        <c:axId val="628080072"/>
      </c:lineChart>
      <c:catAx>
        <c:axId val="62809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80072"/>
        <c:crosses val="autoZero"/>
        <c:auto val="1"/>
        <c:lblAlgn val="ctr"/>
        <c:lblOffset val="100"/>
        <c:noMultiLvlLbl val="0"/>
      </c:catAx>
      <c:valAx>
        <c:axId val="628080072"/>
        <c:scaling>
          <c:orientation val="minMax"/>
          <c:max val="195"/>
          <c:min val="0"/>
        </c:scaling>
        <c:delete val="0"/>
        <c:axPos val="l"/>
        <c:majorGridlines>
          <c:spPr>
            <a:ln w="317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>
                    <a:solidFill>
                      <a:sysClr val="windowText" lastClr="000000"/>
                    </a:solidFill>
                  </a:rPr>
                  <a:t>Extinction (Mm-1)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92208"/>
        <c:crosses val="autoZero"/>
        <c:crossBetween val="between"/>
        <c:majorUnit val="10"/>
        <c:minorUnit val="5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59754562672564449"/>
          <c:y val="7.9604605360415706E-2"/>
          <c:w val="0.33244790277581732"/>
          <c:h val="0.14628647910563303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502860701989173E-2"/>
          <c:y val="2.4940480192834298E-2"/>
          <c:w val="0.87851857082986995"/>
          <c:h val="0.91684817645204908"/>
        </c:manualLayout>
      </c:layout>
      <c:areaChart>
        <c:grouping val="stacked"/>
        <c:varyColors val="0"/>
        <c:ser>
          <c:idx val="1"/>
          <c:order val="0"/>
          <c:tx>
            <c:strRef>
              <c:f>'plotting data'!$Q$43</c:f>
              <c:strCache>
                <c:ptCount val="1"/>
                <c:pt idx="0">
                  <c:v>1.47</c:v>
                </c:pt>
              </c:strCache>
            </c:strRef>
          </c:tx>
          <c:spPr>
            <a:noFill/>
            <a:ln w="25400">
              <a:noFill/>
            </a:ln>
            <a:effectLst/>
          </c:spPr>
          <c:cat>
            <c:numRef>
              <c:f>'plotting data'!$M$2:$M$19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'plotting data'!$P$40:$P$57</c:f>
              <c:numCache>
                <c:formatCode>0.00</c:formatCode>
                <c:ptCount val="18"/>
                <c:pt idx="0">
                  <c:v>2.1098620000000001</c:v>
                </c:pt>
                <c:pt idx="1">
                  <c:v>2.1851160869565218</c:v>
                </c:pt>
                <c:pt idx="2">
                  <c:v>2.6829204347826088</c:v>
                </c:pt>
                <c:pt idx="3">
                  <c:v>1.6116265217391301</c:v>
                </c:pt>
                <c:pt idx="4">
                  <c:v>1.5753632000000002</c:v>
                </c:pt>
                <c:pt idx="5">
                  <c:v>1.6732120833333333</c:v>
                </c:pt>
                <c:pt idx="6">
                  <c:v>1.6110660869565216</c:v>
                </c:pt>
                <c:pt idx="7">
                  <c:v>1.6257965217391301</c:v>
                </c:pt>
                <c:pt idx="8">
                  <c:v>2.0431529166666667</c:v>
                </c:pt>
                <c:pt idx="9">
                  <c:v>1.3985837499999996</c:v>
                </c:pt>
                <c:pt idx="10">
                  <c:v>2.1692204347826087</c:v>
                </c:pt>
                <c:pt idx="11">
                  <c:v>1.5901313043478258</c:v>
                </c:pt>
                <c:pt idx="12">
                  <c:v>1.9137130434782612</c:v>
                </c:pt>
                <c:pt idx="13">
                  <c:v>1.5873695652173914</c:v>
                </c:pt>
                <c:pt idx="14">
                  <c:v>1.8611239130434782</c:v>
                </c:pt>
                <c:pt idx="15">
                  <c:v>0.81868956521739134</c:v>
                </c:pt>
                <c:pt idx="16">
                  <c:v>1.3965408333333331</c:v>
                </c:pt>
                <c:pt idx="17">
                  <c:v>1.4292909090909092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03-4788-BDDF-D6F165A1359C}"/>
            </c:ext>
          </c:extLst>
        </c:ser>
        <c:ser>
          <c:idx val="2"/>
          <c:order val="1"/>
          <c:tx>
            <c:v>Observed</c:v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f>'plotting data'!$M$2:$M$19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'plotting data'!$Q$40:$Q$57</c:f>
              <c:numCache>
                <c:formatCode>0.00</c:formatCode>
                <c:ptCount val="18"/>
                <c:pt idx="0">
                  <c:v>1.9077232631578949</c:v>
                </c:pt>
                <c:pt idx="1">
                  <c:v>0.69794565217391247</c:v>
                </c:pt>
                <c:pt idx="2">
                  <c:v>0.315934110671936</c:v>
                </c:pt>
                <c:pt idx="3">
                  <c:v>1.4741173913043484</c:v>
                </c:pt>
                <c:pt idx="4">
                  <c:v>0.95454054999999971</c:v>
                </c:pt>
                <c:pt idx="5">
                  <c:v>1.7980305253623194</c:v>
                </c:pt>
                <c:pt idx="6">
                  <c:v>0.18305182971014511</c:v>
                </c:pt>
                <c:pt idx="7">
                  <c:v>0.70150097826086966</c:v>
                </c:pt>
                <c:pt idx="8">
                  <c:v>0.1316833333333336</c:v>
                </c:pt>
                <c:pt idx="9">
                  <c:v>0.15211000000000108</c:v>
                </c:pt>
                <c:pt idx="10">
                  <c:v>7.168373188405841E-2</c:v>
                </c:pt>
                <c:pt idx="11">
                  <c:v>1.5386878623188409</c:v>
                </c:pt>
                <c:pt idx="12">
                  <c:v>0.66207695652173881</c:v>
                </c:pt>
                <c:pt idx="13">
                  <c:v>3.9298512681159417</c:v>
                </c:pt>
                <c:pt idx="14">
                  <c:v>5.4327498369565221</c:v>
                </c:pt>
                <c:pt idx="15">
                  <c:v>3.5989179347826079</c:v>
                </c:pt>
                <c:pt idx="16">
                  <c:v>4.9781787500000005</c:v>
                </c:pt>
                <c:pt idx="17">
                  <c:v>7.2709964822134374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03-4788-BDDF-D6F165A13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092208"/>
        <c:axId val="628080072"/>
      </c:areaChart>
      <c:lineChart>
        <c:grouping val="standard"/>
        <c:varyColors val="0"/>
        <c:ser>
          <c:idx val="0"/>
          <c:order val="2"/>
          <c:tx>
            <c:v>Natural - Clearest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'plotting data'!$AA$40:$AA$57</c:f>
              <c:numCache>
                <c:formatCode>General</c:formatCode>
                <c:ptCount val="18"/>
                <c:pt idx="0">
                  <c:v>0.38313420999999998</c:v>
                </c:pt>
                <c:pt idx="1">
                  <c:v>0.38313420999999998</c:v>
                </c:pt>
                <c:pt idx="2">
                  <c:v>0.38313420999999998</c:v>
                </c:pt>
                <c:pt idx="3">
                  <c:v>0.38313420999999998</c:v>
                </c:pt>
                <c:pt idx="4">
                  <c:v>0.38313420999999998</c:v>
                </c:pt>
                <c:pt idx="5">
                  <c:v>0.38313420999999998</c:v>
                </c:pt>
                <c:pt idx="6">
                  <c:v>0.38313420999999998</c:v>
                </c:pt>
                <c:pt idx="7">
                  <c:v>0.38313420999999998</c:v>
                </c:pt>
                <c:pt idx="8">
                  <c:v>0.38313420999999998</c:v>
                </c:pt>
                <c:pt idx="9">
                  <c:v>0.38313420999999998</c:v>
                </c:pt>
                <c:pt idx="10">
                  <c:v>0.38313420999999998</c:v>
                </c:pt>
                <c:pt idx="11">
                  <c:v>0.38313420999999998</c:v>
                </c:pt>
                <c:pt idx="12">
                  <c:v>0.38313420999999998</c:v>
                </c:pt>
                <c:pt idx="13">
                  <c:v>0.38313420999999998</c:v>
                </c:pt>
                <c:pt idx="14">
                  <c:v>0.38313420999999998</c:v>
                </c:pt>
                <c:pt idx="15">
                  <c:v>0.38313420999999998</c:v>
                </c:pt>
                <c:pt idx="16">
                  <c:v>0.38313420999999998</c:v>
                </c:pt>
                <c:pt idx="17">
                  <c:v>0.38313420999999998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03-4788-BDDF-D6F165A1359C}"/>
            </c:ext>
          </c:extLst>
        </c:ser>
        <c:ser>
          <c:idx val="3"/>
          <c:order val="3"/>
          <c:tx>
            <c:v>Natural Routine - Most Impaired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'plotting data'!$AB$40:$AB$57</c:f>
              <c:numCache>
                <c:formatCode>General</c:formatCode>
                <c:ptCount val="18"/>
                <c:pt idx="0">
                  <c:v>0.5180279794</c:v>
                </c:pt>
                <c:pt idx="1">
                  <c:v>0.5180279794</c:v>
                </c:pt>
                <c:pt idx="2">
                  <c:v>0.5180279794</c:v>
                </c:pt>
                <c:pt idx="3">
                  <c:v>0.5180279794</c:v>
                </c:pt>
                <c:pt idx="4">
                  <c:v>0.5180279794</c:v>
                </c:pt>
                <c:pt idx="5">
                  <c:v>0.5180279794</c:v>
                </c:pt>
                <c:pt idx="6">
                  <c:v>0.5180279794</c:v>
                </c:pt>
                <c:pt idx="7">
                  <c:v>0.5180279794</c:v>
                </c:pt>
                <c:pt idx="8">
                  <c:v>0.5180279794</c:v>
                </c:pt>
                <c:pt idx="9">
                  <c:v>0.5180279794</c:v>
                </c:pt>
                <c:pt idx="10">
                  <c:v>0.5180279794</c:v>
                </c:pt>
                <c:pt idx="11">
                  <c:v>0.5180279794</c:v>
                </c:pt>
                <c:pt idx="12">
                  <c:v>0.5180279794</c:v>
                </c:pt>
                <c:pt idx="13">
                  <c:v>0.5180279794</c:v>
                </c:pt>
                <c:pt idx="14">
                  <c:v>0.5180279794</c:v>
                </c:pt>
                <c:pt idx="15">
                  <c:v>0.5180279794</c:v>
                </c:pt>
                <c:pt idx="16">
                  <c:v>0.5180279794</c:v>
                </c:pt>
                <c:pt idx="17">
                  <c:v>0.5180279794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C03-4788-BDDF-D6F165A13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092208"/>
        <c:axId val="628080072"/>
      </c:lineChart>
      <c:catAx>
        <c:axId val="62809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80072"/>
        <c:crosses val="autoZero"/>
        <c:auto val="1"/>
        <c:lblAlgn val="ctr"/>
        <c:lblOffset val="100"/>
        <c:noMultiLvlLbl val="0"/>
      </c:catAx>
      <c:valAx>
        <c:axId val="628080072"/>
        <c:scaling>
          <c:orientation val="minMax"/>
          <c:max val="30"/>
        </c:scaling>
        <c:delete val="0"/>
        <c:axPos val="l"/>
        <c:majorGridlines>
          <c:spPr>
            <a:ln w="317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>
                    <a:solidFill>
                      <a:sysClr val="windowText" lastClr="000000"/>
                    </a:solidFill>
                  </a:rPr>
                  <a:t>Extinction (Mm-1)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92208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53588109357783664"/>
          <c:y val="5.1274612815593243E-2"/>
          <c:w val="0.32657509009507368"/>
          <c:h val="0.14830525852298465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502860701989173E-2"/>
          <c:y val="2.4940480192834298E-2"/>
          <c:w val="0.87851857082986995"/>
          <c:h val="0.91684817645204908"/>
        </c:manualLayout>
      </c:layout>
      <c:areaChart>
        <c:grouping val="stacked"/>
        <c:varyColors val="0"/>
        <c:ser>
          <c:idx val="1"/>
          <c:order val="0"/>
          <c:tx>
            <c:strRef>
              <c:f>'plotting data'!$R$1</c:f>
              <c:strCache>
                <c:ptCount val="1"/>
                <c:pt idx="0">
                  <c:v>Low Organic Carbon Mass Extinction (Mm-1)</c:v>
                </c:pt>
              </c:strCache>
            </c:strRef>
          </c:tx>
          <c:spPr>
            <a:noFill/>
            <a:ln w="25400">
              <a:noFill/>
            </a:ln>
            <a:effectLst/>
          </c:spPr>
          <c:cat>
            <c:numRef>
              <c:f>'plotting data'!$M$2:$M$19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'plotting data'!$R$40:$R$57</c:f>
              <c:numCache>
                <c:formatCode>0.00</c:formatCode>
                <c:ptCount val="18"/>
                <c:pt idx="0">
                  <c:v>6.5972689473684216</c:v>
                </c:pt>
                <c:pt idx="1">
                  <c:v>4.6930760869565207</c:v>
                </c:pt>
                <c:pt idx="2">
                  <c:v>4.6255059090909079</c:v>
                </c:pt>
                <c:pt idx="3">
                  <c:v>4.4461391304347817</c:v>
                </c:pt>
                <c:pt idx="4">
                  <c:v>4.0153991666666675</c:v>
                </c:pt>
                <c:pt idx="5">
                  <c:v>3.5653134782608693</c:v>
                </c:pt>
                <c:pt idx="6">
                  <c:v>2.9422839130434779</c:v>
                </c:pt>
                <c:pt idx="7">
                  <c:v>3.0506795652173908</c:v>
                </c:pt>
                <c:pt idx="8">
                  <c:v>2.3643695833333331</c:v>
                </c:pt>
                <c:pt idx="9">
                  <c:v>2.4941095833333331</c:v>
                </c:pt>
                <c:pt idx="10">
                  <c:v>3.4042791304347837</c:v>
                </c:pt>
                <c:pt idx="11">
                  <c:v>2.8768952173913043</c:v>
                </c:pt>
                <c:pt idx="12">
                  <c:v>2.7926678260869564</c:v>
                </c:pt>
                <c:pt idx="13">
                  <c:v>2.2203539130434784</c:v>
                </c:pt>
                <c:pt idx="14">
                  <c:v>2.3603069565217396</c:v>
                </c:pt>
                <c:pt idx="15">
                  <c:v>1.8949099999999999</c:v>
                </c:pt>
                <c:pt idx="16">
                  <c:v>2.0647495833333331</c:v>
                </c:pt>
                <c:pt idx="17">
                  <c:v>2.2044649999999995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D7-4892-B338-CA66C35EF5B0}"/>
            </c:ext>
          </c:extLst>
        </c:ser>
        <c:ser>
          <c:idx val="4"/>
          <c:order val="1"/>
          <c:tx>
            <c:strRef>
              <c:f>'plotting data'!$T$1</c:f>
              <c:strCache>
                <c:ptCount val="1"/>
                <c:pt idx="0">
                  <c:v>Low Light Absorbing Carbon Extinction (Mm-1)</c:v>
                </c:pt>
              </c:strCache>
            </c:strRef>
          </c:tx>
          <c:spPr>
            <a:noFill/>
            <a:ln w="25400">
              <a:noFill/>
            </a:ln>
            <a:effectLst/>
          </c:spPr>
          <c:val>
            <c:numRef>
              <c:f>'plotting data'!$T$40:$T$57</c:f>
              <c:numCache>
                <c:formatCode>0.00</c:formatCode>
                <c:ptCount val="18"/>
                <c:pt idx="0">
                  <c:v>2.8846315789473684</c:v>
                </c:pt>
                <c:pt idx="1">
                  <c:v>2.1210434782608698</c:v>
                </c:pt>
                <c:pt idx="2">
                  <c:v>1.9693181818181815</c:v>
                </c:pt>
                <c:pt idx="3">
                  <c:v>1.666869565217391</c:v>
                </c:pt>
                <c:pt idx="4">
                  <c:v>1.6232499999999999</c:v>
                </c:pt>
                <c:pt idx="5">
                  <c:v>1.8713478260869565</c:v>
                </c:pt>
                <c:pt idx="6">
                  <c:v>1.5955652173913046</c:v>
                </c:pt>
                <c:pt idx="7">
                  <c:v>1.4260434782608695</c:v>
                </c:pt>
                <c:pt idx="8">
                  <c:v>1.0493333333333335</c:v>
                </c:pt>
                <c:pt idx="9">
                  <c:v>1.0434166666666667</c:v>
                </c:pt>
                <c:pt idx="10">
                  <c:v>1.3170869565217389</c:v>
                </c:pt>
                <c:pt idx="11">
                  <c:v>1.0764347826086953</c:v>
                </c:pt>
                <c:pt idx="12">
                  <c:v>1.225086956521739</c:v>
                </c:pt>
                <c:pt idx="13">
                  <c:v>0.93673913043478241</c:v>
                </c:pt>
                <c:pt idx="14">
                  <c:v>0.97000000000000008</c:v>
                </c:pt>
                <c:pt idx="15">
                  <c:v>0.5657695652173913</c:v>
                </c:pt>
                <c:pt idx="16">
                  <c:v>0.66520000000000001</c:v>
                </c:pt>
                <c:pt idx="17">
                  <c:v>0.77777272727272717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D7-4892-B338-CA66C35EF5B0}"/>
            </c:ext>
          </c:extLst>
        </c:ser>
        <c:ser>
          <c:idx val="2"/>
          <c:order val="2"/>
          <c:tx>
            <c:v>Observed - OCM</c:v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numRef>
              <c:f>'plotting data'!$M$2:$M$19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'plotting data'!$S$40:$S$57</c:f>
              <c:numCache>
                <c:formatCode>0.00</c:formatCode>
                <c:ptCount val="18"/>
                <c:pt idx="0">
                  <c:v>1.2087555526315796</c:v>
                </c:pt>
                <c:pt idx="1">
                  <c:v>3.1855086956521745</c:v>
                </c:pt>
                <c:pt idx="2">
                  <c:v>5.6010249604743123</c:v>
                </c:pt>
                <c:pt idx="3">
                  <c:v>6.7235586956521747</c:v>
                </c:pt>
                <c:pt idx="4">
                  <c:v>5.6857316333333321</c:v>
                </c:pt>
                <c:pt idx="5">
                  <c:v>4.6731140217391314</c:v>
                </c:pt>
                <c:pt idx="6">
                  <c:v>5.8808465036231921</c:v>
                </c:pt>
                <c:pt idx="7">
                  <c:v>8.5746833514492735</c:v>
                </c:pt>
                <c:pt idx="8">
                  <c:v>6.0254441666666665</c:v>
                </c:pt>
                <c:pt idx="9">
                  <c:v>3.8450908333333316</c:v>
                </c:pt>
                <c:pt idx="10">
                  <c:v>4.7656129528985502</c:v>
                </c:pt>
                <c:pt idx="11">
                  <c:v>5.3243039492753628</c:v>
                </c:pt>
                <c:pt idx="12">
                  <c:v>4.3018384239130434</c:v>
                </c:pt>
                <c:pt idx="13">
                  <c:v>3.3803481702898557</c:v>
                </c:pt>
                <c:pt idx="14">
                  <c:v>3.0137897101449269</c:v>
                </c:pt>
                <c:pt idx="15">
                  <c:v>5.007930833333333</c:v>
                </c:pt>
                <c:pt idx="16">
                  <c:v>3.137549583333334</c:v>
                </c:pt>
                <c:pt idx="17">
                  <c:v>4.4858006521739142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D7-4892-B338-CA66C35EF5B0}"/>
            </c:ext>
          </c:extLst>
        </c:ser>
        <c:ser>
          <c:idx val="5"/>
          <c:order val="3"/>
          <c:tx>
            <c:v>Observed - LAC</c:v>
          </c:tx>
          <c:spPr>
            <a:solidFill>
              <a:schemeClr val="tx1">
                <a:lumMod val="50000"/>
                <a:lumOff val="50000"/>
              </a:schemeClr>
            </a:solidFill>
            <a:ln w="25400">
              <a:noFill/>
            </a:ln>
            <a:effectLst/>
          </c:spPr>
          <c:val>
            <c:numRef>
              <c:f>'plotting data'!$U$40:$U$57</c:f>
              <c:numCache>
                <c:formatCode>0.00</c:formatCode>
                <c:ptCount val="18"/>
                <c:pt idx="0">
                  <c:v>1.9758184210526317</c:v>
                </c:pt>
                <c:pt idx="1">
                  <c:v>1.382173913043478</c:v>
                </c:pt>
                <c:pt idx="2">
                  <c:v>1.8756383399209493</c:v>
                </c:pt>
                <c:pt idx="3">
                  <c:v>2.7830000000000004</c:v>
                </c:pt>
                <c:pt idx="4">
                  <c:v>1.4937500000000001</c:v>
                </c:pt>
                <c:pt idx="5">
                  <c:v>2.1046938405797091</c:v>
                </c:pt>
                <c:pt idx="6">
                  <c:v>2.2006014492753621</c:v>
                </c:pt>
                <c:pt idx="7">
                  <c:v>2.1462065217391308</c:v>
                </c:pt>
                <c:pt idx="8">
                  <c:v>1.5850833333333327</c:v>
                </c:pt>
                <c:pt idx="9">
                  <c:v>1.1642916666666674</c:v>
                </c:pt>
                <c:pt idx="10">
                  <c:v>1.1079130434782614</c:v>
                </c:pt>
                <c:pt idx="11">
                  <c:v>1.7581485507246379</c:v>
                </c:pt>
                <c:pt idx="12">
                  <c:v>1.0851630434782613</c:v>
                </c:pt>
                <c:pt idx="13">
                  <c:v>1.1854275362318845</c:v>
                </c:pt>
                <c:pt idx="14">
                  <c:v>1.1543749999999995</c:v>
                </c:pt>
                <c:pt idx="15">
                  <c:v>1.6426762681159424</c:v>
                </c:pt>
                <c:pt idx="16">
                  <c:v>1.0646458333333333</c:v>
                </c:pt>
                <c:pt idx="17">
                  <c:v>1.6481098814229256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D7-4892-B338-CA66C35EF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092208"/>
        <c:axId val="628080072"/>
      </c:areaChart>
      <c:lineChart>
        <c:grouping val="standard"/>
        <c:varyColors val="0"/>
        <c:ser>
          <c:idx val="0"/>
          <c:order val="4"/>
          <c:tx>
            <c:v>Natural (OCM+LAC) - Clearest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'plotting data'!$AI$40:$AI$57</c:f>
              <c:numCache>
                <c:formatCode>General</c:formatCode>
                <c:ptCount val="18"/>
                <c:pt idx="0">
                  <c:v>2.4559015520000003</c:v>
                </c:pt>
                <c:pt idx="1">
                  <c:v>2.4559015520000003</c:v>
                </c:pt>
                <c:pt idx="2">
                  <c:v>2.4559015520000003</c:v>
                </c:pt>
                <c:pt idx="3">
                  <c:v>2.4559015520000003</c:v>
                </c:pt>
                <c:pt idx="4">
                  <c:v>2.4559015520000003</c:v>
                </c:pt>
                <c:pt idx="5">
                  <c:v>2.4559015520000003</c:v>
                </c:pt>
                <c:pt idx="6">
                  <c:v>2.4559015520000003</c:v>
                </c:pt>
                <c:pt idx="7">
                  <c:v>2.4559015520000003</c:v>
                </c:pt>
                <c:pt idx="8">
                  <c:v>2.4559015520000003</c:v>
                </c:pt>
                <c:pt idx="9">
                  <c:v>2.4559015520000003</c:v>
                </c:pt>
                <c:pt idx="10">
                  <c:v>2.4559015520000003</c:v>
                </c:pt>
                <c:pt idx="11">
                  <c:v>2.4559015520000003</c:v>
                </c:pt>
                <c:pt idx="12">
                  <c:v>2.4559015520000003</c:v>
                </c:pt>
                <c:pt idx="13">
                  <c:v>2.4559015520000003</c:v>
                </c:pt>
                <c:pt idx="14">
                  <c:v>2.4559015520000003</c:v>
                </c:pt>
                <c:pt idx="15">
                  <c:v>2.4559015520000003</c:v>
                </c:pt>
                <c:pt idx="16">
                  <c:v>2.4559015520000003</c:v>
                </c:pt>
                <c:pt idx="17">
                  <c:v>2.4559015520000003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3D7-4892-B338-CA66C35EF5B0}"/>
            </c:ext>
          </c:extLst>
        </c:ser>
        <c:ser>
          <c:idx val="3"/>
          <c:order val="5"/>
          <c:tx>
            <c:v>Natural Routine + Episodic (OCM+LAC) - Most Impaired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'plotting data'!$AJ$40:$AJ$57</c:f>
              <c:numCache>
                <c:formatCode>General</c:formatCode>
                <c:ptCount val="18"/>
                <c:pt idx="0">
                  <c:v>7.9930860772000001</c:v>
                </c:pt>
                <c:pt idx="1">
                  <c:v>7.9930860772000001</c:v>
                </c:pt>
                <c:pt idx="2">
                  <c:v>7.9930860772000001</c:v>
                </c:pt>
                <c:pt idx="3">
                  <c:v>7.9930860772000001</c:v>
                </c:pt>
                <c:pt idx="4">
                  <c:v>7.9930860772000001</c:v>
                </c:pt>
                <c:pt idx="5">
                  <c:v>7.9930860772000001</c:v>
                </c:pt>
                <c:pt idx="6">
                  <c:v>7.9930860772000001</c:v>
                </c:pt>
                <c:pt idx="7">
                  <c:v>7.9930860772000001</c:v>
                </c:pt>
                <c:pt idx="8">
                  <c:v>7.9930860772000001</c:v>
                </c:pt>
                <c:pt idx="9">
                  <c:v>7.9930860772000001</c:v>
                </c:pt>
                <c:pt idx="10">
                  <c:v>7.9930860772000001</c:v>
                </c:pt>
                <c:pt idx="11">
                  <c:v>7.9930860772000001</c:v>
                </c:pt>
                <c:pt idx="12">
                  <c:v>7.9930860772000001</c:v>
                </c:pt>
                <c:pt idx="13">
                  <c:v>7.9930860772000001</c:v>
                </c:pt>
                <c:pt idx="14">
                  <c:v>7.9930860772000001</c:v>
                </c:pt>
                <c:pt idx="15">
                  <c:v>7.9930860772000001</c:v>
                </c:pt>
                <c:pt idx="16">
                  <c:v>7.9930860772000001</c:v>
                </c:pt>
                <c:pt idx="17">
                  <c:v>7.9930860772000001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3D7-4892-B338-CA66C35EF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092208"/>
        <c:axId val="628080072"/>
      </c:lineChart>
      <c:catAx>
        <c:axId val="62809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80072"/>
        <c:crosses val="autoZero"/>
        <c:auto val="1"/>
        <c:lblAlgn val="ctr"/>
        <c:lblOffset val="100"/>
        <c:noMultiLvlLbl val="0"/>
      </c:catAx>
      <c:valAx>
        <c:axId val="628080072"/>
        <c:scaling>
          <c:orientation val="minMax"/>
          <c:max val="25"/>
        </c:scaling>
        <c:delete val="0"/>
        <c:axPos val="l"/>
        <c:majorGridlines>
          <c:spPr>
            <a:ln w="317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>
                    <a:solidFill>
                      <a:sysClr val="windowText" lastClr="000000"/>
                    </a:solidFill>
                  </a:rPr>
                  <a:t>Extinction (Mm-1)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92208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63996479086948721"/>
          <c:y val="4.5203983007178705E-2"/>
          <c:w val="0.31298588709933806"/>
          <c:h val="0.24691563886420609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502860701989173E-2"/>
          <c:y val="2.4940480192834298E-2"/>
          <c:w val="0.87851857082986995"/>
          <c:h val="0.91684817645204908"/>
        </c:manualLayout>
      </c:layout>
      <c:areaChart>
        <c:grouping val="stacked"/>
        <c:varyColors val="0"/>
        <c:ser>
          <c:idx val="1"/>
          <c:order val="0"/>
          <c:tx>
            <c:strRef>
              <c:f>'plotting data'!$V$1</c:f>
              <c:strCache>
                <c:ptCount val="1"/>
                <c:pt idx="0">
                  <c:v>Low Coarse Mass Extinction (Mm-1)</c:v>
                </c:pt>
              </c:strCache>
            </c:strRef>
          </c:tx>
          <c:spPr>
            <a:noFill/>
            <a:ln w="25400">
              <a:noFill/>
            </a:ln>
            <a:effectLst/>
          </c:spPr>
          <c:cat>
            <c:numRef>
              <c:f>'plotting data'!$M$2:$M$19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'plotting data'!$V$40:$V$57</c:f>
              <c:numCache>
                <c:formatCode>0.00</c:formatCode>
                <c:ptCount val="18"/>
                <c:pt idx="0">
                  <c:v>0.74194105263157883</c:v>
                </c:pt>
                <c:pt idx="1">
                  <c:v>0.7378017391304349</c:v>
                </c:pt>
                <c:pt idx="2">
                  <c:v>0.73509545454545444</c:v>
                </c:pt>
                <c:pt idx="3">
                  <c:v>0.67583217391304362</c:v>
                </c:pt>
                <c:pt idx="4">
                  <c:v>0.77744000000000024</c:v>
                </c:pt>
                <c:pt idx="5">
                  <c:v>0.91388869565217379</c:v>
                </c:pt>
                <c:pt idx="6">
                  <c:v>0.82401391304347826</c:v>
                </c:pt>
                <c:pt idx="7">
                  <c:v>0.81613043478260838</c:v>
                </c:pt>
                <c:pt idx="8">
                  <c:v>0.79621708333333341</c:v>
                </c:pt>
                <c:pt idx="9">
                  <c:v>0.72854749999999979</c:v>
                </c:pt>
                <c:pt idx="10">
                  <c:v>0.79439478260869567</c:v>
                </c:pt>
                <c:pt idx="11">
                  <c:v>0.85102173913043455</c:v>
                </c:pt>
                <c:pt idx="12">
                  <c:v>0.96764869565217393</c:v>
                </c:pt>
                <c:pt idx="13">
                  <c:v>0.75607304347826099</c:v>
                </c:pt>
                <c:pt idx="14">
                  <c:v>0.86530695652173895</c:v>
                </c:pt>
                <c:pt idx="15">
                  <c:v>0.77540130434782617</c:v>
                </c:pt>
                <c:pt idx="16">
                  <c:v>0.77946749999999987</c:v>
                </c:pt>
                <c:pt idx="17">
                  <c:v>0.80101318181818182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A7-46D5-B52B-7F5379B8B033}"/>
            </c:ext>
          </c:extLst>
        </c:ser>
        <c:ser>
          <c:idx val="2"/>
          <c:order val="1"/>
          <c:tx>
            <c:v>Observed</c:v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numRef>
              <c:f>'plotting data'!$M$2:$M$19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'plotting data'!$W$40:$W$57</c:f>
              <c:numCache>
                <c:formatCode>0.00</c:formatCode>
                <c:ptCount val="18"/>
                <c:pt idx="0">
                  <c:v>0.98442394736842109</c:v>
                </c:pt>
                <c:pt idx="1">
                  <c:v>0.52097478260869534</c:v>
                </c:pt>
                <c:pt idx="2">
                  <c:v>0.59735584980237189</c:v>
                </c:pt>
                <c:pt idx="3">
                  <c:v>0.11527565217391289</c:v>
                </c:pt>
                <c:pt idx="4">
                  <c:v>0.26306319999999983</c:v>
                </c:pt>
                <c:pt idx="5">
                  <c:v>0.89248130434782624</c:v>
                </c:pt>
                <c:pt idx="6">
                  <c:v>0.26503733695652154</c:v>
                </c:pt>
                <c:pt idx="7">
                  <c:v>1.2199020652173918</c:v>
                </c:pt>
                <c:pt idx="8">
                  <c:v>1.105010416666667</c:v>
                </c:pt>
                <c:pt idx="9">
                  <c:v>0.79510750000000063</c:v>
                </c:pt>
                <c:pt idx="10">
                  <c:v>0.50996021739130426</c:v>
                </c:pt>
                <c:pt idx="11">
                  <c:v>0.92198076086956571</c:v>
                </c:pt>
                <c:pt idx="12">
                  <c:v>0.93240880434782625</c:v>
                </c:pt>
                <c:pt idx="13">
                  <c:v>0.51198695652173898</c:v>
                </c:pt>
                <c:pt idx="14">
                  <c:v>0.62617554347826088</c:v>
                </c:pt>
                <c:pt idx="15">
                  <c:v>0.97876494565217353</c:v>
                </c:pt>
                <c:pt idx="16">
                  <c:v>1.1392445833333338</c:v>
                </c:pt>
                <c:pt idx="17">
                  <c:v>0.96462073122529657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A7-46D5-B52B-7F5379B8B0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092208"/>
        <c:axId val="628080072"/>
      </c:areaChart>
      <c:lineChart>
        <c:grouping val="standard"/>
        <c:varyColors val="0"/>
        <c:ser>
          <c:idx val="0"/>
          <c:order val="2"/>
          <c:tx>
            <c:v>Natural - Clearest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'plotting data'!$AG$40:$AG$57</c:f>
              <c:numCache>
                <c:formatCode>General</c:formatCode>
                <c:ptCount val="18"/>
                <c:pt idx="0">
                  <c:v>0.57496359100000005</c:v>
                </c:pt>
                <c:pt idx="1">
                  <c:v>0.57496359100000005</c:v>
                </c:pt>
                <c:pt idx="2">
                  <c:v>0.57496359100000005</c:v>
                </c:pt>
                <c:pt idx="3">
                  <c:v>0.57496359100000005</c:v>
                </c:pt>
                <c:pt idx="4">
                  <c:v>0.57496359100000005</c:v>
                </c:pt>
                <c:pt idx="5">
                  <c:v>0.57496359100000005</c:v>
                </c:pt>
                <c:pt idx="6">
                  <c:v>0.57496359100000005</c:v>
                </c:pt>
                <c:pt idx="7">
                  <c:v>0.57496359100000005</c:v>
                </c:pt>
                <c:pt idx="8">
                  <c:v>0.57496359100000005</c:v>
                </c:pt>
                <c:pt idx="9">
                  <c:v>0.57496359100000005</c:v>
                </c:pt>
                <c:pt idx="10">
                  <c:v>0.57496359100000005</c:v>
                </c:pt>
                <c:pt idx="11">
                  <c:v>0.57496359100000005</c:v>
                </c:pt>
                <c:pt idx="12">
                  <c:v>0.57496359100000005</c:v>
                </c:pt>
                <c:pt idx="13">
                  <c:v>0.57496359100000005</c:v>
                </c:pt>
                <c:pt idx="14">
                  <c:v>0.57496359100000005</c:v>
                </c:pt>
                <c:pt idx="15">
                  <c:v>0.57496359100000005</c:v>
                </c:pt>
                <c:pt idx="16">
                  <c:v>0.57496359100000005</c:v>
                </c:pt>
                <c:pt idx="17">
                  <c:v>0.57496359100000005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A7-46D5-B52B-7F5379B8B033}"/>
            </c:ext>
          </c:extLst>
        </c:ser>
        <c:ser>
          <c:idx val="3"/>
          <c:order val="3"/>
          <c:tx>
            <c:v>Natural Routine + Episodic - Most Impaired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'plotting data'!$AH$40:$AH$57</c:f>
              <c:numCache>
                <c:formatCode>General</c:formatCode>
                <c:ptCount val="18"/>
                <c:pt idx="0">
                  <c:v>1.4198772494</c:v>
                </c:pt>
                <c:pt idx="1">
                  <c:v>1.4198772494</c:v>
                </c:pt>
                <c:pt idx="2">
                  <c:v>1.4198772494</c:v>
                </c:pt>
                <c:pt idx="3">
                  <c:v>1.4198772494</c:v>
                </c:pt>
                <c:pt idx="4">
                  <c:v>1.4198772494</c:v>
                </c:pt>
                <c:pt idx="5">
                  <c:v>1.4198772494</c:v>
                </c:pt>
                <c:pt idx="6">
                  <c:v>1.4198772494</c:v>
                </c:pt>
                <c:pt idx="7">
                  <c:v>1.4198772494</c:v>
                </c:pt>
                <c:pt idx="8">
                  <c:v>1.4198772494</c:v>
                </c:pt>
                <c:pt idx="9">
                  <c:v>1.4198772494</c:v>
                </c:pt>
                <c:pt idx="10">
                  <c:v>1.4198772494</c:v>
                </c:pt>
                <c:pt idx="11">
                  <c:v>1.4198772494</c:v>
                </c:pt>
                <c:pt idx="12">
                  <c:v>1.4198772494</c:v>
                </c:pt>
                <c:pt idx="13">
                  <c:v>1.4198772494</c:v>
                </c:pt>
                <c:pt idx="14">
                  <c:v>1.4198772494</c:v>
                </c:pt>
                <c:pt idx="15">
                  <c:v>1.4198772494</c:v>
                </c:pt>
                <c:pt idx="16">
                  <c:v>1.4198772494</c:v>
                </c:pt>
                <c:pt idx="17">
                  <c:v>1.4198772494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A7-46D5-B52B-7F5379B8B0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092208"/>
        <c:axId val="628080072"/>
      </c:lineChart>
      <c:catAx>
        <c:axId val="62809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80072"/>
        <c:crosses val="autoZero"/>
        <c:auto val="1"/>
        <c:lblAlgn val="ctr"/>
        <c:lblOffset val="100"/>
        <c:noMultiLvlLbl val="0"/>
      </c:catAx>
      <c:valAx>
        <c:axId val="628080072"/>
        <c:scaling>
          <c:orientation val="minMax"/>
          <c:max val="9"/>
        </c:scaling>
        <c:delete val="0"/>
        <c:axPos val="l"/>
        <c:majorGridlines>
          <c:spPr>
            <a:ln w="317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>
                    <a:solidFill>
                      <a:sysClr val="windowText" lastClr="000000"/>
                    </a:solidFill>
                  </a:rPr>
                  <a:t>Extinction (Mm-1)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92208"/>
        <c:crosses val="autoZero"/>
        <c:crossBetween val="between"/>
        <c:majorUnit val="1"/>
        <c:minorUnit val="0.5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50798523334430434"/>
          <c:y val="7.9604535455513339E-2"/>
          <c:w val="0.41319907713604204"/>
          <c:h val="0.1422489202709297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502860701989173E-2"/>
          <c:y val="2.4940480192834298E-2"/>
          <c:w val="0.87851857082986995"/>
          <c:h val="0.91684817645204908"/>
        </c:manualLayout>
      </c:layout>
      <c:areaChart>
        <c:grouping val="stacked"/>
        <c:varyColors val="0"/>
        <c:ser>
          <c:idx val="1"/>
          <c:order val="0"/>
          <c:tx>
            <c:strRef>
              <c:f>'plotting data'!$N$1</c:f>
              <c:strCache>
                <c:ptCount val="1"/>
                <c:pt idx="0">
                  <c:v>Low Sulfate Extinction (Mm-1)</c:v>
                </c:pt>
              </c:strCache>
            </c:strRef>
          </c:tx>
          <c:spPr>
            <a:noFill/>
            <a:ln w="25400">
              <a:noFill/>
            </a:ln>
            <a:effectLst/>
          </c:spPr>
          <c:cat>
            <c:numRef>
              <c:f>'plotting data'!$M$2:$M$19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'plotting data'!$N$135:$N$152</c:f>
              <c:numCache>
                <c:formatCode>0.00</c:formatCode>
                <c:ptCount val="18"/>
                <c:pt idx="1">
                  <c:v>19.18487318181818</c:v>
                </c:pt>
                <c:pt idx="2">
                  <c:v>21.156806086956522</c:v>
                </c:pt>
                <c:pt idx="3">
                  <c:v>14.084956956521738</c:v>
                </c:pt>
                <c:pt idx="4">
                  <c:v>15.476395833333335</c:v>
                </c:pt>
                <c:pt idx="5">
                  <c:v>19.980746249999999</c:v>
                </c:pt>
                <c:pt idx="6">
                  <c:v>19.278799583333335</c:v>
                </c:pt>
                <c:pt idx="7">
                  <c:v>17.331635217391305</c:v>
                </c:pt>
                <c:pt idx="8">
                  <c:v>14.918763913043476</c:v>
                </c:pt>
                <c:pt idx="9">
                  <c:v>10.988780869565218</c:v>
                </c:pt>
                <c:pt idx="10">
                  <c:v>16.470410416666667</c:v>
                </c:pt>
                <c:pt idx="11">
                  <c:v>12.36273608695652</c:v>
                </c:pt>
                <c:pt idx="12">
                  <c:v>11.59665</c:v>
                </c:pt>
                <c:pt idx="13">
                  <c:v>8.2139486956521761</c:v>
                </c:pt>
                <c:pt idx="14">
                  <c:v>9.6828330434782615</c:v>
                </c:pt>
                <c:pt idx="15">
                  <c:v>5.8387478260869567</c:v>
                </c:pt>
                <c:pt idx="16">
                  <c:v>6.6055554166666672</c:v>
                </c:pt>
                <c:pt idx="17">
                  <c:v>4.9493973913043483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3C-4A8E-8C86-EFE856412A83}"/>
            </c:ext>
          </c:extLst>
        </c:ser>
        <c:ser>
          <c:idx val="2"/>
          <c:order val="1"/>
          <c:tx>
            <c:v>Observed</c:v>
          </c:tx>
          <c:spPr>
            <a:solidFill>
              <a:srgbClr val="FFFF00"/>
            </a:solidFill>
            <a:ln w="25400">
              <a:noFill/>
            </a:ln>
            <a:effectLst/>
          </c:spPr>
          <c:cat>
            <c:numRef>
              <c:f>'plotting data'!$M$2:$M$19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'plotting data'!$O$135:$O$152</c:f>
              <c:numCache>
                <c:formatCode>0.00</c:formatCode>
                <c:ptCount val="18"/>
                <c:pt idx="1">
                  <c:v>113.10548507905139</c:v>
                </c:pt>
                <c:pt idx="2">
                  <c:v>126.9229776630435</c:v>
                </c:pt>
                <c:pt idx="3">
                  <c:v>110.64458137681159</c:v>
                </c:pt>
                <c:pt idx="4">
                  <c:v>106.76287176666668</c:v>
                </c:pt>
                <c:pt idx="5">
                  <c:v>154.52997335000001</c:v>
                </c:pt>
                <c:pt idx="6">
                  <c:v>115.20817681666669</c:v>
                </c:pt>
                <c:pt idx="7">
                  <c:v>108.23533144927535</c:v>
                </c:pt>
                <c:pt idx="8">
                  <c:v>62.754336086956542</c:v>
                </c:pt>
                <c:pt idx="9">
                  <c:v>52.014163713768106</c:v>
                </c:pt>
                <c:pt idx="10">
                  <c:v>48.56145166666667</c:v>
                </c:pt>
                <c:pt idx="11">
                  <c:v>54.545503496376838</c:v>
                </c:pt>
                <c:pt idx="12">
                  <c:v>29.062968571428566</c:v>
                </c:pt>
                <c:pt idx="13">
                  <c:v>29.316715054347824</c:v>
                </c:pt>
                <c:pt idx="14">
                  <c:v>27.2946911231884</c:v>
                </c:pt>
                <c:pt idx="15">
                  <c:v>26.206326340579714</c:v>
                </c:pt>
                <c:pt idx="16">
                  <c:v>17.406187916666671</c:v>
                </c:pt>
                <c:pt idx="17">
                  <c:v>16.598908442028986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3C-4A8E-8C86-EFE856412A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092208"/>
        <c:axId val="628080072"/>
      </c:areaChart>
      <c:lineChart>
        <c:grouping val="standard"/>
        <c:varyColors val="0"/>
        <c:ser>
          <c:idx val="0"/>
          <c:order val="2"/>
          <c:tx>
            <c:v>Natural - Clearest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'plotting data'!$Y$135:$Y$152</c:f>
              <c:numCache>
                <c:formatCode>General</c:formatCode>
                <c:ptCount val="18"/>
                <c:pt idx="0">
                  <c:v>0.81287643099999995</c:v>
                </c:pt>
                <c:pt idx="1">
                  <c:v>0.81287643099999995</c:v>
                </c:pt>
                <c:pt idx="2">
                  <c:v>0.81287643099999995</c:v>
                </c:pt>
                <c:pt idx="3">
                  <c:v>0.81287643099999995</c:v>
                </c:pt>
                <c:pt idx="4">
                  <c:v>0.81287643099999995</c:v>
                </c:pt>
                <c:pt idx="5">
                  <c:v>0.81287643099999995</c:v>
                </c:pt>
                <c:pt idx="6">
                  <c:v>0.81287643099999995</c:v>
                </c:pt>
                <c:pt idx="7">
                  <c:v>0.81287643099999995</c:v>
                </c:pt>
                <c:pt idx="8">
                  <c:v>0.81287643099999995</c:v>
                </c:pt>
                <c:pt idx="9">
                  <c:v>0.81287643099999995</c:v>
                </c:pt>
                <c:pt idx="10">
                  <c:v>0.81287643099999995</c:v>
                </c:pt>
                <c:pt idx="11">
                  <c:v>0.81287643099999995</c:v>
                </c:pt>
                <c:pt idx="12">
                  <c:v>0.81287643099999995</c:v>
                </c:pt>
                <c:pt idx="13">
                  <c:v>0.81287643099999995</c:v>
                </c:pt>
                <c:pt idx="14">
                  <c:v>0.81287643099999995</c:v>
                </c:pt>
                <c:pt idx="15">
                  <c:v>0.81287643099999995</c:v>
                </c:pt>
                <c:pt idx="16">
                  <c:v>0.81287643099999995</c:v>
                </c:pt>
                <c:pt idx="17">
                  <c:v>0.81287643099999995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3C-4A8E-8C86-EFE856412A83}"/>
            </c:ext>
          </c:extLst>
        </c:ser>
        <c:ser>
          <c:idx val="3"/>
          <c:order val="3"/>
          <c:tx>
            <c:v>Natural Routine - Most Impaired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'plotting data'!$Z$135:$Z$152</c:f>
              <c:numCache>
                <c:formatCode>General</c:formatCode>
                <c:ptCount val="18"/>
                <c:pt idx="0">
                  <c:v>3.7839251858999998</c:v>
                </c:pt>
                <c:pt idx="1">
                  <c:v>3.7839251858999998</c:v>
                </c:pt>
                <c:pt idx="2">
                  <c:v>3.7839251858999998</c:v>
                </c:pt>
                <c:pt idx="3">
                  <c:v>3.7839251858999998</c:v>
                </c:pt>
                <c:pt idx="4">
                  <c:v>3.7839251858999998</c:v>
                </c:pt>
                <c:pt idx="5">
                  <c:v>3.7839251858999998</c:v>
                </c:pt>
                <c:pt idx="6">
                  <c:v>3.7839251858999998</c:v>
                </c:pt>
                <c:pt idx="7">
                  <c:v>3.7839251858999998</c:v>
                </c:pt>
                <c:pt idx="8">
                  <c:v>3.7839251858999998</c:v>
                </c:pt>
                <c:pt idx="9">
                  <c:v>3.7839251858999998</c:v>
                </c:pt>
                <c:pt idx="10">
                  <c:v>3.7839251858999998</c:v>
                </c:pt>
                <c:pt idx="11">
                  <c:v>3.7839251858999998</c:v>
                </c:pt>
                <c:pt idx="12">
                  <c:v>3.7839251858999998</c:v>
                </c:pt>
                <c:pt idx="13">
                  <c:v>3.7839251858999998</c:v>
                </c:pt>
                <c:pt idx="14">
                  <c:v>3.7839251858999998</c:v>
                </c:pt>
                <c:pt idx="15">
                  <c:v>3.7839251858999998</c:v>
                </c:pt>
                <c:pt idx="16">
                  <c:v>3.7839251858999998</c:v>
                </c:pt>
                <c:pt idx="17">
                  <c:v>3.7839251858999998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3C-4A8E-8C86-EFE856412A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092208"/>
        <c:axId val="628080072"/>
      </c:lineChart>
      <c:catAx>
        <c:axId val="62809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80072"/>
        <c:crosses val="autoZero"/>
        <c:auto val="1"/>
        <c:lblAlgn val="ctr"/>
        <c:lblOffset val="100"/>
        <c:noMultiLvlLbl val="0"/>
      </c:catAx>
      <c:valAx>
        <c:axId val="628080072"/>
        <c:scaling>
          <c:orientation val="minMax"/>
          <c:max val="195"/>
          <c:min val="0"/>
        </c:scaling>
        <c:delete val="0"/>
        <c:axPos val="l"/>
        <c:majorGridlines>
          <c:spPr>
            <a:ln w="317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>
                    <a:solidFill>
                      <a:sysClr val="windowText" lastClr="000000"/>
                    </a:solidFill>
                  </a:rPr>
                  <a:t>Extinction (Mm-1)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92208"/>
        <c:crosses val="autoZero"/>
        <c:crossBetween val="between"/>
        <c:majorUnit val="10"/>
        <c:minorUnit val="5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57697621591788883"/>
          <c:y val="7.9604535455513339E-2"/>
          <c:w val="0.34420809456245754"/>
          <c:h val="0.12609868493211657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502860701989173E-2"/>
          <c:y val="2.4940480192834298E-2"/>
          <c:w val="0.87851857082986995"/>
          <c:h val="0.91684817645204908"/>
        </c:manualLayout>
      </c:layout>
      <c:areaChart>
        <c:grouping val="stacked"/>
        <c:varyColors val="0"/>
        <c:ser>
          <c:idx val="1"/>
          <c:order val="0"/>
          <c:tx>
            <c:strRef>
              <c:f>'plotting data'!$R$1</c:f>
              <c:strCache>
                <c:ptCount val="1"/>
                <c:pt idx="0">
                  <c:v>Low Organic Carbon Mass Extinction (Mm-1)</c:v>
                </c:pt>
              </c:strCache>
            </c:strRef>
          </c:tx>
          <c:spPr>
            <a:noFill/>
            <a:ln w="25400">
              <a:noFill/>
            </a:ln>
            <a:effectLst/>
          </c:spPr>
          <c:cat>
            <c:numRef>
              <c:f>'plotting data'!$M$2:$M$19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'plotting data'!$R$2:$R$19</c:f>
              <c:numCache>
                <c:formatCode>0.00</c:formatCode>
                <c:ptCount val="18"/>
                <c:pt idx="0">
                  <c:v>2.2072560000000001</c:v>
                </c:pt>
                <c:pt idx="1">
                  <c:v>1.8168150000000003</c:v>
                </c:pt>
                <c:pt idx="2">
                  <c:v>2.4589991666666662</c:v>
                </c:pt>
                <c:pt idx="3">
                  <c:v>2.0936791666666665</c:v>
                </c:pt>
                <c:pt idx="4">
                  <c:v>2.6046212499999997</c:v>
                </c:pt>
                <c:pt idx="5">
                  <c:v>1.7706695652173914</c:v>
                </c:pt>
                <c:pt idx="6">
                  <c:v>1.9403630434782608</c:v>
                </c:pt>
                <c:pt idx="7">
                  <c:v>2.3053752173913038</c:v>
                </c:pt>
                <c:pt idx="8">
                  <c:v>1.9764079166666668</c:v>
                </c:pt>
                <c:pt idx="9">
                  <c:v>1.5386983333333333</c:v>
                </c:pt>
                <c:pt idx="10">
                  <c:v>1.6922437499999994</c:v>
                </c:pt>
                <c:pt idx="11">
                  <c:v>1.8536739130434781</c:v>
                </c:pt>
                <c:pt idx="12">
                  <c:v>2.0718586956521743</c:v>
                </c:pt>
                <c:pt idx="13">
                  <c:v>1.2330973913043479</c:v>
                </c:pt>
                <c:pt idx="14">
                  <c:v>1.5714595652173913</c:v>
                </c:pt>
                <c:pt idx="15">
                  <c:v>1.4612521739130435</c:v>
                </c:pt>
                <c:pt idx="16">
                  <c:v>1.5918533333333329</c:v>
                </c:pt>
                <c:pt idx="17">
                  <c:v>2.3468630434782605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AC-4309-B2D5-6963D31D1CCC}"/>
            </c:ext>
          </c:extLst>
        </c:ser>
        <c:ser>
          <c:idx val="4"/>
          <c:order val="1"/>
          <c:tx>
            <c:strRef>
              <c:f>'plotting data'!$T$1</c:f>
              <c:strCache>
                <c:ptCount val="1"/>
                <c:pt idx="0">
                  <c:v>Low Light Absorbing Carbon Extinction (Mm-1)</c:v>
                </c:pt>
              </c:strCache>
            </c:strRef>
          </c:tx>
          <c:spPr>
            <a:noFill/>
            <a:ln>
              <a:noFill/>
            </a:ln>
            <a:effectLst/>
          </c:spPr>
          <c:val>
            <c:numRef>
              <c:f>'plotting data'!$T$2:$T$19</c:f>
              <c:numCache>
                <c:formatCode>0.00</c:formatCode>
                <c:ptCount val="18"/>
                <c:pt idx="0">
                  <c:v>1.0976999999999999</c:v>
                </c:pt>
                <c:pt idx="1">
                  <c:v>0.85883333333333345</c:v>
                </c:pt>
                <c:pt idx="2">
                  <c:v>0.85629166666666678</c:v>
                </c:pt>
                <c:pt idx="3">
                  <c:v>0.78250000000000008</c:v>
                </c:pt>
                <c:pt idx="4">
                  <c:v>0.75229166666666691</c:v>
                </c:pt>
                <c:pt idx="5">
                  <c:v>0.77156521739130424</c:v>
                </c:pt>
                <c:pt idx="6">
                  <c:v>0.87221739130434783</c:v>
                </c:pt>
                <c:pt idx="7">
                  <c:v>0.74834782608695638</c:v>
                </c:pt>
                <c:pt idx="8">
                  <c:v>0.57162499999999994</c:v>
                </c:pt>
                <c:pt idx="9">
                  <c:v>0.46162500000000001</c:v>
                </c:pt>
                <c:pt idx="10">
                  <c:v>0.5003749999999999</c:v>
                </c:pt>
                <c:pt idx="11">
                  <c:v>0.52082608695652177</c:v>
                </c:pt>
                <c:pt idx="12">
                  <c:v>0.62282608695652175</c:v>
                </c:pt>
                <c:pt idx="13">
                  <c:v>0.30734782608695649</c:v>
                </c:pt>
                <c:pt idx="14">
                  <c:v>0.36700000000000005</c:v>
                </c:pt>
                <c:pt idx="15">
                  <c:v>0.24840000000000001</c:v>
                </c:pt>
                <c:pt idx="16">
                  <c:v>0.35224166666666662</c:v>
                </c:pt>
                <c:pt idx="17">
                  <c:v>0.67532173913043481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AC-4309-B2D5-6963D31D1CCC}"/>
            </c:ext>
          </c:extLst>
        </c:ser>
        <c:ser>
          <c:idx val="2"/>
          <c:order val="2"/>
          <c:tx>
            <c:v>Observed - OCM</c:v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numRef>
              <c:f>'plotting data'!$M$2:$M$19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'plotting data'!$S$2:$S$19</c:f>
              <c:numCache>
                <c:formatCode>0.00</c:formatCode>
                <c:ptCount val="18"/>
                <c:pt idx="0">
                  <c:v>5.0894906666666673</c:v>
                </c:pt>
                <c:pt idx="1">
                  <c:v>8.0189318000000007</c:v>
                </c:pt>
                <c:pt idx="2">
                  <c:v>6.8706308333333315</c:v>
                </c:pt>
                <c:pt idx="3">
                  <c:v>8.2773875000000015</c:v>
                </c:pt>
                <c:pt idx="4">
                  <c:v>4.6509007499999999</c:v>
                </c:pt>
                <c:pt idx="5">
                  <c:v>5.4371450181159435</c:v>
                </c:pt>
                <c:pt idx="6">
                  <c:v>5.1435619565217392</c:v>
                </c:pt>
                <c:pt idx="7">
                  <c:v>5.6217689492753617</c:v>
                </c:pt>
                <c:pt idx="8">
                  <c:v>4.8084668833333328</c:v>
                </c:pt>
                <c:pt idx="9">
                  <c:v>4.0005336666666649</c:v>
                </c:pt>
                <c:pt idx="10">
                  <c:v>6.2057866666666683</c:v>
                </c:pt>
                <c:pt idx="11">
                  <c:v>5.0453685869565223</c:v>
                </c:pt>
                <c:pt idx="12">
                  <c:v>3.7077082608695648</c:v>
                </c:pt>
                <c:pt idx="13">
                  <c:v>3.5593438586956516</c:v>
                </c:pt>
                <c:pt idx="14">
                  <c:v>3.8163233514492747</c:v>
                </c:pt>
                <c:pt idx="15">
                  <c:v>6.2375503260869571</c:v>
                </c:pt>
                <c:pt idx="16">
                  <c:v>4.1086516666666677</c:v>
                </c:pt>
                <c:pt idx="17">
                  <c:v>4.6741198731884062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AC-4309-B2D5-6963D31D1CCC}"/>
            </c:ext>
          </c:extLst>
        </c:ser>
        <c:ser>
          <c:idx val="5"/>
          <c:order val="3"/>
          <c:tx>
            <c:v>Observed - LAC</c:v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val>
            <c:numRef>
              <c:f>'plotting data'!$U$2:$U$19</c:f>
              <c:numCache>
                <c:formatCode>0.00</c:formatCode>
                <c:ptCount val="18"/>
                <c:pt idx="0">
                  <c:v>3.0543476190476193</c:v>
                </c:pt>
                <c:pt idx="1">
                  <c:v>3.1816866666666663</c:v>
                </c:pt>
                <c:pt idx="2">
                  <c:v>2.8668283333333333</c:v>
                </c:pt>
                <c:pt idx="3">
                  <c:v>3.5040833333333326</c:v>
                </c:pt>
                <c:pt idx="4">
                  <c:v>2.527508333333333</c:v>
                </c:pt>
                <c:pt idx="5">
                  <c:v>2.9889764492753623</c:v>
                </c:pt>
                <c:pt idx="6">
                  <c:v>2.6607826086956532</c:v>
                </c:pt>
                <c:pt idx="7">
                  <c:v>2.5136105072463764</c:v>
                </c:pt>
                <c:pt idx="8">
                  <c:v>1.6972549999999997</c:v>
                </c:pt>
                <c:pt idx="9">
                  <c:v>1.7787749999999998</c:v>
                </c:pt>
                <c:pt idx="10">
                  <c:v>1.9848333333333339</c:v>
                </c:pt>
                <c:pt idx="11">
                  <c:v>1.9180489130434786</c:v>
                </c:pt>
                <c:pt idx="12">
                  <c:v>1.4093913043478254</c:v>
                </c:pt>
                <c:pt idx="13">
                  <c:v>1.59269384057971</c:v>
                </c:pt>
                <c:pt idx="14">
                  <c:v>1.5183333333333335</c:v>
                </c:pt>
                <c:pt idx="15">
                  <c:v>1.7858958333333337</c:v>
                </c:pt>
                <c:pt idx="16">
                  <c:v>1.2025083333333337</c:v>
                </c:pt>
                <c:pt idx="17">
                  <c:v>1.0740990942028987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BAC-4309-B2D5-6963D31D1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092208"/>
        <c:axId val="628080072"/>
      </c:areaChart>
      <c:lineChart>
        <c:grouping val="standard"/>
        <c:varyColors val="0"/>
        <c:ser>
          <c:idx val="0"/>
          <c:order val="4"/>
          <c:tx>
            <c:v>Natural (OCM+LAC) - Clearest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'plotting data'!$AI$2:$AI$19</c:f>
              <c:numCache>
                <c:formatCode>General</c:formatCode>
                <c:ptCount val="18"/>
                <c:pt idx="0">
                  <c:v>2.0840073419999996</c:v>
                </c:pt>
                <c:pt idx="1">
                  <c:v>2.0840073419999996</c:v>
                </c:pt>
                <c:pt idx="2">
                  <c:v>2.0840073419999996</c:v>
                </c:pt>
                <c:pt idx="3">
                  <c:v>2.0840073419999996</c:v>
                </c:pt>
                <c:pt idx="4">
                  <c:v>2.0840073419999996</c:v>
                </c:pt>
                <c:pt idx="5">
                  <c:v>2.0840073419999996</c:v>
                </c:pt>
                <c:pt idx="6">
                  <c:v>2.0840073419999996</c:v>
                </c:pt>
                <c:pt idx="7">
                  <c:v>2.0840073419999996</c:v>
                </c:pt>
                <c:pt idx="8">
                  <c:v>2.0840073419999996</c:v>
                </c:pt>
                <c:pt idx="9">
                  <c:v>2.0840073419999996</c:v>
                </c:pt>
                <c:pt idx="10">
                  <c:v>2.0840073419999996</c:v>
                </c:pt>
                <c:pt idx="11">
                  <c:v>2.0840073419999996</c:v>
                </c:pt>
                <c:pt idx="12">
                  <c:v>2.0840073419999996</c:v>
                </c:pt>
                <c:pt idx="13">
                  <c:v>2.0840073419999996</c:v>
                </c:pt>
                <c:pt idx="14">
                  <c:v>2.0840073419999996</c:v>
                </c:pt>
                <c:pt idx="15">
                  <c:v>2.0840073419999996</c:v>
                </c:pt>
                <c:pt idx="16">
                  <c:v>2.0840073419999996</c:v>
                </c:pt>
                <c:pt idx="17">
                  <c:v>2.0840073419999996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AC-4309-B2D5-6963D31D1CCC}"/>
            </c:ext>
          </c:extLst>
        </c:ser>
        <c:ser>
          <c:idx val="3"/>
          <c:order val="5"/>
          <c:tx>
            <c:v>Natural Routine + Episodic (OCM+LAC) - Most Impaired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'plotting data'!$AJ$2:$AJ$19</c:f>
              <c:numCache>
                <c:formatCode>General</c:formatCode>
                <c:ptCount val="18"/>
                <c:pt idx="0">
                  <c:v>8.2002075971000004</c:v>
                </c:pt>
                <c:pt idx="1">
                  <c:v>8.2002075971000004</c:v>
                </c:pt>
                <c:pt idx="2">
                  <c:v>8.2002075971000004</c:v>
                </c:pt>
                <c:pt idx="3">
                  <c:v>8.2002075971000004</c:v>
                </c:pt>
                <c:pt idx="4">
                  <c:v>8.2002075971000004</c:v>
                </c:pt>
                <c:pt idx="5">
                  <c:v>8.2002075971000004</c:v>
                </c:pt>
                <c:pt idx="6">
                  <c:v>8.2002075971000004</c:v>
                </c:pt>
                <c:pt idx="7">
                  <c:v>8.2002075971000004</c:v>
                </c:pt>
                <c:pt idx="8">
                  <c:v>8.2002075971000004</c:v>
                </c:pt>
                <c:pt idx="9">
                  <c:v>8.2002075971000004</c:v>
                </c:pt>
                <c:pt idx="10">
                  <c:v>8.2002075971000004</c:v>
                </c:pt>
                <c:pt idx="11">
                  <c:v>8.2002075971000004</c:v>
                </c:pt>
                <c:pt idx="12">
                  <c:v>8.2002075971000004</c:v>
                </c:pt>
                <c:pt idx="13">
                  <c:v>8.2002075971000004</c:v>
                </c:pt>
                <c:pt idx="14">
                  <c:v>8.2002075971000004</c:v>
                </c:pt>
                <c:pt idx="15">
                  <c:v>8.2002075971000004</c:v>
                </c:pt>
                <c:pt idx="16">
                  <c:v>8.2002075971000004</c:v>
                </c:pt>
                <c:pt idx="17">
                  <c:v>8.2002075971000004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BAC-4309-B2D5-6963D31D1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092208"/>
        <c:axId val="628080072"/>
      </c:lineChart>
      <c:catAx>
        <c:axId val="62809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80072"/>
        <c:crosses val="autoZero"/>
        <c:auto val="1"/>
        <c:lblAlgn val="ctr"/>
        <c:lblOffset val="100"/>
        <c:noMultiLvlLbl val="0"/>
      </c:catAx>
      <c:valAx>
        <c:axId val="628080072"/>
        <c:scaling>
          <c:orientation val="minMax"/>
          <c:max val="25"/>
        </c:scaling>
        <c:delete val="0"/>
        <c:axPos val="l"/>
        <c:majorGridlines>
          <c:spPr>
            <a:ln w="317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>
                    <a:solidFill>
                      <a:sysClr val="windowText" lastClr="000000"/>
                    </a:solidFill>
                  </a:rPr>
                  <a:t>Extinction (Mm-1)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92208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62680106530801294"/>
          <c:y val="4.5203983007178705E-2"/>
          <c:w val="0.32614960629921258"/>
          <c:h val="0.24698990460682621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502860701989173E-2"/>
          <c:y val="2.4940480192834298E-2"/>
          <c:w val="0.87851857082986995"/>
          <c:h val="0.91684817645204908"/>
        </c:manualLayout>
      </c:layout>
      <c:areaChart>
        <c:grouping val="stacked"/>
        <c:varyColors val="0"/>
        <c:ser>
          <c:idx val="1"/>
          <c:order val="0"/>
          <c:tx>
            <c:strRef>
              <c:f>'plotting data'!$P$1</c:f>
              <c:strCache>
                <c:ptCount val="1"/>
                <c:pt idx="0">
                  <c:v>Low Nitrate Extinction (Mm-1)</c:v>
                </c:pt>
              </c:strCache>
            </c:strRef>
          </c:tx>
          <c:spPr>
            <a:noFill/>
            <a:ln w="25400">
              <a:noFill/>
            </a:ln>
            <a:effectLst/>
          </c:spPr>
          <c:cat>
            <c:numRef>
              <c:f>'plotting data'!$M$2:$M$19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'plotting data'!$P$135:$P$152</c:f>
              <c:numCache>
                <c:formatCode>0.00</c:formatCode>
                <c:ptCount val="18"/>
                <c:pt idx="1">
                  <c:v>3.2609245454545457</c:v>
                </c:pt>
                <c:pt idx="2">
                  <c:v>4.0817379166666665</c:v>
                </c:pt>
                <c:pt idx="3">
                  <c:v>3.8127834782608701</c:v>
                </c:pt>
                <c:pt idx="4">
                  <c:v>2.9258437500000003</c:v>
                </c:pt>
                <c:pt idx="5">
                  <c:v>3.7972484000000004</c:v>
                </c:pt>
                <c:pt idx="6">
                  <c:v>2.9221407999999998</c:v>
                </c:pt>
                <c:pt idx="7">
                  <c:v>3.2157317391304345</c:v>
                </c:pt>
                <c:pt idx="8">
                  <c:v>3.0528482608695655</c:v>
                </c:pt>
                <c:pt idx="9">
                  <c:v>2.2523339130434783</c:v>
                </c:pt>
                <c:pt idx="10">
                  <c:v>3.0192237500000005</c:v>
                </c:pt>
                <c:pt idx="11">
                  <c:v>1.869228695652174</c:v>
                </c:pt>
                <c:pt idx="12">
                  <c:v>2.4637124999999997</c:v>
                </c:pt>
                <c:pt idx="13">
                  <c:v>1.7394517391304347</c:v>
                </c:pt>
                <c:pt idx="14">
                  <c:v>1.5492469565217388</c:v>
                </c:pt>
                <c:pt idx="15">
                  <c:v>1.7648734782608695</c:v>
                </c:pt>
                <c:pt idx="16">
                  <c:v>1.9721895833333332</c:v>
                </c:pt>
                <c:pt idx="17">
                  <c:v>1.4939991304347831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C7-4E35-B6AC-16EA719C5FCD}"/>
            </c:ext>
          </c:extLst>
        </c:ser>
        <c:ser>
          <c:idx val="2"/>
          <c:order val="1"/>
          <c:tx>
            <c:v>Observed</c:v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f>'plotting data'!$M$2:$M$19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'plotting data'!$Q$135:$Q$152</c:f>
              <c:numCache>
                <c:formatCode>0.00</c:formatCode>
                <c:ptCount val="18"/>
                <c:pt idx="1">
                  <c:v>3.9518015415019772</c:v>
                </c:pt>
                <c:pt idx="2">
                  <c:v>0.8570703442028984</c:v>
                </c:pt>
                <c:pt idx="3">
                  <c:v>1.0673856884057975</c:v>
                </c:pt>
                <c:pt idx="4">
                  <c:v>0.69660145000000062</c:v>
                </c:pt>
                <c:pt idx="5">
                  <c:v>0.48381493333333347</c:v>
                </c:pt>
                <c:pt idx="6">
                  <c:v>0.57648544999999984</c:v>
                </c:pt>
                <c:pt idx="7">
                  <c:v>0.45556492753623345</c:v>
                </c:pt>
                <c:pt idx="8">
                  <c:v>1.053032155797101</c:v>
                </c:pt>
                <c:pt idx="9">
                  <c:v>0.342325253623188</c:v>
                </c:pt>
                <c:pt idx="10">
                  <c:v>1.4242675000000005</c:v>
                </c:pt>
                <c:pt idx="11">
                  <c:v>3.6548588043478265</c:v>
                </c:pt>
                <c:pt idx="12">
                  <c:v>1.8771136904761905</c:v>
                </c:pt>
                <c:pt idx="13">
                  <c:v>2.0720645108695654</c:v>
                </c:pt>
                <c:pt idx="14">
                  <c:v>7.3063809601449279</c:v>
                </c:pt>
                <c:pt idx="15">
                  <c:v>2.9326223550724642</c:v>
                </c:pt>
                <c:pt idx="16">
                  <c:v>4.1893487499999997</c:v>
                </c:pt>
                <c:pt idx="17">
                  <c:v>4.5059450362318838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C7-4E35-B6AC-16EA719C5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092208"/>
        <c:axId val="628080072"/>
      </c:areaChart>
      <c:lineChart>
        <c:grouping val="standard"/>
        <c:varyColors val="0"/>
        <c:ser>
          <c:idx val="0"/>
          <c:order val="2"/>
          <c:tx>
            <c:v>Natural - Clearest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'plotting data'!$AA$135:$AA$152</c:f>
              <c:numCache>
                <c:formatCode>General</c:formatCode>
                <c:ptCount val="18"/>
                <c:pt idx="0">
                  <c:v>0.46887526499999999</c:v>
                </c:pt>
                <c:pt idx="1">
                  <c:v>0.46887526499999999</c:v>
                </c:pt>
                <c:pt idx="2">
                  <c:v>0.46887526499999999</c:v>
                </c:pt>
                <c:pt idx="3">
                  <c:v>0.46887526499999999</c:v>
                </c:pt>
                <c:pt idx="4">
                  <c:v>0.46887526499999999</c:v>
                </c:pt>
                <c:pt idx="5">
                  <c:v>0.46887526499999999</c:v>
                </c:pt>
                <c:pt idx="6">
                  <c:v>0.46887526499999999</c:v>
                </c:pt>
                <c:pt idx="7">
                  <c:v>0.46887526499999999</c:v>
                </c:pt>
                <c:pt idx="8">
                  <c:v>0.46887526499999999</c:v>
                </c:pt>
                <c:pt idx="9">
                  <c:v>0.46887526499999999</c:v>
                </c:pt>
                <c:pt idx="10">
                  <c:v>0.46887526499999999</c:v>
                </c:pt>
                <c:pt idx="11">
                  <c:v>0.46887526499999999</c:v>
                </c:pt>
                <c:pt idx="12">
                  <c:v>0.46887526499999999</c:v>
                </c:pt>
                <c:pt idx="13">
                  <c:v>0.46887526499999999</c:v>
                </c:pt>
                <c:pt idx="14">
                  <c:v>0.46887526499999999</c:v>
                </c:pt>
                <c:pt idx="15">
                  <c:v>0.46887526499999999</c:v>
                </c:pt>
                <c:pt idx="16">
                  <c:v>0.46887526499999999</c:v>
                </c:pt>
                <c:pt idx="17">
                  <c:v>0.46887526499999999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C7-4E35-B6AC-16EA719C5FCD}"/>
            </c:ext>
          </c:extLst>
        </c:ser>
        <c:ser>
          <c:idx val="3"/>
          <c:order val="3"/>
          <c:tx>
            <c:v>Natural Routine - Most Impaired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'plotting data'!$AB$135:$AB$152</c:f>
              <c:numCache>
                <c:formatCode>General</c:formatCode>
                <c:ptCount val="18"/>
                <c:pt idx="0">
                  <c:v>0.69015518639999995</c:v>
                </c:pt>
                <c:pt idx="1">
                  <c:v>0.69015518639999995</c:v>
                </c:pt>
                <c:pt idx="2">
                  <c:v>0.69015518639999995</c:v>
                </c:pt>
                <c:pt idx="3">
                  <c:v>0.69015518639999995</c:v>
                </c:pt>
                <c:pt idx="4">
                  <c:v>0.69015518639999995</c:v>
                </c:pt>
                <c:pt idx="5">
                  <c:v>0.69015518639999995</c:v>
                </c:pt>
                <c:pt idx="6">
                  <c:v>0.69015518639999995</c:v>
                </c:pt>
                <c:pt idx="7">
                  <c:v>0.69015518639999995</c:v>
                </c:pt>
                <c:pt idx="8">
                  <c:v>0.69015518639999995</c:v>
                </c:pt>
                <c:pt idx="9">
                  <c:v>0.69015518639999995</c:v>
                </c:pt>
                <c:pt idx="10">
                  <c:v>0.69015518639999995</c:v>
                </c:pt>
                <c:pt idx="11">
                  <c:v>0.69015518639999995</c:v>
                </c:pt>
                <c:pt idx="12">
                  <c:v>0.69015518639999995</c:v>
                </c:pt>
                <c:pt idx="13">
                  <c:v>0.69015518639999995</c:v>
                </c:pt>
                <c:pt idx="14">
                  <c:v>0.69015518639999995</c:v>
                </c:pt>
                <c:pt idx="15">
                  <c:v>0.69015518639999995</c:v>
                </c:pt>
                <c:pt idx="16">
                  <c:v>0.69015518639999995</c:v>
                </c:pt>
                <c:pt idx="17">
                  <c:v>0.69015518639999995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FC7-4E35-B6AC-16EA719C5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092208"/>
        <c:axId val="628080072"/>
      </c:lineChart>
      <c:catAx>
        <c:axId val="62809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80072"/>
        <c:crosses val="autoZero"/>
        <c:auto val="1"/>
        <c:lblAlgn val="ctr"/>
        <c:lblOffset val="100"/>
        <c:noMultiLvlLbl val="0"/>
      </c:catAx>
      <c:valAx>
        <c:axId val="628080072"/>
        <c:scaling>
          <c:orientation val="minMax"/>
          <c:max val="30"/>
        </c:scaling>
        <c:delete val="0"/>
        <c:axPos val="l"/>
        <c:majorGridlines>
          <c:spPr>
            <a:ln w="317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>
                    <a:solidFill>
                      <a:sysClr val="windowText" lastClr="000000"/>
                    </a:solidFill>
                  </a:rPr>
                  <a:t>Extinction (Mm-1)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92208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58578543493900426"/>
          <c:y val="7.9604535455513339E-2"/>
          <c:w val="0.33539887554134212"/>
          <c:h val="0.13013624376681984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502860701989173E-2"/>
          <c:y val="2.4940480192834298E-2"/>
          <c:w val="0.87851857082986995"/>
          <c:h val="0.91684817645204908"/>
        </c:manualLayout>
      </c:layout>
      <c:areaChart>
        <c:grouping val="stacked"/>
        <c:varyColors val="0"/>
        <c:ser>
          <c:idx val="1"/>
          <c:order val="0"/>
          <c:tx>
            <c:strRef>
              <c:f>'plotting data'!$R$1</c:f>
              <c:strCache>
                <c:ptCount val="1"/>
                <c:pt idx="0">
                  <c:v>Low Organic Carbon Mass Extinction (Mm-1)</c:v>
                </c:pt>
              </c:strCache>
            </c:strRef>
          </c:tx>
          <c:spPr>
            <a:noFill/>
            <a:ln w="25400">
              <a:noFill/>
            </a:ln>
            <a:effectLst/>
          </c:spPr>
          <c:cat>
            <c:numRef>
              <c:f>'plotting data'!$M$2:$M$19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'plotting data'!$R$135:$R$152</c:f>
              <c:numCache>
                <c:formatCode>0.00</c:formatCode>
                <c:ptCount val="18"/>
                <c:pt idx="1">
                  <c:v>5.3708999999999998</c:v>
                </c:pt>
                <c:pt idx="2">
                  <c:v>6.2412095652173916</c:v>
                </c:pt>
                <c:pt idx="3">
                  <c:v>4.5797130434782609</c:v>
                </c:pt>
                <c:pt idx="4">
                  <c:v>6.049735000000001</c:v>
                </c:pt>
                <c:pt idx="5">
                  <c:v>5.2626270833333324</c:v>
                </c:pt>
                <c:pt idx="6">
                  <c:v>5.5706449999999998</c:v>
                </c:pt>
                <c:pt idx="7">
                  <c:v>4.3384669565217395</c:v>
                </c:pt>
                <c:pt idx="8">
                  <c:v>4.6712100000000012</c:v>
                </c:pt>
                <c:pt idx="9">
                  <c:v>3.8284373913043477</c:v>
                </c:pt>
                <c:pt idx="10">
                  <c:v>4.5628929166666659</c:v>
                </c:pt>
                <c:pt idx="11">
                  <c:v>3.765488695652174</c:v>
                </c:pt>
                <c:pt idx="12">
                  <c:v>5.6301670000000001</c:v>
                </c:pt>
                <c:pt idx="13">
                  <c:v>3.5918682608695662</c:v>
                </c:pt>
                <c:pt idx="14">
                  <c:v>4.0242565217391304</c:v>
                </c:pt>
                <c:pt idx="15">
                  <c:v>4.5822960869565215</c:v>
                </c:pt>
                <c:pt idx="16">
                  <c:v>3.8129950000000004</c:v>
                </c:pt>
                <c:pt idx="17">
                  <c:v>3.055758260869565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72-4CB9-AB3D-DA787525D2E2}"/>
            </c:ext>
          </c:extLst>
        </c:ser>
        <c:ser>
          <c:idx val="4"/>
          <c:order val="1"/>
          <c:tx>
            <c:strRef>
              <c:f>'plotting data'!$T$1</c:f>
              <c:strCache>
                <c:ptCount val="1"/>
                <c:pt idx="0">
                  <c:v>Low Light Absorbing Carbon Extinction (Mm-1)</c:v>
                </c:pt>
              </c:strCache>
            </c:strRef>
          </c:tx>
          <c:spPr>
            <a:noFill/>
            <a:ln w="25400">
              <a:noFill/>
            </a:ln>
            <a:effectLst/>
          </c:spPr>
          <c:val>
            <c:numRef>
              <c:f>'plotting data'!$T$135:$T$152</c:f>
              <c:numCache>
                <c:formatCode>0.00</c:formatCode>
                <c:ptCount val="18"/>
                <c:pt idx="1">
                  <c:v>2.8101363636363637</c:v>
                </c:pt>
                <c:pt idx="2">
                  <c:v>3.4438695652173918</c:v>
                </c:pt>
                <c:pt idx="3">
                  <c:v>2.4596956521739126</c:v>
                </c:pt>
                <c:pt idx="4">
                  <c:v>3.1613333333333338</c:v>
                </c:pt>
                <c:pt idx="5">
                  <c:v>3.226541666666666</c:v>
                </c:pt>
                <c:pt idx="6">
                  <c:v>3.4102083333333333</c:v>
                </c:pt>
                <c:pt idx="7">
                  <c:v>2.7048260869565213</c:v>
                </c:pt>
                <c:pt idx="8">
                  <c:v>2.678260869565217</c:v>
                </c:pt>
                <c:pt idx="9">
                  <c:v>2.0830869565217394</c:v>
                </c:pt>
                <c:pt idx="10">
                  <c:v>2.145291666666667</c:v>
                </c:pt>
                <c:pt idx="11">
                  <c:v>1.7428695652173916</c:v>
                </c:pt>
                <c:pt idx="12">
                  <c:v>2.4316000000000004</c:v>
                </c:pt>
                <c:pt idx="13">
                  <c:v>1.4437391304347824</c:v>
                </c:pt>
                <c:pt idx="14">
                  <c:v>1.764826086956522</c:v>
                </c:pt>
                <c:pt idx="15">
                  <c:v>1.7034739130434777</c:v>
                </c:pt>
                <c:pt idx="16">
                  <c:v>1.4121500000000002</c:v>
                </c:pt>
                <c:pt idx="17">
                  <c:v>1.2448434782608693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72-4CB9-AB3D-DA787525D2E2}"/>
            </c:ext>
          </c:extLst>
        </c:ser>
        <c:ser>
          <c:idx val="2"/>
          <c:order val="2"/>
          <c:tx>
            <c:v>Observed - OCM</c:v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numRef>
              <c:f>'plotting data'!$M$2:$M$19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'plotting data'!$S$135:$S$152</c:f>
              <c:numCache>
                <c:formatCode>0.00</c:formatCode>
                <c:ptCount val="18"/>
                <c:pt idx="1">
                  <c:v>11.461373043478261</c:v>
                </c:pt>
                <c:pt idx="2">
                  <c:v>8.823263351449274</c:v>
                </c:pt>
                <c:pt idx="3">
                  <c:v>10.19393320652174</c:v>
                </c:pt>
                <c:pt idx="4">
                  <c:v>9.3124922000000012</c:v>
                </c:pt>
                <c:pt idx="5">
                  <c:v>8.9844409166666672</c:v>
                </c:pt>
                <c:pt idx="6">
                  <c:v>9.5040814000000005</c:v>
                </c:pt>
                <c:pt idx="7">
                  <c:v>10.728526376811597</c:v>
                </c:pt>
                <c:pt idx="8">
                  <c:v>8.3461654166666648</c:v>
                </c:pt>
                <c:pt idx="9">
                  <c:v>6.3874263586956541</c:v>
                </c:pt>
                <c:pt idx="10">
                  <c:v>9.1463191666666699</c:v>
                </c:pt>
                <c:pt idx="11">
                  <c:v>8.3859979710144916</c:v>
                </c:pt>
                <c:pt idx="12">
                  <c:v>6.1053506190476181</c:v>
                </c:pt>
                <c:pt idx="13">
                  <c:v>5.0199584057970998</c:v>
                </c:pt>
                <c:pt idx="14">
                  <c:v>3.3246280615942032</c:v>
                </c:pt>
                <c:pt idx="15">
                  <c:v>5.5160643297101455</c:v>
                </c:pt>
                <c:pt idx="16">
                  <c:v>6.566146250000001</c:v>
                </c:pt>
                <c:pt idx="17">
                  <c:v>8.8370367391304327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72-4CB9-AB3D-DA787525D2E2}"/>
            </c:ext>
          </c:extLst>
        </c:ser>
        <c:ser>
          <c:idx val="5"/>
          <c:order val="3"/>
          <c:tx>
            <c:v>Observed - LAC</c:v>
          </c:tx>
          <c:spPr>
            <a:solidFill>
              <a:schemeClr val="tx1">
                <a:lumMod val="50000"/>
                <a:lumOff val="50000"/>
              </a:schemeClr>
            </a:solidFill>
            <a:ln w="25400">
              <a:noFill/>
            </a:ln>
            <a:effectLst/>
          </c:spPr>
          <c:val>
            <c:numRef>
              <c:f>'plotting data'!$U$135:$U$152</c:f>
              <c:numCache>
                <c:formatCode>0.00</c:formatCode>
                <c:ptCount val="18"/>
                <c:pt idx="1">
                  <c:v>4.110211462450593</c:v>
                </c:pt>
                <c:pt idx="2">
                  <c:v>2.3390887681159414</c:v>
                </c:pt>
                <c:pt idx="3">
                  <c:v>3.9813876811594198</c:v>
                </c:pt>
                <c:pt idx="4">
                  <c:v>2.6775066666666665</c:v>
                </c:pt>
                <c:pt idx="5">
                  <c:v>5.0679783333333344</c:v>
                </c:pt>
                <c:pt idx="6">
                  <c:v>3.543471666666667</c:v>
                </c:pt>
                <c:pt idx="7">
                  <c:v>3.6929239130434781</c:v>
                </c:pt>
                <c:pt idx="8">
                  <c:v>3.0559057971014498</c:v>
                </c:pt>
                <c:pt idx="9">
                  <c:v>2.2049130434782609</c:v>
                </c:pt>
                <c:pt idx="10">
                  <c:v>3.2816666666666672</c:v>
                </c:pt>
                <c:pt idx="11">
                  <c:v>3.271588768115941</c:v>
                </c:pt>
                <c:pt idx="12">
                  <c:v>2.7135904761904754</c:v>
                </c:pt>
                <c:pt idx="13">
                  <c:v>2.1996775362318841</c:v>
                </c:pt>
                <c:pt idx="14">
                  <c:v>1.9264655797101449</c:v>
                </c:pt>
                <c:pt idx="15">
                  <c:v>2.2826344202898552</c:v>
                </c:pt>
                <c:pt idx="16">
                  <c:v>2.501854166666666</c:v>
                </c:pt>
                <c:pt idx="17">
                  <c:v>2.8256815217391305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72-4CB9-AB3D-DA787525D2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092208"/>
        <c:axId val="628080072"/>
      </c:areaChart>
      <c:lineChart>
        <c:grouping val="standard"/>
        <c:varyColors val="0"/>
        <c:ser>
          <c:idx val="0"/>
          <c:order val="4"/>
          <c:tx>
            <c:v>Natural (OCM+LAC) - Clearest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'plotting data'!$AI$135:$AI$152</c:f>
              <c:numCache>
                <c:formatCode>General</c:formatCode>
                <c:ptCount val="18"/>
                <c:pt idx="0">
                  <c:v>2.1691506409999999</c:v>
                </c:pt>
                <c:pt idx="1">
                  <c:v>2.1691506409999999</c:v>
                </c:pt>
                <c:pt idx="2">
                  <c:v>2.1691506409999999</c:v>
                </c:pt>
                <c:pt idx="3">
                  <c:v>2.1691506409999999</c:v>
                </c:pt>
                <c:pt idx="4">
                  <c:v>2.1691506409999999</c:v>
                </c:pt>
                <c:pt idx="5">
                  <c:v>2.1691506409999999</c:v>
                </c:pt>
                <c:pt idx="6">
                  <c:v>2.1691506409999999</c:v>
                </c:pt>
                <c:pt idx="7">
                  <c:v>2.1691506409999999</c:v>
                </c:pt>
                <c:pt idx="8">
                  <c:v>2.1691506409999999</c:v>
                </c:pt>
                <c:pt idx="9">
                  <c:v>2.1691506409999999</c:v>
                </c:pt>
                <c:pt idx="10">
                  <c:v>2.1691506409999999</c:v>
                </c:pt>
                <c:pt idx="11">
                  <c:v>2.1691506409999999</c:v>
                </c:pt>
                <c:pt idx="12">
                  <c:v>2.1691506409999999</c:v>
                </c:pt>
                <c:pt idx="13">
                  <c:v>2.1691506409999999</c:v>
                </c:pt>
                <c:pt idx="14">
                  <c:v>2.1691506409999999</c:v>
                </c:pt>
                <c:pt idx="15">
                  <c:v>2.1691506409999999</c:v>
                </c:pt>
                <c:pt idx="16">
                  <c:v>2.1691506409999999</c:v>
                </c:pt>
                <c:pt idx="17">
                  <c:v>2.1691506409999999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672-4CB9-AB3D-DA787525D2E2}"/>
            </c:ext>
          </c:extLst>
        </c:ser>
        <c:ser>
          <c:idx val="3"/>
          <c:order val="5"/>
          <c:tx>
            <c:v>Natural Routine + Episodic (OCM+LAC) - Most Impaired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'plotting data'!$AJ$135:$AJ$152</c:f>
              <c:numCache>
                <c:formatCode>General</c:formatCode>
                <c:ptCount val="18"/>
                <c:pt idx="0">
                  <c:v>7.8327309781999999</c:v>
                </c:pt>
                <c:pt idx="1">
                  <c:v>7.8327309781999999</c:v>
                </c:pt>
                <c:pt idx="2">
                  <c:v>7.8327309781999999</c:v>
                </c:pt>
                <c:pt idx="3">
                  <c:v>7.8327309781999999</c:v>
                </c:pt>
                <c:pt idx="4">
                  <c:v>7.8327309781999999</c:v>
                </c:pt>
                <c:pt idx="5">
                  <c:v>7.8327309781999999</c:v>
                </c:pt>
                <c:pt idx="6">
                  <c:v>7.8327309781999999</c:v>
                </c:pt>
                <c:pt idx="7">
                  <c:v>7.8327309781999999</c:v>
                </c:pt>
                <c:pt idx="8">
                  <c:v>7.8327309781999999</c:v>
                </c:pt>
                <c:pt idx="9">
                  <c:v>7.8327309781999999</c:v>
                </c:pt>
                <c:pt idx="10">
                  <c:v>7.8327309781999999</c:v>
                </c:pt>
                <c:pt idx="11">
                  <c:v>7.8327309781999999</c:v>
                </c:pt>
                <c:pt idx="12">
                  <c:v>7.8327309781999999</c:v>
                </c:pt>
                <c:pt idx="13">
                  <c:v>7.8327309781999999</c:v>
                </c:pt>
                <c:pt idx="14">
                  <c:v>7.8327309781999999</c:v>
                </c:pt>
                <c:pt idx="15">
                  <c:v>7.8327309781999999</c:v>
                </c:pt>
                <c:pt idx="16">
                  <c:v>7.8327309781999999</c:v>
                </c:pt>
                <c:pt idx="17">
                  <c:v>7.8327309781999999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672-4CB9-AB3D-DA787525D2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092208"/>
        <c:axId val="628080072"/>
      </c:lineChart>
      <c:catAx>
        <c:axId val="62809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80072"/>
        <c:crosses val="autoZero"/>
        <c:auto val="1"/>
        <c:lblAlgn val="ctr"/>
        <c:lblOffset val="100"/>
        <c:noMultiLvlLbl val="0"/>
      </c:catAx>
      <c:valAx>
        <c:axId val="628080072"/>
        <c:scaling>
          <c:orientation val="minMax"/>
        </c:scaling>
        <c:delete val="0"/>
        <c:axPos val="l"/>
        <c:majorGridlines>
          <c:spPr>
            <a:ln w="317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>
                    <a:solidFill>
                      <a:sysClr val="windowText" lastClr="000000"/>
                    </a:solidFill>
                  </a:rPr>
                  <a:t>Extinction (Mm-1)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92208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66051963525208979"/>
          <c:y val="3.3091291748596791E-2"/>
          <c:w val="0.29389924588692129"/>
          <c:h val="0.2529719771162610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502860701989173E-2"/>
          <c:y val="2.4940480192834298E-2"/>
          <c:w val="0.87851857082986995"/>
          <c:h val="0.91684817645204908"/>
        </c:manualLayout>
      </c:layout>
      <c:areaChart>
        <c:grouping val="stacked"/>
        <c:varyColors val="0"/>
        <c:ser>
          <c:idx val="1"/>
          <c:order val="0"/>
          <c:tx>
            <c:strRef>
              <c:f>'plotting data'!$V$1</c:f>
              <c:strCache>
                <c:ptCount val="1"/>
                <c:pt idx="0">
                  <c:v>Low Coarse Mass Extinction (Mm-1)</c:v>
                </c:pt>
              </c:strCache>
            </c:strRef>
          </c:tx>
          <c:spPr>
            <a:noFill/>
            <a:ln w="25400">
              <a:noFill/>
            </a:ln>
            <a:effectLst/>
          </c:spPr>
          <c:cat>
            <c:numRef>
              <c:f>'plotting data'!$M$2:$M$19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'plotting data'!$V$135:$V$152</c:f>
              <c:numCache>
                <c:formatCode>0.00</c:formatCode>
                <c:ptCount val="18"/>
                <c:pt idx="1">
                  <c:v>1.2455481818181822</c:v>
                </c:pt>
                <c:pt idx="2">
                  <c:v>1.3101000000000003</c:v>
                </c:pt>
                <c:pt idx="3">
                  <c:v>1.1917747826086953</c:v>
                </c:pt>
                <c:pt idx="4">
                  <c:v>1.1898449999999998</c:v>
                </c:pt>
                <c:pt idx="5">
                  <c:v>1.4257225</c:v>
                </c:pt>
                <c:pt idx="6">
                  <c:v>1.8086595833333332</c:v>
                </c:pt>
                <c:pt idx="7">
                  <c:v>1.4581617391304349</c:v>
                </c:pt>
                <c:pt idx="8">
                  <c:v>1.2790043478260871</c:v>
                </c:pt>
                <c:pt idx="9">
                  <c:v>1.5693704347826087</c:v>
                </c:pt>
                <c:pt idx="10">
                  <c:v>1.4139550000000003</c:v>
                </c:pt>
                <c:pt idx="11">
                  <c:v>1.6762147826086953</c:v>
                </c:pt>
                <c:pt idx="12">
                  <c:v>1.7588819999999998</c:v>
                </c:pt>
                <c:pt idx="13">
                  <c:v>0.98256521739130431</c:v>
                </c:pt>
                <c:pt idx="14">
                  <c:v>1.7273060869565213</c:v>
                </c:pt>
                <c:pt idx="15">
                  <c:v>1.7367826086956522</c:v>
                </c:pt>
                <c:pt idx="16">
                  <c:v>1.3946912500000002</c:v>
                </c:pt>
                <c:pt idx="17">
                  <c:v>1.4753747826086956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2C-472E-A3B7-2F8B3205AEA2}"/>
            </c:ext>
          </c:extLst>
        </c:ser>
        <c:ser>
          <c:idx val="2"/>
          <c:order val="1"/>
          <c:tx>
            <c:v>Observed</c:v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numRef>
              <c:f>'plotting data'!$M$2:$M$19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'plotting data'!$W$135:$W$152</c:f>
              <c:numCache>
                <c:formatCode>0.00</c:formatCode>
                <c:ptCount val="18"/>
                <c:pt idx="1">
                  <c:v>1.7475100790513829</c:v>
                </c:pt>
                <c:pt idx="2">
                  <c:v>1.5509524999999997</c:v>
                </c:pt>
                <c:pt idx="3">
                  <c:v>1.6536852173913053</c:v>
                </c:pt>
                <c:pt idx="4">
                  <c:v>1.0033685999999997</c:v>
                </c:pt>
                <c:pt idx="5">
                  <c:v>2.0933878999999997</c:v>
                </c:pt>
                <c:pt idx="6">
                  <c:v>0.73773081666666673</c:v>
                </c:pt>
                <c:pt idx="7">
                  <c:v>1.0737265942028984</c:v>
                </c:pt>
                <c:pt idx="8">
                  <c:v>1.1513506521739134</c:v>
                </c:pt>
                <c:pt idx="9">
                  <c:v>0.8238720652173912</c:v>
                </c:pt>
                <c:pt idx="10">
                  <c:v>1.4593524999999994</c:v>
                </c:pt>
                <c:pt idx="11">
                  <c:v>0.72135021739130534</c:v>
                </c:pt>
                <c:pt idx="12">
                  <c:v>0.25354371428571421</c:v>
                </c:pt>
                <c:pt idx="13">
                  <c:v>0.10367271739130424</c:v>
                </c:pt>
                <c:pt idx="14">
                  <c:v>0.22997358695652159</c:v>
                </c:pt>
                <c:pt idx="15">
                  <c:v>0.59946197463768081</c:v>
                </c:pt>
                <c:pt idx="16">
                  <c:v>0.29896999999999996</c:v>
                </c:pt>
                <c:pt idx="17">
                  <c:v>0.6932331340579716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2C-472E-A3B7-2F8B3205AE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092208"/>
        <c:axId val="628080072"/>
      </c:areaChart>
      <c:lineChart>
        <c:grouping val="standard"/>
        <c:varyColors val="0"/>
        <c:ser>
          <c:idx val="0"/>
          <c:order val="2"/>
          <c:tx>
            <c:v>Natural - Clearest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'plotting data'!$AG$135:$AG$152</c:f>
              <c:numCache>
                <c:formatCode>General</c:formatCode>
                <c:ptCount val="18"/>
                <c:pt idx="0">
                  <c:v>0.83206319500000003</c:v>
                </c:pt>
                <c:pt idx="1">
                  <c:v>0.83206319500000003</c:v>
                </c:pt>
                <c:pt idx="2">
                  <c:v>0.83206319500000003</c:v>
                </c:pt>
                <c:pt idx="3">
                  <c:v>0.83206319500000003</c:v>
                </c:pt>
                <c:pt idx="4">
                  <c:v>0.83206319500000003</c:v>
                </c:pt>
                <c:pt idx="5">
                  <c:v>0.83206319500000003</c:v>
                </c:pt>
                <c:pt idx="6">
                  <c:v>0.83206319500000003</c:v>
                </c:pt>
                <c:pt idx="7">
                  <c:v>0.83206319500000003</c:v>
                </c:pt>
                <c:pt idx="8">
                  <c:v>0.83206319500000003</c:v>
                </c:pt>
                <c:pt idx="9">
                  <c:v>0.83206319500000003</c:v>
                </c:pt>
                <c:pt idx="10">
                  <c:v>0.83206319500000003</c:v>
                </c:pt>
                <c:pt idx="11">
                  <c:v>0.83206319500000003</c:v>
                </c:pt>
                <c:pt idx="12">
                  <c:v>0.83206319500000003</c:v>
                </c:pt>
                <c:pt idx="13">
                  <c:v>0.83206319500000003</c:v>
                </c:pt>
                <c:pt idx="14">
                  <c:v>0.83206319500000003</c:v>
                </c:pt>
                <c:pt idx="15">
                  <c:v>0.83206319500000003</c:v>
                </c:pt>
                <c:pt idx="16">
                  <c:v>0.83206319500000003</c:v>
                </c:pt>
                <c:pt idx="17">
                  <c:v>0.83206319500000003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2C-472E-A3B7-2F8B3205AEA2}"/>
            </c:ext>
          </c:extLst>
        </c:ser>
        <c:ser>
          <c:idx val="3"/>
          <c:order val="3"/>
          <c:tx>
            <c:v>Natural Routine + Episodic - Most Impaired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'plotting data'!$AH$135:$AH$152</c:f>
              <c:numCache>
                <c:formatCode>General</c:formatCode>
                <c:ptCount val="18"/>
                <c:pt idx="0">
                  <c:v>2.3039626163999998</c:v>
                </c:pt>
                <c:pt idx="1">
                  <c:v>2.3039626163999998</c:v>
                </c:pt>
                <c:pt idx="2">
                  <c:v>2.3039626163999998</c:v>
                </c:pt>
                <c:pt idx="3">
                  <c:v>2.3039626163999998</c:v>
                </c:pt>
                <c:pt idx="4">
                  <c:v>2.3039626163999998</c:v>
                </c:pt>
                <c:pt idx="5">
                  <c:v>2.3039626163999998</c:v>
                </c:pt>
                <c:pt idx="6">
                  <c:v>2.3039626163999998</c:v>
                </c:pt>
                <c:pt idx="7">
                  <c:v>2.3039626163999998</c:v>
                </c:pt>
                <c:pt idx="8">
                  <c:v>2.3039626163999998</c:v>
                </c:pt>
                <c:pt idx="9">
                  <c:v>2.3039626163999998</c:v>
                </c:pt>
                <c:pt idx="10">
                  <c:v>2.3039626163999998</c:v>
                </c:pt>
                <c:pt idx="11">
                  <c:v>2.3039626163999998</c:v>
                </c:pt>
                <c:pt idx="12">
                  <c:v>2.3039626163999998</c:v>
                </c:pt>
                <c:pt idx="13">
                  <c:v>2.3039626163999998</c:v>
                </c:pt>
                <c:pt idx="14">
                  <c:v>2.3039626163999998</c:v>
                </c:pt>
                <c:pt idx="15">
                  <c:v>2.3039626163999998</c:v>
                </c:pt>
                <c:pt idx="16">
                  <c:v>2.3039626163999998</c:v>
                </c:pt>
                <c:pt idx="17">
                  <c:v>2.3039626163999998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E2C-472E-A3B7-2F8B3205AE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092208"/>
        <c:axId val="628080072"/>
      </c:lineChart>
      <c:catAx>
        <c:axId val="62809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80072"/>
        <c:crosses val="autoZero"/>
        <c:auto val="1"/>
        <c:lblAlgn val="ctr"/>
        <c:lblOffset val="100"/>
        <c:noMultiLvlLbl val="0"/>
      </c:catAx>
      <c:valAx>
        <c:axId val="628080072"/>
        <c:scaling>
          <c:orientation val="minMax"/>
          <c:max val="9"/>
        </c:scaling>
        <c:delete val="0"/>
        <c:axPos val="l"/>
        <c:majorGridlines>
          <c:spPr>
            <a:ln w="317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>
                    <a:solidFill>
                      <a:sysClr val="windowText" lastClr="000000"/>
                    </a:solidFill>
                  </a:rPr>
                  <a:t>Extinction (Mm-1)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92208"/>
        <c:crosses val="autoZero"/>
        <c:crossBetween val="between"/>
        <c:majorUnit val="1"/>
        <c:minorUnit val="0.5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49916144789803596"/>
          <c:y val="7.9604535455513339E-2"/>
          <c:w val="0.42202286258231042"/>
          <c:h val="0.12811746434946819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502860701989173E-2"/>
          <c:y val="2.4940480192834298E-2"/>
          <c:w val="0.87851857082986995"/>
          <c:h val="0.91684817645204908"/>
        </c:manualLayout>
      </c:layout>
      <c:areaChart>
        <c:grouping val="stacked"/>
        <c:varyColors val="0"/>
        <c:ser>
          <c:idx val="1"/>
          <c:order val="0"/>
          <c:tx>
            <c:strRef>
              <c:f>'plotting data'!$V$1</c:f>
              <c:strCache>
                <c:ptCount val="1"/>
                <c:pt idx="0">
                  <c:v>Low Coarse Mass Extinction (Mm-1)</c:v>
                </c:pt>
              </c:strCache>
            </c:strRef>
          </c:tx>
          <c:spPr>
            <a:noFill/>
            <a:ln w="25400">
              <a:noFill/>
            </a:ln>
            <a:effectLst/>
          </c:spPr>
          <c:cat>
            <c:numRef>
              <c:f>'plotting data'!$M$2:$M$19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'plotting data'!$V$2:$V$19</c:f>
              <c:numCache>
                <c:formatCode>0.00</c:formatCode>
                <c:ptCount val="18"/>
                <c:pt idx="0">
                  <c:v>0.67100400000000004</c:v>
                </c:pt>
                <c:pt idx="1">
                  <c:v>0.61083499999999991</c:v>
                </c:pt>
                <c:pt idx="2">
                  <c:v>0.81574708333333346</c:v>
                </c:pt>
                <c:pt idx="3">
                  <c:v>0.61414500000000016</c:v>
                </c:pt>
                <c:pt idx="4">
                  <c:v>0.86631124999999998</c:v>
                </c:pt>
                <c:pt idx="5">
                  <c:v>0.69323739130434792</c:v>
                </c:pt>
                <c:pt idx="6">
                  <c:v>0.81719739130434776</c:v>
                </c:pt>
                <c:pt idx="7">
                  <c:v>0.73919478260869564</c:v>
                </c:pt>
                <c:pt idx="8">
                  <c:v>0.9105441666666666</c:v>
                </c:pt>
                <c:pt idx="9">
                  <c:v>0.98740249999999985</c:v>
                </c:pt>
                <c:pt idx="10">
                  <c:v>0.53502749999999999</c:v>
                </c:pt>
                <c:pt idx="11">
                  <c:v>0.80912608695652188</c:v>
                </c:pt>
                <c:pt idx="12">
                  <c:v>0.99350608695652187</c:v>
                </c:pt>
                <c:pt idx="13">
                  <c:v>0.59550782608695652</c:v>
                </c:pt>
                <c:pt idx="14">
                  <c:v>0.89425304347826096</c:v>
                </c:pt>
                <c:pt idx="15">
                  <c:v>0.80132000000000014</c:v>
                </c:pt>
                <c:pt idx="16">
                  <c:v>0.78413708333333343</c:v>
                </c:pt>
                <c:pt idx="17">
                  <c:v>0.97759608695652178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86-41B8-813F-392319DCB1FD}"/>
            </c:ext>
          </c:extLst>
        </c:ser>
        <c:ser>
          <c:idx val="2"/>
          <c:order val="1"/>
          <c:tx>
            <c:v>Observed</c:v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numRef>
              <c:f>'plotting data'!$M$2:$M$19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'plotting data'!$W$2:$W$19</c:f>
              <c:numCache>
                <c:formatCode>0.00</c:formatCode>
                <c:ptCount val="18"/>
                <c:pt idx="0">
                  <c:v>1.2317817142857139</c:v>
                </c:pt>
                <c:pt idx="1">
                  <c:v>0.74975700000000012</c:v>
                </c:pt>
                <c:pt idx="2">
                  <c:v>0.65234691666666633</c:v>
                </c:pt>
                <c:pt idx="3">
                  <c:v>0.73301749999999966</c:v>
                </c:pt>
                <c:pt idx="4">
                  <c:v>0.42900355000000012</c:v>
                </c:pt>
                <c:pt idx="5">
                  <c:v>0.54270010869565222</c:v>
                </c:pt>
                <c:pt idx="6">
                  <c:v>1.4224351086956517</c:v>
                </c:pt>
                <c:pt idx="7">
                  <c:v>1.0924927173913046</c:v>
                </c:pt>
                <c:pt idx="8">
                  <c:v>0.99623663333333401</c:v>
                </c:pt>
                <c:pt idx="9">
                  <c:v>0.43722949999999983</c:v>
                </c:pt>
                <c:pt idx="10">
                  <c:v>1.2501754166666668</c:v>
                </c:pt>
                <c:pt idx="11">
                  <c:v>1.1547989130434786</c:v>
                </c:pt>
                <c:pt idx="12">
                  <c:v>0.71391695652173903</c:v>
                </c:pt>
                <c:pt idx="13">
                  <c:v>1.2849546739130435</c:v>
                </c:pt>
                <c:pt idx="14">
                  <c:v>1.2891819565217388</c:v>
                </c:pt>
                <c:pt idx="15">
                  <c:v>0.92501583333333348</c:v>
                </c:pt>
                <c:pt idx="16">
                  <c:v>0.94783041666666645</c:v>
                </c:pt>
                <c:pt idx="17">
                  <c:v>1.3339184963768114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86-41B8-813F-392319DCB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092208"/>
        <c:axId val="628080072"/>
      </c:areaChart>
      <c:lineChart>
        <c:grouping val="standard"/>
        <c:varyColors val="0"/>
        <c:ser>
          <c:idx val="0"/>
          <c:order val="2"/>
          <c:tx>
            <c:v>Natural - Clearest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'plotting data'!$AG$2:$AG$19</c:f>
              <c:numCache>
                <c:formatCode>General</c:formatCode>
                <c:ptCount val="18"/>
                <c:pt idx="0">
                  <c:v>0.56367247399999998</c:v>
                </c:pt>
                <c:pt idx="1">
                  <c:v>0.56367247399999998</c:v>
                </c:pt>
                <c:pt idx="2">
                  <c:v>0.56367247399999998</c:v>
                </c:pt>
                <c:pt idx="3">
                  <c:v>0.56367247399999998</c:v>
                </c:pt>
                <c:pt idx="4">
                  <c:v>0.56367247399999998</c:v>
                </c:pt>
                <c:pt idx="5">
                  <c:v>0.56367247399999998</c:v>
                </c:pt>
                <c:pt idx="6">
                  <c:v>0.56367247399999998</c:v>
                </c:pt>
                <c:pt idx="7">
                  <c:v>0.56367247399999998</c:v>
                </c:pt>
                <c:pt idx="8">
                  <c:v>0.56367247399999998</c:v>
                </c:pt>
                <c:pt idx="9">
                  <c:v>0.56367247399999998</c:v>
                </c:pt>
                <c:pt idx="10">
                  <c:v>0.56367247399999998</c:v>
                </c:pt>
                <c:pt idx="11">
                  <c:v>0.56367247399999998</c:v>
                </c:pt>
                <c:pt idx="12">
                  <c:v>0.56367247399999998</c:v>
                </c:pt>
                <c:pt idx="13">
                  <c:v>0.56367247399999998</c:v>
                </c:pt>
                <c:pt idx="14">
                  <c:v>0.56367247399999998</c:v>
                </c:pt>
                <c:pt idx="15">
                  <c:v>0.56367247399999998</c:v>
                </c:pt>
                <c:pt idx="16">
                  <c:v>0.56367247399999998</c:v>
                </c:pt>
                <c:pt idx="17">
                  <c:v>0.56367247399999998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086-41B8-813F-392319DCB1FD}"/>
            </c:ext>
          </c:extLst>
        </c:ser>
        <c:ser>
          <c:idx val="3"/>
          <c:order val="3"/>
          <c:tx>
            <c:v>Natural Routine + Episodic - Most Impaired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'plotting data'!$AH$2:$AH$19</c:f>
              <c:numCache>
                <c:formatCode>General</c:formatCode>
                <c:ptCount val="18"/>
                <c:pt idx="0">
                  <c:v>1.5292142479999999</c:v>
                </c:pt>
                <c:pt idx="1">
                  <c:v>1.5292142479999999</c:v>
                </c:pt>
                <c:pt idx="2">
                  <c:v>1.5292142479999999</c:v>
                </c:pt>
                <c:pt idx="3">
                  <c:v>1.5292142479999999</c:v>
                </c:pt>
                <c:pt idx="4">
                  <c:v>1.5292142479999999</c:v>
                </c:pt>
                <c:pt idx="5">
                  <c:v>1.5292142479999999</c:v>
                </c:pt>
                <c:pt idx="6">
                  <c:v>1.5292142479999999</c:v>
                </c:pt>
                <c:pt idx="7">
                  <c:v>1.5292142479999999</c:v>
                </c:pt>
                <c:pt idx="8">
                  <c:v>1.5292142479999999</c:v>
                </c:pt>
                <c:pt idx="9">
                  <c:v>1.5292142479999999</c:v>
                </c:pt>
                <c:pt idx="10">
                  <c:v>1.5292142479999999</c:v>
                </c:pt>
                <c:pt idx="11">
                  <c:v>1.5292142479999999</c:v>
                </c:pt>
                <c:pt idx="12">
                  <c:v>1.5292142479999999</c:v>
                </c:pt>
                <c:pt idx="13">
                  <c:v>1.5292142479999999</c:v>
                </c:pt>
                <c:pt idx="14">
                  <c:v>1.5292142479999999</c:v>
                </c:pt>
                <c:pt idx="15">
                  <c:v>1.5292142479999999</c:v>
                </c:pt>
                <c:pt idx="16">
                  <c:v>1.5292142479999999</c:v>
                </c:pt>
                <c:pt idx="17">
                  <c:v>1.5292142479999999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086-41B8-813F-392319DCB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092208"/>
        <c:axId val="628080072"/>
      </c:lineChart>
      <c:catAx>
        <c:axId val="62809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80072"/>
        <c:crosses val="autoZero"/>
        <c:auto val="1"/>
        <c:lblAlgn val="ctr"/>
        <c:lblOffset val="100"/>
        <c:noMultiLvlLbl val="0"/>
      </c:catAx>
      <c:valAx>
        <c:axId val="628080072"/>
        <c:scaling>
          <c:orientation val="minMax"/>
          <c:max val="9"/>
        </c:scaling>
        <c:delete val="0"/>
        <c:axPos val="l"/>
        <c:majorGridlines>
          <c:spPr>
            <a:ln w="317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>
                    <a:solidFill>
                      <a:sysClr val="windowText" lastClr="000000"/>
                    </a:solidFill>
                  </a:rPr>
                  <a:t>Extinction (Mm-1)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92208"/>
        <c:crosses val="autoZero"/>
        <c:crossBetween val="between"/>
        <c:majorUnit val="1"/>
        <c:minorUnit val="0.5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48560294117647052"/>
          <c:y val="7.9604535455513339E-2"/>
          <c:w val="0.43558140342751267"/>
          <c:h val="0.13808763237325136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502860701989173E-2"/>
          <c:y val="2.4940480192834298E-2"/>
          <c:w val="0.87851857082986995"/>
          <c:h val="0.91684817645204908"/>
        </c:manualLayout>
      </c:layout>
      <c:areaChart>
        <c:grouping val="stacked"/>
        <c:varyColors val="0"/>
        <c:ser>
          <c:idx val="1"/>
          <c:order val="0"/>
          <c:tx>
            <c:strRef>
              <c:f>'plotting data'!$N$1</c:f>
              <c:strCache>
                <c:ptCount val="1"/>
                <c:pt idx="0">
                  <c:v>Low Sulfate Extinction (Mm-1)</c:v>
                </c:pt>
              </c:strCache>
            </c:strRef>
          </c:tx>
          <c:spPr>
            <a:noFill/>
            <a:ln w="25400">
              <a:noFill/>
            </a:ln>
            <a:effectLst/>
          </c:spPr>
          <c:cat>
            <c:numRef>
              <c:f>'plotting data'!$M$2:$M$19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'plotting data'!$N$97:$N$114</c:f>
              <c:numCache>
                <c:formatCode>0.00</c:formatCode>
                <c:ptCount val="18"/>
                <c:pt idx="0">
                  <c:v>6.6093999999999991</c:v>
                </c:pt>
                <c:pt idx="1">
                  <c:v>7.0210080952380967</c:v>
                </c:pt>
                <c:pt idx="2">
                  <c:v>6.5542637499999996</c:v>
                </c:pt>
                <c:pt idx="3">
                  <c:v>7.3850308333333343</c:v>
                </c:pt>
                <c:pt idx="4">
                  <c:v>5.7624525000000011</c:v>
                </c:pt>
                <c:pt idx="5">
                  <c:v>5.1411070833333339</c:v>
                </c:pt>
                <c:pt idx="6">
                  <c:v>5.4997625000000001</c:v>
                </c:pt>
                <c:pt idx="7">
                  <c:v>5.5014999999999992</c:v>
                </c:pt>
                <c:pt idx="8">
                  <c:v>4.8291017391304338</c:v>
                </c:pt>
                <c:pt idx="9">
                  <c:v>4.030110416666667</c:v>
                </c:pt>
                <c:pt idx="10">
                  <c:v>2.9270717391304353</c:v>
                </c:pt>
                <c:pt idx="11">
                  <c:v>3.9249086363636363</c:v>
                </c:pt>
                <c:pt idx="12">
                  <c:v>4.332239545454545</c:v>
                </c:pt>
                <c:pt idx="13">
                  <c:v>3.5033071428571425</c:v>
                </c:pt>
                <c:pt idx="14">
                  <c:v>4.1757280952380951</c:v>
                </c:pt>
                <c:pt idx="15">
                  <c:v>2.9793242857142856</c:v>
                </c:pt>
                <c:pt idx="16">
                  <c:v>2.8047736363636369</c:v>
                </c:pt>
                <c:pt idx="17">
                  <c:v>3.0473095652173923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32-4D6C-9224-5B20C8EC6FBD}"/>
            </c:ext>
          </c:extLst>
        </c:ser>
        <c:ser>
          <c:idx val="2"/>
          <c:order val="1"/>
          <c:tx>
            <c:v>Observed</c:v>
          </c:tx>
          <c:spPr>
            <a:solidFill>
              <a:srgbClr val="FFFF00"/>
            </a:solidFill>
            <a:ln w="25400">
              <a:noFill/>
            </a:ln>
            <a:effectLst/>
          </c:spPr>
          <c:cat>
            <c:numRef>
              <c:f>'plotting data'!$M$2:$M$19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'plotting data'!$O$97:$O$114</c:f>
              <c:numCache>
                <c:formatCode>0.00</c:formatCode>
                <c:ptCount val="18"/>
                <c:pt idx="0">
                  <c:v>34.005368571428576</c:v>
                </c:pt>
                <c:pt idx="1">
                  <c:v>57.717304632034647</c:v>
                </c:pt>
                <c:pt idx="2">
                  <c:v>66.143709583333333</c:v>
                </c:pt>
                <c:pt idx="3">
                  <c:v>55.50637041666667</c:v>
                </c:pt>
                <c:pt idx="4">
                  <c:v>41.045502499999998</c:v>
                </c:pt>
                <c:pt idx="5">
                  <c:v>54.874848749999998</c:v>
                </c:pt>
                <c:pt idx="6">
                  <c:v>49.845225833333323</c:v>
                </c:pt>
                <c:pt idx="7">
                  <c:v>33.986821739130427</c:v>
                </c:pt>
                <c:pt idx="8">
                  <c:v>32.219333260869568</c:v>
                </c:pt>
                <c:pt idx="9">
                  <c:v>33.687930000000009</c:v>
                </c:pt>
                <c:pt idx="10">
                  <c:v>28.334698677536224</c:v>
                </c:pt>
                <c:pt idx="11">
                  <c:v>22.501851363636369</c:v>
                </c:pt>
                <c:pt idx="12">
                  <c:v>17.148245454545457</c:v>
                </c:pt>
                <c:pt idx="13">
                  <c:v>16.320861493506495</c:v>
                </c:pt>
                <c:pt idx="14">
                  <c:v>13.858817813852813</c:v>
                </c:pt>
                <c:pt idx="15">
                  <c:v>16.10832344155844</c:v>
                </c:pt>
                <c:pt idx="16">
                  <c:v>9.9084611462450596</c:v>
                </c:pt>
                <c:pt idx="17">
                  <c:v>7.5177575181159382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32-4D6C-9224-5B20C8EC6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092208"/>
        <c:axId val="628080072"/>
      </c:areaChart>
      <c:lineChart>
        <c:grouping val="standard"/>
        <c:varyColors val="0"/>
        <c:ser>
          <c:idx val="0"/>
          <c:order val="2"/>
          <c:tx>
            <c:v>Natural - Clearest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'plotting data'!$Y$97:$Y$114</c:f>
              <c:numCache>
                <c:formatCode>General</c:formatCode>
                <c:ptCount val="18"/>
                <c:pt idx="0">
                  <c:v>0.83994459200000005</c:v>
                </c:pt>
                <c:pt idx="1">
                  <c:v>0.83994459200000005</c:v>
                </c:pt>
                <c:pt idx="2">
                  <c:v>0.83994459200000005</c:v>
                </c:pt>
                <c:pt idx="3">
                  <c:v>0.83994459200000005</c:v>
                </c:pt>
                <c:pt idx="4">
                  <c:v>0.83994459200000005</c:v>
                </c:pt>
                <c:pt idx="5">
                  <c:v>0.83994459200000005</c:v>
                </c:pt>
                <c:pt idx="6">
                  <c:v>0.83994459200000005</c:v>
                </c:pt>
                <c:pt idx="7">
                  <c:v>0.83994459200000005</c:v>
                </c:pt>
                <c:pt idx="8">
                  <c:v>0.83994459200000005</c:v>
                </c:pt>
                <c:pt idx="9">
                  <c:v>0.83994459200000005</c:v>
                </c:pt>
                <c:pt idx="10">
                  <c:v>0.83994459200000005</c:v>
                </c:pt>
                <c:pt idx="11">
                  <c:v>0.83994459200000005</c:v>
                </c:pt>
                <c:pt idx="12">
                  <c:v>0.83994459200000005</c:v>
                </c:pt>
                <c:pt idx="13">
                  <c:v>0.83994459200000005</c:v>
                </c:pt>
                <c:pt idx="14">
                  <c:v>0.83994459200000005</c:v>
                </c:pt>
                <c:pt idx="15">
                  <c:v>0.83994459200000005</c:v>
                </c:pt>
                <c:pt idx="16">
                  <c:v>0.83994459200000005</c:v>
                </c:pt>
                <c:pt idx="17">
                  <c:v>0.83994459200000005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232-4D6C-9224-5B20C8EC6FBD}"/>
            </c:ext>
          </c:extLst>
        </c:ser>
        <c:ser>
          <c:idx val="3"/>
          <c:order val="3"/>
          <c:tx>
            <c:v>Natural Routine - Most Impaired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'plotting data'!$Z$97:$Z$114</c:f>
              <c:numCache>
                <c:formatCode>General</c:formatCode>
                <c:ptCount val="18"/>
                <c:pt idx="0">
                  <c:v>4.5532568150000001</c:v>
                </c:pt>
                <c:pt idx="1">
                  <c:v>4.5532568150000001</c:v>
                </c:pt>
                <c:pt idx="2">
                  <c:v>4.5532568150000001</c:v>
                </c:pt>
                <c:pt idx="3">
                  <c:v>4.5532568150000001</c:v>
                </c:pt>
                <c:pt idx="4">
                  <c:v>4.5532568150000001</c:v>
                </c:pt>
                <c:pt idx="5">
                  <c:v>4.5532568150000001</c:v>
                </c:pt>
                <c:pt idx="6">
                  <c:v>4.5532568150000001</c:v>
                </c:pt>
                <c:pt idx="7">
                  <c:v>4.5532568150000001</c:v>
                </c:pt>
                <c:pt idx="8">
                  <c:v>4.5532568150000001</c:v>
                </c:pt>
                <c:pt idx="9">
                  <c:v>4.5532568150000001</c:v>
                </c:pt>
                <c:pt idx="10">
                  <c:v>4.5532568150000001</c:v>
                </c:pt>
                <c:pt idx="11">
                  <c:v>4.5532568150000001</c:v>
                </c:pt>
                <c:pt idx="12">
                  <c:v>4.5532568150000001</c:v>
                </c:pt>
                <c:pt idx="13">
                  <c:v>4.5532568150000001</c:v>
                </c:pt>
                <c:pt idx="14">
                  <c:v>4.5532568150000001</c:v>
                </c:pt>
                <c:pt idx="15">
                  <c:v>4.5532568150000001</c:v>
                </c:pt>
                <c:pt idx="16">
                  <c:v>4.5532568150000001</c:v>
                </c:pt>
                <c:pt idx="17">
                  <c:v>4.5532568150000001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232-4D6C-9224-5B20C8EC6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092208"/>
        <c:axId val="628080072"/>
      </c:lineChart>
      <c:catAx>
        <c:axId val="62809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80072"/>
        <c:crosses val="autoZero"/>
        <c:auto val="1"/>
        <c:lblAlgn val="ctr"/>
        <c:lblOffset val="100"/>
        <c:noMultiLvlLbl val="0"/>
      </c:catAx>
      <c:valAx>
        <c:axId val="628080072"/>
        <c:scaling>
          <c:orientation val="minMax"/>
          <c:max val="195"/>
          <c:min val="0"/>
        </c:scaling>
        <c:delete val="0"/>
        <c:axPos val="l"/>
        <c:majorGridlines>
          <c:spPr>
            <a:ln w="317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>
                    <a:solidFill>
                      <a:sysClr val="windowText" lastClr="000000"/>
                    </a:solidFill>
                  </a:rPr>
                  <a:t>Extinction (Mm-1)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92208"/>
        <c:crosses val="autoZero"/>
        <c:crossBetween val="between"/>
        <c:majorUnit val="10"/>
        <c:minorUnit val="5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57089624826308472"/>
          <c:y val="7.9604535455513339E-2"/>
          <c:w val="0.35028809634089858"/>
          <c:h val="0.14011465950812191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502860701989173E-2"/>
          <c:y val="2.4940480192834298E-2"/>
          <c:w val="0.87851857082986995"/>
          <c:h val="0.91684817645204908"/>
        </c:manualLayout>
      </c:layout>
      <c:areaChart>
        <c:grouping val="stacked"/>
        <c:varyColors val="0"/>
        <c:ser>
          <c:idx val="1"/>
          <c:order val="0"/>
          <c:tx>
            <c:strRef>
              <c:f>'plotting data'!$P$1</c:f>
              <c:strCache>
                <c:ptCount val="1"/>
                <c:pt idx="0">
                  <c:v>Low Nitrate Extinction (Mm-1)</c:v>
                </c:pt>
              </c:strCache>
            </c:strRef>
          </c:tx>
          <c:spPr>
            <a:noFill/>
            <a:ln w="25400">
              <a:noFill/>
            </a:ln>
            <a:effectLst/>
          </c:spPr>
          <c:cat>
            <c:numRef>
              <c:f>'plotting data'!$M$2:$M$19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'plotting data'!$P$97:$P$114</c:f>
              <c:numCache>
                <c:formatCode>0.00</c:formatCode>
                <c:ptCount val="18"/>
                <c:pt idx="0">
                  <c:v>1.1516309999999998</c:v>
                </c:pt>
                <c:pt idx="1">
                  <c:v>1.2883261904761905</c:v>
                </c:pt>
                <c:pt idx="2">
                  <c:v>1.03833</c:v>
                </c:pt>
                <c:pt idx="3">
                  <c:v>0.91305708333333346</c:v>
                </c:pt>
                <c:pt idx="4">
                  <c:v>0.90647416666666658</c:v>
                </c:pt>
                <c:pt idx="5">
                  <c:v>0.72286458333333348</c:v>
                </c:pt>
                <c:pt idx="6">
                  <c:v>0.9418270833333332</c:v>
                </c:pt>
                <c:pt idx="7">
                  <c:v>0.64254954545454557</c:v>
                </c:pt>
                <c:pt idx="8">
                  <c:v>0.55418000000000001</c:v>
                </c:pt>
                <c:pt idx="9">
                  <c:v>0.50862541666666672</c:v>
                </c:pt>
                <c:pt idx="10">
                  <c:v>0.41164130434782609</c:v>
                </c:pt>
                <c:pt idx="11">
                  <c:v>0.39869454545454541</c:v>
                </c:pt>
                <c:pt idx="12">
                  <c:v>0.51727818181818175</c:v>
                </c:pt>
                <c:pt idx="13">
                  <c:v>0.52740619047619042</c:v>
                </c:pt>
                <c:pt idx="14">
                  <c:v>0.46576571428571417</c:v>
                </c:pt>
                <c:pt idx="15">
                  <c:v>0.48004571428571424</c:v>
                </c:pt>
                <c:pt idx="16">
                  <c:v>0.68602363636363628</c:v>
                </c:pt>
                <c:pt idx="17">
                  <c:v>0.61402739130434791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F3-4194-89DD-BAA4EB4B9891}"/>
            </c:ext>
          </c:extLst>
        </c:ser>
        <c:ser>
          <c:idx val="2"/>
          <c:order val="1"/>
          <c:tx>
            <c:v>Observed</c:v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f>'plotting data'!$M$2:$M$19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'plotting data'!$Q$97:$Q$114</c:f>
              <c:numCache>
                <c:formatCode>0.00</c:formatCode>
                <c:ptCount val="18"/>
                <c:pt idx="0">
                  <c:v>6.2164751904761903</c:v>
                </c:pt>
                <c:pt idx="1">
                  <c:v>4.3682574458874459</c:v>
                </c:pt>
                <c:pt idx="2">
                  <c:v>4.3132162499999991</c:v>
                </c:pt>
                <c:pt idx="3">
                  <c:v>3.5372291666666671</c:v>
                </c:pt>
                <c:pt idx="4">
                  <c:v>3.1950008333333342</c:v>
                </c:pt>
                <c:pt idx="5">
                  <c:v>2.8708812500000001</c:v>
                </c:pt>
                <c:pt idx="6">
                  <c:v>3.8672454166666661</c:v>
                </c:pt>
                <c:pt idx="7">
                  <c:v>2.9108313241106716</c:v>
                </c:pt>
                <c:pt idx="8">
                  <c:v>1.6957695833333331</c:v>
                </c:pt>
                <c:pt idx="9">
                  <c:v>1.7237387499999994</c:v>
                </c:pt>
                <c:pt idx="10">
                  <c:v>2.4070532789855079</c:v>
                </c:pt>
                <c:pt idx="11">
                  <c:v>2.6123780632411062</c:v>
                </c:pt>
                <c:pt idx="12">
                  <c:v>2.183505454545454</c:v>
                </c:pt>
                <c:pt idx="13">
                  <c:v>1.9168810822510824</c:v>
                </c:pt>
                <c:pt idx="14">
                  <c:v>2.234281558441559</c:v>
                </c:pt>
                <c:pt idx="15">
                  <c:v>3.0775938311688309</c:v>
                </c:pt>
                <c:pt idx="16">
                  <c:v>3.0419033201581032</c:v>
                </c:pt>
                <c:pt idx="17">
                  <c:v>2.9081646920289854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F3-4194-89DD-BAA4EB4B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092208"/>
        <c:axId val="628080072"/>
      </c:areaChart>
      <c:lineChart>
        <c:grouping val="standard"/>
        <c:varyColors val="0"/>
        <c:ser>
          <c:idx val="0"/>
          <c:order val="2"/>
          <c:tx>
            <c:v>Natural - Clearest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'plotting data'!$AA$97:$AA$114</c:f>
              <c:numCache>
                <c:formatCode>General</c:formatCode>
                <c:ptCount val="18"/>
                <c:pt idx="0">
                  <c:v>0.32516239000000002</c:v>
                </c:pt>
                <c:pt idx="1">
                  <c:v>0.32516239000000002</c:v>
                </c:pt>
                <c:pt idx="2">
                  <c:v>0.32516239000000002</c:v>
                </c:pt>
                <c:pt idx="3">
                  <c:v>0.32516239000000002</c:v>
                </c:pt>
                <c:pt idx="4">
                  <c:v>0.32516239000000002</c:v>
                </c:pt>
                <c:pt idx="5">
                  <c:v>0.32516239000000002</c:v>
                </c:pt>
                <c:pt idx="6">
                  <c:v>0.32516239000000002</c:v>
                </c:pt>
                <c:pt idx="7">
                  <c:v>0.32516239000000002</c:v>
                </c:pt>
                <c:pt idx="8">
                  <c:v>0.32516239000000002</c:v>
                </c:pt>
                <c:pt idx="9">
                  <c:v>0.32516239000000002</c:v>
                </c:pt>
                <c:pt idx="10">
                  <c:v>0.32516239000000002</c:v>
                </c:pt>
                <c:pt idx="11">
                  <c:v>0.32516239000000002</c:v>
                </c:pt>
                <c:pt idx="12">
                  <c:v>0.32516239000000002</c:v>
                </c:pt>
                <c:pt idx="13">
                  <c:v>0.32516239000000002</c:v>
                </c:pt>
                <c:pt idx="14">
                  <c:v>0.32516239000000002</c:v>
                </c:pt>
                <c:pt idx="15">
                  <c:v>0.32516239000000002</c:v>
                </c:pt>
                <c:pt idx="16">
                  <c:v>0.32516239000000002</c:v>
                </c:pt>
                <c:pt idx="17">
                  <c:v>0.32516239000000002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F3-4194-89DD-BAA4EB4B9891}"/>
            </c:ext>
          </c:extLst>
        </c:ser>
        <c:ser>
          <c:idx val="3"/>
          <c:order val="3"/>
          <c:tx>
            <c:v>Natural Routine - Most Impaired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'plotting data'!$AB$97:$AB$114</c:f>
              <c:numCache>
                <c:formatCode>General</c:formatCode>
                <c:ptCount val="18"/>
                <c:pt idx="0">
                  <c:v>1.3701337703000001</c:v>
                </c:pt>
                <c:pt idx="1">
                  <c:v>1.3701337703000001</c:v>
                </c:pt>
                <c:pt idx="2">
                  <c:v>1.3701337703000001</c:v>
                </c:pt>
                <c:pt idx="3">
                  <c:v>1.3701337703000001</c:v>
                </c:pt>
                <c:pt idx="4">
                  <c:v>1.3701337703000001</c:v>
                </c:pt>
                <c:pt idx="5">
                  <c:v>1.3701337703000001</c:v>
                </c:pt>
                <c:pt idx="6">
                  <c:v>1.3701337703000001</c:v>
                </c:pt>
                <c:pt idx="7">
                  <c:v>1.3701337703000001</c:v>
                </c:pt>
                <c:pt idx="8">
                  <c:v>1.3701337703000001</c:v>
                </c:pt>
                <c:pt idx="9">
                  <c:v>1.3701337703000001</c:v>
                </c:pt>
                <c:pt idx="10">
                  <c:v>1.3701337703000001</c:v>
                </c:pt>
                <c:pt idx="11">
                  <c:v>1.3701337703000001</c:v>
                </c:pt>
                <c:pt idx="12">
                  <c:v>1.3701337703000001</c:v>
                </c:pt>
                <c:pt idx="13">
                  <c:v>1.3701337703000001</c:v>
                </c:pt>
                <c:pt idx="14">
                  <c:v>1.3701337703000001</c:v>
                </c:pt>
                <c:pt idx="15">
                  <c:v>1.3701337703000001</c:v>
                </c:pt>
                <c:pt idx="16">
                  <c:v>1.3701337703000001</c:v>
                </c:pt>
                <c:pt idx="17">
                  <c:v>1.3701337703000001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BF3-4194-89DD-BAA4EB4B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092208"/>
        <c:axId val="628080072"/>
      </c:lineChart>
      <c:catAx>
        <c:axId val="62809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80072"/>
        <c:crosses val="autoZero"/>
        <c:auto val="1"/>
        <c:lblAlgn val="ctr"/>
        <c:lblOffset val="100"/>
        <c:noMultiLvlLbl val="0"/>
      </c:catAx>
      <c:valAx>
        <c:axId val="628080072"/>
        <c:scaling>
          <c:orientation val="minMax"/>
          <c:max val="30"/>
        </c:scaling>
        <c:delete val="0"/>
        <c:axPos val="l"/>
        <c:majorGridlines>
          <c:spPr>
            <a:ln w="317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>
                    <a:solidFill>
                      <a:sysClr val="windowText" lastClr="000000"/>
                    </a:solidFill>
                  </a:rPr>
                  <a:t>Extinction (Mm-1)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92208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55937234430081118"/>
          <c:y val="5.1274668733355407E-2"/>
          <c:w val="0.36181196617953543"/>
          <c:h val="0.15032403794033633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502860701989173E-2"/>
          <c:y val="2.4940480192834298E-2"/>
          <c:w val="0.87851857082986995"/>
          <c:h val="0.91684817645204908"/>
        </c:manualLayout>
      </c:layout>
      <c:areaChart>
        <c:grouping val="stacked"/>
        <c:varyColors val="0"/>
        <c:ser>
          <c:idx val="1"/>
          <c:order val="0"/>
          <c:tx>
            <c:strRef>
              <c:f>'plotting data'!$R$1</c:f>
              <c:strCache>
                <c:ptCount val="1"/>
                <c:pt idx="0">
                  <c:v>Low Organic Carbon Mass Extinction (Mm-1)</c:v>
                </c:pt>
              </c:strCache>
            </c:strRef>
          </c:tx>
          <c:spPr>
            <a:noFill/>
            <a:ln w="25400">
              <a:noFill/>
            </a:ln>
            <a:effectLst/>
          </c:spPr>
          <c:cat>
            <c:numRef>
              <c:f>'plotting data'!$M$2:$M$19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'plotting data'!$R$97:$R$114</c:f>
              <c:numCache>
                <c:formatCode>0.00</c:formatCode>
                <c:ptCount val="18"/>
                <c:pt idx="0">
                  <c:v>3.0241420000000003</c:v>
                </c:pt>
                <c:pt idx="1">
                  <c:v>3.0123980952380953</c:v>
                </c:pt>
                <c:pt idx="2">
                  <c:v>3.0819750000000004</c:v>
                </c:pt>
                <c:pt idx="3">
                  <c:v>3.0919508333333332</c:v>
                </c:pt>
                <c:pt idx="4">
                  <c:v>3.1237145833333329</c:v>
                </c:pt>
                <c:pt idx="5">
                  <c:v>2.2331050000000006</c:v>
                </c:pt>
                <c:pt idx="6">
                  <c:v>2.8619266666666658</c:v>
                </c:pt>
                <c:pt idx="7">
                  <c:v>1.9017927272727277</c:v>
                </c:pt>
                <c:pt idx="8">
                  <c:v>2.021734347826087</c:v>
                </c:pt>
                <c:pt idx="9">
                  <c:v>1.6421308333333338</c:v>
                </c:pt>
                <c:pt idx="10">
                  <c:v>1.5580713043478256</c:v>
                </c:pt>
                <c:pt idx="11">
                  <c:v>2.063585909090909</c:v>
                </c:pt>
                <c:pt idx="12">
                  <c:v>1.9992736363636359</c:v>
                </c:pt>
                <c:pt idx="13">
                  <c:v>1.6246647619047621</c:v>
                </c:pt>
                <c:pt idx="14">
                  <c:v>2.037850952380952</c:v>
                </c:pt>
                <c:pt idx="15">
                  <c:v>2.1456514285714285</c:v>
                </c:pt>
                <c:pt idx="16">
                  <c:v>1.3279031818181817</c:v>
                </c:pt>
                <c:pt idx="17">
                  <c:v>2.4057408695652174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CE-45E0-98D6-7B00EA476133}"/>
            </c:ext>
          </c:extLst>
        </c:ser>
        <c:ser>
          <c:idx val="4"/>
          <c:order val="1"/>
          <c:tx>
            <c:strRef>
              <c:f>'plotting data'!$T$1</c:f>
              <c:strCache>
                <c:ptCount val="1"/>
                <c:pt idx="0">
                  <c:v>Low Light Absorbing Carbon Extinction (Mm-1)</c:v>
                </c:pt>
              </c:strCache>
            </c:strRef>
          </c:tx>
          <c:spPr>
            <a:noFill/>
            <a:ln w="25400">
              <a:noFill/>
            </a:ln>
            <a:effectLst/>
          </c:spPr>
          <c:val>
            <c:numRef>
              <c:f>'plotting data'!$T$97:$T$114</c:f>
              <c:numCache>
                <c:formatCode>0.00</c:formatCode>
                <c:ptCount val="18"/>
                <c:pt idx="0">
                  <c:v>1.2397</c:v>
                </c:pt>
                <c:pt idx="1">
                  <c:v>1.0359047619047619</c:v>
                </c:pt>
                <c:pt idx="2">
                  <c:v>1.0036250000000002</c:v>
                </c:pt>
                <c:pt idx="3">
                  <c:v>0.90666666666666662</c:v>
                </c:pt>
                <c:pt idx="4">
                  <c:v>0.92995833333333333</c:v>
                </c:pt>
                <c:pt idx="5">
                  <c:v>0.85187500000000016</c:v>
                </c:pt>
                <c:pt idx="6">
                  <c:v>1.1317916666666665</c:v>
                </c:pt>
                <c:pt idx="7">
                  <c:v>0.63900000000000012</c:v>
                </c:pt>
                <c:pt idx="8">
                  <c:v>0.64404347826086961</c:v>
                </c:pt>
                <c:pt idx="9">
                  <c:v>0.42987499999999995</c:v>
                </c:pt>
                <c:pt idx="10">
                  <c:v>0.46930434782608688</c:v>
                </c:pt>
                <c:pt idx="11">
                  <c:v>0.50663636363636366</c:v>
                </c:pt>
                <c:pt idx="12">
                  <c:v>0.51445454545454539</c:v>
                </c:pt>
                <c:pt idx="13">
                  <c:v>0.36885714285714277</c:v>
                </c:pt>
                <c:pt idx="14">
                  <c:v>0.41814285714285709</c:v>
                </c:pt>
                <c:pt idx="15">
                  <c:v>0.35082857142857143</c:v>
                </c:pt>
                <c:pt idx="16">
                  <c:v>0.20468636363636358</c:v>
                </c:pt>
                <c:pt idx="17">
                  <c:v>0.55821739130434789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CE-45E0-98D6-7B00EA476133}"/>
            </c:ext>
          </c:extLst>
        </c:ser>
        <c:ser>
          <c:idx val="2"/>
          <c:order val="2"/>
          <c:tx>
            <c:v>Observed - OCM</c:v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numRef>
              <c:f>'plotting data'!$M$2:$M$19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'plotting data'!$S$97:$S$114</c:f>
              <c:numCache>
                <c:formatCode>0.00</c:formatCode>
                <c:ptCount val="18"/>
                <c:pt idx="0">
                  <c:v>4.4840927619047619</c:v>
                </c:pt>
                <c:pt idx="1">
                  <c:v>6.6227741774891804</c:v>
                </c:pt>
                <c:pt idx="2">
                  <c:v>7.793912083333332</c:v>
                </c:pt>
                <c:pt idx="3">
                  <c:v>6.9627445833333343</c:v>
                </c:pt>
                <c:pt idx="4">
                  <c:v>4.1666033333333328</c:v>
                </c:pt>
                <c:pt idx="5">
                  <c:v>6.0705425000000002</c:v>
                </c:pt>
                <c:pt idx="6">
                  <c:v>4.0734104166666665</c:v>
                </c:pt>
                <c:pt idx="7">
                  <c:v>5.3184590118577066</c:v>
                </c:pt>
                <c:pt idx="8">
                  <c:v>4.2620314855072472</c:v>
                </c:pt>
                <c:pt idx="9">
                  <c:v>4.0898104166666647</c:v>
                </c:pt>
                <c:pt idx="10">
                  <c:v>5.5435674456521742</c:v>
                </c:pt>
                <c:pt idx="11">
                  <c:v>4.5336845256917</c:v>
                </c:pt>
                <c:pt idx="12">
                  <c:v>3.4915504545454548</c:v>
                </c:pt>
                <c:pt idx="13">
                  <c:v>3.1716634199134206</c:v>
                </c:pt>
                <c:pt idx="14">
                  <c:v>3.3856858658008657</c:v>
                </c:pt>
                <c:pt idx="15">
                  <c:v>3.4471872077922074</c:v>
                </c:pt>
                <c:pt idx="16">
                  <c:v>2.8952263833992102</c:v>
                </c:pt>
                <c:pt idx="17">
                  <c:v>2.219790797101449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CE-45E0-98D6-7B00EA476133}"/>
            </c:ext>
          </c:extLst>
        </c:ser>
        <c:ser>
          <c:idx val="5"/>
          <c:order val="3"/>
          <c:tx>
            <c:v>Observed - LAC</c:v>
          </c:tx>
          <c:spPr>
            <a:solidFill>
              <a:schemeClr val="tx1">
                <a:lumMod val="50000"/>
                <a:lumOff val="50000"/>
              </a:schemeClr>
            </a:solidFill>
            <a:ln w="25400">
              <a:noFill/>
            </a:ln>
            <a:effectLst/>
          </c:spPr>
          <c:val>
            <c:numRef>
              <c:f>'plotting data'!$U$97:$U$114</c:f>
              <c:numCache>
                <c:formatCode>0.00</c:formatCode>
                <c:ptCount val="18"/>
                <c:pt idx="0">
                  <c:v>2.5091095238095242</c:v>
                </c:pt>
                <c:pt idx="1">
                  <c:v>2.5030043290043302</c:v>
                </c:pt>
                <c:pt idx="2">
                  <c:v>2.446041666666666</c:v>
                </c:pt>
                <c:pt idx="3">
                  <c:v>2.8274583333333334</c:v>
                </c:pt>
                <c:pt idx="4">
                  <c:v>1.2714583333333334</c:v>
                </c:pt>
                <c:pt idx="5">
                  <c:v>2.5977916666666667</c:v>
                </c:pt>
                <c:pt idx="6">
                  <c:v>1.6676250000000006</c:v>
                </c:pt>
                <c:pt idx="7">
                  <c:v>1.8267826086956522</c:v>
                </c:pt>
                <c:pt idx="8">
                  <c:v>1.2693315217391308</c:v>
                </c:pt>
                <c:pt idx="9">
                  <c:v>1.6550416666666665</c:v>
                </c:pt>
                <c:pt idx="10">
                  <c:v>1.7541123188405798</c:v>
                </c:pt>
                <c:pt idx="11">
                  <c:v>1.8075375494071149</c:v>
                </c:pt>
                <c:pt idx="12">
                  <c:v>1.1415909090909091</c:v>
                </c:pt>
                <c:pt idx="13">
                  <c:v>1.1164155844155845</c:v>
                </c:pt>
                <c:pt idx="14">
                  <c:v>1.2268116883116884</c:v>
                </c:pt>
                <c:pt idx="15">
                  <c:v>1.2612896103896103</c:v>
                </c:pt>
                <c:pt idx="16">
                  <c:v>1.1345571146245059</c:v>
                </c:pt>
                <c:pt idx="17">
                  <c:v>0.69476594202898545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CE-45E0-98D6-7B00EA4761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092208"/>
        <c:axId val="628080072"/>
      </c:areaChart>
      <c:lineChart>
        <c:grouping val="standard"/>
        <c:varyColors val="0"/>
        <c:ser>
          <c:idx val="0"/>
          <c:order val="4"/>
          <c:tx>
            <c:v>Natural (OCM+LAC) - Clearest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'plotting data'!$AI$97:$AI$114</c:f>
              <c:numCache>
                <c:formatCode>General</c:formatCode>
                <c:ptCount val="18"/>
                <c:pt idx="0">
                  <c:v>2.3701477479999999</c:v>
                </c:pt>
                <c:pt idx="1">
                  <c:v>2.3701477479999999</c:v>
                </c:pt>
                <c:pt idx="2">
                  <c:v>2.3701477479999999</c:v>
                </c:pt>
                <c:pt idx="3">
                  <c:v>2.3701477479999999</c:v>
                </c:pt>
                <c:pt idx="4">
                  <c:v>2.3701477479999999</c:v>
                </c:pt>
                <c:pt idx="5">
                  <c:v>2.3701477479999999</c:v>
                </c:pt>
                <c:pt idx="6">
                  <c:v>2.3701477479999999</c:v>
                </c:pt>
                <c:pt idx="7">
                  <c:v>2.3701477479999999</c:v>
                </c:pt>
                <c:pt idx="8">
                  <c:v>2.3701477479999999</c:v>
                </c:pt>
                <c:pt idx="9">
                  <c:v>2.3701477479999999</c:v>
                </c:pt>
                <c:pt idx="10">
                  <c:v>2.3701477479999999</c:v>
                </c:pt>
                <c:pt idx="11">
                  <c:v>2.3701477479999999</c:v>
                </c:pt>
                <c:pt idx="12">
                  <c:v>2.3701477479999999</c:v>
                </c:pt>
                <c:pt idx="13">
                  <c:v>2.3701477479999999</c:v>
                </c:pt>
                <c:pt idx="14">
                  <c:v>2.3701477479999999</c:v>
                </c:pt>
                <c:pt idx="15">
                  <c:v>2.3701477479999999</c:v>
                </c:pt>
                <c:pt idx="16">
                  <c:v>2.3701477479999999</c:v>
                </c:pt>
                <c:pt idx="17">
                  <c:v>2.3701477479999999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6CE-45E0-98D6-7B00EA476133}"/>
            </c:ext>
          </c:extLst>
        </c:ser>
        <c:ser>
          <c:idx val="3"/>
          <c:order val="5"/>
          <c:tx>
            <c:v>Natural Routine + Episodic (OCM+LAC) - Most Impaired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'plotting data'!$AJ$97:$AJ$114</c:f>
              <c:numCache>
                <c:formatCode>General</c:formatCode>
                <c:ptCount val="18"/>
                <c:pt idx="0">
                  <c:v>7.9694967095999996</c:v>
                </c:pt>
                <c:pt idx="1">
                  <c:v>7.9694967095999996</c:v>
                </c:pt>
                <c:pt idx="2">
                  <c:v>7.9694967095999996</c:v>
                </c:pt>
                <c:pt idx="3">
                  <c:v>7.9694967095999996</c:v>
                </c:pt>
                <c:pt idx="4">
                  <c:v>7.9694967095999996</c:v>
                </c:pt>
                <c:pt idx="5">
                  <c:v>7.9694967095999996</c:v>
                </c:pt>
                <c:pt idx="6">
                  <c:v>7.9694967095999996</c:v>
                </c:pt>
                <c:pt idx="7">
                  <c:v>7.9694967095999996</c:v>
                </c:pt>
                <c:pt idx="8">
                  <c:v>7.9694967095999996</c:v>
                </c:pt>
                <c:pt idx="9">
                  <c:v>7.9694967095999996</c:v>
                </c:pt>
                <c:pt idx="10">
                  <c:v>7.9694967095999996</c:v>
                </c:pt>
                <c:pt idx="11">
                  <c:v>7.9694967095999996</c:v>
                </c:pt>
                <c:pt idx="12">
                  <c:v>7.9694967095999996</c:v>
                </c:pt>
                <c:pt idx="13">
                  <c:v>7.9694967095999996</c:v>
                </c:pt>
                <c:pt idx="14">
                  <c:v>7.9694967095999996</c:v>
                </c:pt>
                <c:pt idx="15">
                  <c:v>7.9694967095999996</c:v>
                </c:pt>
                <c:pt idx="16">
                  <c:v>7.9694967095999996</c:v>
                </c:pt>
                <c:pt idx="17">
                  <c:v>7.9694967095999996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6CE-45E0-98D6-7B00EA4761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092208"/>
        <c:axId val="628080072"/>
      </c:lineChart>
      <c:catAx>
        <c:axId val="62809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80072"/>
        <c:crosses val="autoZero"/>
        <c:auto val="1"/>
        <c:lblAlgn val="ctr"/>
        <c:lblOffset val="100"/>
        <c:noMultiLvlLbl val="0"/>
      </c:catAx>
      <c:valAx>
        <c:axId val="628080072"/>
        <c:scaling>
          <c:orientation val="minMax"/>
          <c:max val="25"/>
        </c:scaling>
        <c:delete val="0"/>
        <c:axPos val="l"/>
        <c:majorGridlines>
          <c:spPr>
            <a:ln w="317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>
                    <a:solidFill>
                      <a:sysClr val="windowText" lastClr="000000"/>
                    </a:solidFill>
                  </a:rPr>
                  <a:t>Extinction (Mm-1)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92208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66345604159246163"/>
          <c:y val="4.5203983007178705E-2"/>
          <c:w val="0.28949463637636363"/>
          <c:h val="0.259028315368316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502860701989173E-2"/>
          <c:y val="2.4940480192834298E-2"/>
          <c:w val="0.87851857082986995"/>
          <c:h val="0.91684817645204908"/>
        </c:manualLayout>
      </c:layout>
      <c:areaChart>
        <c:grouping val="stacked"/>
        <c:varyColors val="0"/>
        <c:ser>
          <c:idx val="1"/>
          <c:order val="0"/>
          <c:tx>
            <c:strRef>
              <c:f>'plotting data'!$V$1</c:f>
              <c:strCache>
                <c:ptCount val="1"/>
                <c:pt idx="0">
                  <c:v>Low Coarse Mass Extinction (Mm-1)</c:v>
                </c:pt>
              </c:strCache>
            </c:strRef>
          </c:tx>
          <c:spPr>
            <a:noFill/>
            <a:ln w="25400">
              <a:noFill/>
            </a:ln>
            <a:effectLst/>
          </c:spPr>
          <c:cat>
            <c:numRef>
              <c:f>'plotting data'!$M$2:$M$19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'plotting data'!$V$97:$V$114</c:f>
              <c:numCache>
                <c:formatCode>0.00</c:formatCode>
                <c:ptCount val="18"/>
                <c:pt idx="0">
                  <c:v>0.98533799999999994</c:v>
                </c:pt>
                <c:pt idx="1">
                  <c:v>0.90010285714285687</c:v>
                </c:pt>
                <c:pt idx="2">
                  <c:v>1.0918600000000001</c:v>
                </c:pt>
                <c:pt idx="3">
                  <c:v>1.2369375</c:v>
                </c:pt>
                <c:pt idx="4">
                  <c:v>1.1010225</c:v>
                </c:pt>
                <c:pt idx="5">
                  <c:v>0.70495166666666675</c:v>
                </c:pt>
                <c:pt idx="6">
                  <c:v>0.67467500000000002</c:v>
                </c:pt>
                <c:pt idx="7">
                  <c:v>0.77888181818181823</c:v>
                </c:pt>
                <c:pt idx="8">
                  <c:v>1.0175426086956523</c:v>
                </c:pt>
                <c:pt idx="9">
                  <c:v>0.6257125</c:v>
                </c:pt>
                <c:pt idx="10">
                  <c:v>0.44813478260869566</c:v>
                </c:pt>
                <c:pt idx="11">
                  <c:v>0.82595181818181806</c:v>
                </c:pt>
                <c:pt idx="12">
                  <c:v>0.84997909090909085</c:v>
                </c:pt>
                <c:pt idx="13">
                  <c:v>0.64832476190476185</c:v>
                </c:pt>
                <c:pt idx="14">
                  <c:v>0.77461142857142851</c:v>
                </c:pt>
                <c:pt idx="15">
                  <c:v>0.78357952380952378</c:v>
                </c:pt>
                <c:pt idx="16">
                  <c:v>0.73857909090909102</c:v>
                </c:pt>
                <c:pt idx="17">
                  <c:v>0.72490043478260879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3C-42FA-AB76-4DFC8AEB0CAD}"/>
            </c:ext>
          </c:extLst>
        </c:ser>
        <c:ser>
          <c:idx val="2"/>
          <c:order val="1"/>
          <c:tx>
            <c:v>Observed</c:v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numRef>
              <c:f>'plotting data'!$M$2:$M$19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'plotting data'!$W$97:$W$114</c:f>
              <c:numCache>
                <c:formatCode>0.00</c:formatCode>
                <c:ptCount val="18"/>
                <c:pt idx="0">
                  <c:v>1.0933524761904763</c:v>
                </c:pt>
                <c:pt idx="1">
                  <c:v>0.79191896103896164</c:v>
                </c:pt>
                <c:pt idx="2">
                  <c:v>0.3993199999999999</c:v>
                </c:pt>
                <c:pt idx="3">
                  <c:v>0.77236249999999962</c:v>
                </c:pt>
                <c:pt idx="4">
                  <c:v>0.4317025000000001</c:v>
                </c:pt>
                <c:pt idx="5">
                  <c:v>0.40433333333333332</c:v>
                </c:pt>
                <c:pt idx="6">
                  <c:v>0.65805250000000004</c:v>
                </c:pt>
                <c:pt idx="7">
                  <c:v>0.54861296442687757</c:v>
                </c:pt>
                <c:pt idx="8">
                  <c:v>0.33670239130434743</c:v>
                </c:pt>
                <c:pt idx="9">
                  <c:v>0.59903249999999997</c:v>
                </c:pt>
                <c:pt idx="10">
                  <c:v>0.94789771739130391</c:v>
                </c:pt>
                <c:pt idx="11">
                  <c:v>0.60276035573122499</c:v>
                </c:pt>
                <c:pt idx="12">
                  <c:v>0.43528909090909107</c:v>
                </c:pt>
                <c:pt idx="13">
                  <c:v>0.65934796536796547</c:v>
                </c:pt>
                <c:pt idx="14">
                  <c:v>0.96189493506493573</c:v>
                </c:pt>
                <c:pt idx="15">
                  <c:v>0.39260820346320346</c:v>
                </c:pt>
                <c:pt idx="16">
                  <c:v>0.42223221343873507</c:v>
                </c:pt>
                <c:pt idx="17">
                  <c:v>0.50883081521739093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3C-42FA-AB76-4DFC8AEB0C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092208"/>
        <c:axId val="628080072"/>
      </c:areaChart>
      <c:lineChart>
        <c:grouping val="standard"/>
        <c:varyColors val="0"/>
        <c:ser>
          <c:idx val="0"/>
          <c:order val="2"/>
          <c:tx>
            <c:v>Natural - Clearest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'plotting data'!$AG$97:$AG$114</c:f>
              <c:numCache>
                <c:formatCode>General</c:formatCode>
                <c:ptCount val="18"/>
                <c:pt idx="0">
                  <c:v>0.75137346599999999</c:v>
                </c:pt>
                <c:pt idx="1">
                  <c:v>0.75137346599999999</c:v>
                </c:pt>
                <c:pt idx="2">
                  <c:v>0.75137346599999999</c:v>
                </c:pt>
                <c:pt idx="3">
                  <c:v>0.75137346599999999</c:v>
                </c:pt>
                <c:pt idx="4">
                  <c:v>0.75137346599999999</c:v>
                </c:pt>
                <c:pt idx="5">
                  <c:v>0.75137346599999999</c:v>
                </c:pt>
                <c:pt idx="6">
                  <c:v>0.75137346599999999</c:v>
                </c:pt>
                <c:pt idx="7">
                  <c:v>0.75137346599999999</c:v>
                </c:pt>
                <c:pt idx="8">
                  <c:v>0.75137346599999999</c:v>
                </c:pt>
                <c:pt idx="9">
                  <c:v>0.75137346599999999</c:v>
                </c:pt>
                <c:pt idx="10">
                  <c:v>0.75137346599999999</c:v>
                </c:pt>
                <c:pt idx="11">
                  <c:v>0.75137346599999999</c:v>
                </c:pt>
                <c:pt idx="12">
                  <c:v>0.75137346599999999</c:v>
                </c:pt>
                <c:pt idx="13">
                  <c:v>0.75137346599999999</c:v>
                </c:pt>
                <c:pt idx="14">
                  <c:v>0.75137346599999999</c:v>
                </c:pt>
                <c:pt idx="15">
                  <c:v>0.75137346599999999</c:v>
                </c:pt>
                <c:pt idx="16">
                  <c:v>0.75137346599999999</c:v>
                </c:pt>
                <c:pt idx="17">
                  <c:v>0.75137346599999999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3C-42FA-AB76-4DFC8AEB0CAD}"/>
            </c:ext>
          </c:extLst>
        </c:ser>
        <c:ser>
          <c:idx val="3"/>
          <c:order val="3"/>
          <c:tx>
            <c:v>Natural Routine + Episodic - Most Impaired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'plotting data'!$AH$97:$AH$114</c:f>
              <c:numCache>
                <c:formatCode>General</c:formatCode>
                <c:ptCount val="18"/>
                <c:pt idx="0">
                  <c:v>1.4855249151000001</c:v>
                </c:pt>
                <c:pt idx="1">
                  <c:v>1.4855249151000001</c:v>
                </c:pt>
                <c:pt idx="2">
                  <c:v>1.4855249151000001</c:v>
                </c:pt>
                <c:pt idx="3">
                  <c:v>1.4855249151000001</c:v>
                </c:pt>
                <c:pt idx="4">
                  <c:v>1.4855249151000001</c:v>
                </c:pt>
                <c:pt idx="5">
                  <c:v>1.4855249151000001</c:v>
                </c:pt>
                <c:pt idx="6">
                  <c:v>1.4855249151000001</c:v>
                </c:pt>
                <c:pt idx="7">
                  <c:v>1.4855249151000001</c:v>
                </c:pt>
                <c:pt idx="8">
                  <c:v>1.4855249151000001</c:v>
                </c:pt>
                <c:pt idx="9">
                  <c:v>1.4855249151000001</c:v>
                </c:pt>
                <c:pt idx="10">
                  <c:v>1.4855249151000001</c:v>
                </c:pt>
                <c:pt idx="11">
                  <c:v>1.4855249151000001</c:v>
                </c:pt>
                <c:pt idx="12">
                  <c:v>1.4855249151000001</c:v>
                </c:pt>
                <c:pt idx="13">
                  <c:v>1.4855249151000001</c:v>
                </c:pt>
                <c:pt idx="14">
                  <c:v>1.4855249151000001</c:v>
                </c:pt>
                <c:pt idx="15">
                  <c:v>1.4855249151000001</c:v>
                </c:pt>
                <c:pt idx="16">
                  <c:v>1.4855249151000001</c:v>
                </c:pt>
                <c:pt idx="17">
                  <c:v>1.4855249151000001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33C-42FA-AB76-4DFC8AEB0C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092208"/>
        <c:axId val="628080072"/>
      </c:lineChart>
      <c:catAx>
        <c:axId val="62809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80072"/>
        <c:crosses val="autoZero"/>
        <c:auto val="1"/>
        <c:lblAlgn val="ctr"/>
        <c:lblOffset val="100"/>
        <c:noMultiLvlLbl val="0"/>
      </c:catAx>
      <c:valAx>
        <c:axId val="628080072"/>
        <c:scaling>
          <c:orientation val="minMax"/>
          <c:max val="9"/>
        </c:scaling>
        <c:delete val="0"/>
        <c:axPos val="l"/>
        <c:majorGridlines>
          <c:spPr>
            <a:ln w="317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>
                    <a:solidFill>
                      <a:sysClr val="windowText" lastClr="000000"/>
                    </a:solidFill>
                  </a:rPr>
                  <a:t>Extinction (Mm-1)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92208"/>
        <c:crosses val="autoZero"/>
        <c:crossBetween val="between"/>
        <c:majorUnit val="1"/>
        <c:minorUnit val="0.5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48743038896170177"/>
          <c:y val="5.1274668733355407E-2"/>
          <c:w val="0.43375392151864461"/>
          <c:h val="0.1382113614362264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502860701989173E-2"/>
          <c:y val="2.4940480192834298E-2"/>
          <c:w val="0.87851857082986995"/>
          <c:h val="0.91684817645204908"/>
        </c:manualLayout>
      </c:layout>
      <c:areaChart>
        <c:grouping val="stacked"/>
        <c:varyColors val="0"/>
        <c:ser>
          <c:idx val="1"/>
          <c:order val="0"/>
          <c:tx>
            <c:strRef>
              <c:f>'plotting data'!$N$1</c:f>
              <c:strCache>
                <c:ptCount val="1"/>
                <c:pt idx="0">
                  <c:v>Low Sulfate Extinction (Mm-1)</c:v>
                </c:pt>
              </c:strCache>
            </c:strRef>
          </c:tx>
          <c:spPr>
            <a:noFill/>
            <a:ln w="25400">
              <a:noFill/>
            </a:ln>
            <a:effectLst/>
          </c:spPr>
          <c:cat>
            <c:numRef>
              <c:f>'plotting data'!$M$2:$M$19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'plotting data'!$N$59:$N$76</c:f>
              <c:numCache>
                <c:formatCode>0.00</c:formatCode>
                <c:ptCount val="18"/>
                <c:pt idx="1">
                  <c:v>6.4642527272727284</c:v>
                </c:pt>
                <c:pt idx="2">
                  <c:v>5.96299347826087</c:v>
                </c:pt>
                <c:pt idx="3">
                  <c:v>4.8104904347826087</c:v>
                </c:pt>
                <c:pt idx="4">
                  <c:v>5.8601178260869542</c:v>
                </c:pt>
                <c:pt idx="5">
                  <c:v>5.2539354545454566</c:v>
                </c:pt>
                <c:pt idx="6">
                  <c:v>4.736077083333333</c:v>
                </c:pt>
                <c:pt idx="7">
                  <c:v>5.2079386363636386</c:v>
                </c:pt>
                <c:pt idx="8">
                  <c:v>4.0327566666666659</c:v>
                </c:pt>
                <c:pt idx="11">
                  <c:v>4.0136989999999999</c:v>
                </c:pt>
                <c:pt idx="12">
                  <c:v>3.5132954545454549</c:v>
                </c:pt>
                <c:pt idx="13">
                  <c:v>3.5432945454545459</c:v>
                </c:pt>
                <c:pt idx="14">
                  <c:v>3.9498534782608705</c:v>
                </c:pt>
                <c:pt idx="15">
                  <c:v>2.6692819047619047</c:v>
                </c:pt>
                <c:pt idx="16">
                  <c:v>2.3029808695652174</c:v>
                </c:pt>
                <c:pt idx="17">
                  <c:v>3.0618672727272727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24-450F-8289-A47398EFAA0F}"/>
            </c:ext>
          </c:extLst>
        </c:ser>
        <c:ser>
          <c:idx val="2"/>
          <c:order val="1"/>
          <c:tx>
            <c:v>Observed</c:v>
          </c:tx>
          <c:spPr>
            <a:solidFill>
              <a:srgbClr val="FFFF00"/>
            </a:solidFill>
            <a:ln w="25400">
              <a:noFill/>
            </a:ln>
            <a:effectLst/>
          </c:spPr>
          <c:cat>
            <c:numRef>
              <c:f>'plotting data'!$M$2:$M$19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'plotting data'!$O$59:$O$76</c:f>
              <c:numCache>
                <c:formatCode>0.00</c:formatCode>
                <c:ptCount val="18"/>
                <c:pt idx="1">
                  <c:v>71.830160750988156</c:v>
                </c:pt>
                <c:pt idx="2">
                  <c:v>94.21628860507245</c:v>
                </c:pt>
                <c:pt idx="3">
                  <c:v>53.323997898550729</c:v>
                </c:pt>
                <c:pt idx="4">
                  <c:v>61.705851739130431</c:v>
                </c:pt>
                <c:pt idx="5">
                  <c:v>53.844164545454532</c:v>
                </c:pt>
                <c:pt idx="6">
                  <c:v>55.265901666666679</c:v>
                </c:pt>
                <c:pt idx="7">
                  <c:v>53.731123972332007</c:v>
                </c:pt>
                <c:pt idx="8">
                  <c:v>26.171686515151514</c:v>
                </c:pt>
                <c:pt idx="11">
                  <c:v>31.287695285714282</c:v>
                </c:pt>
                <c:pt idx="12">
                  <c:v>19.051718023715416</c:v>
                </c:pt>
                <c:pt idx="13">
                  <c:v>16.343466758893278</c:v>
                </c:pt>
                <c:pt idx="14">
                  <c:v>21.441945652173917</c:v>
                </c:pt>
                <c:pt idx="15">
                  <c:v>17.490899458874459</c:v>
                </c:pt>
                <c:pt idx="16">
                  <c:v>9.0855787137681148</c:v>
                </c:pt>
                <c:pt idx="17">
                  <c:v>9.0797109881422955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24-450F-8289-A47398EFAA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092208"/>
        <c:axId val="628080072"/>
      </c:areaChart>
      <c:lineChart>
        <c:grouping val="standard"/>
        <c:varyColors val="0"/>
        <c:ser>
          <c:idx val="0"/>
          <c:order val="2"/>
          <c:tx>
            <c:v>Natural - Clearest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'plotting data'!$Y$59:$Y$76</c:f>
              <c:numCache>
                <c:formatCode>General</c:formatCode>
                <c:ptCount val="18"/>
                <c:pt idx="0">
                  <c:v>0.67050328299999995</c:v>
                </c:pt>
                <c:pt idx="1">
                  <c:v>0.67050328299999995</c:v>
                </c:pt>
                <c:pt idx="2">
                  <c:v>0.67050328299999995</c:v>
                </c:pt>
                <c:pt idx="3">
                  <c:v>0.67050328299999995</c:v>
                </c:pt>
                <c:pt idx="4">
                  <c:v>0.67050328299999995</c:v>
                </c:pt>
                <c:pt idx="5">
                  <c:v>0.67050328299999995</c:v>
                </c:pt>
                <c:pt idx="6">
                  <c:v>0.67050328299999995</c:v>
                </c:pt>
                <c:pt idx="7">
                  <c:v>0.67050328299999995</c:v>
                </c:pt>
                <c:pt idx="8">
                  <c:v>0.67050328299999995</c:v>
                </c:pt>
                <c:pt idx="9">
                  <c:v>0.67050328299999995</c:v>
                </c:pt>
                <c:pt idx="10">
                  <c:v>0.67050328299999995</c:v>
                </c:pt>
                <c:pt idx="11">
                  <c:v>0.67050328299999995</c:v>
                </c:pt>
                <c:pt idx="12">
                  <c:v>0.67050328299999995</c:v>
                </c:pt>
                <c:pt idx="13">
                  <c:v>0.67050328299999995</c:v>
                </c:pt>
                <c:pt idx="14">
                  <c:v>0.67050328299999995</c:v>
                </c:pt>
                <c:pt idx="15">
                  <c:v>0.67050328299999995</c:v>
                </c:pt>
                <c:pt idx="16">
                  <c:v>0.67050328299999995</c:v>
                </c:pt>
                <c:pt idx="17">
                  <c:v>0.67050328299999995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A24-450F-8289-A47398EFAA0F}"/>
            </c:ext>
          </c:extLst>
        </c:ser>
        <c:ser>
          <c:idx val="3"/>
          <c:order val="3"/>
          <c:tx>
            <c:v>Natural Routine - Most Impaired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'plotting data'!$Z$59:$Z$76</c:f>
              <c:numCache>
                <c:formatCode>General</c:formatCode>
                <c:ptCount val="18"/>
                <c:pt idx="0">
                  <c:v>4.7632906861000004</c:v>
                </c:pt>
                <c:pt idx="1">
                  <c:v>4.7632906861000004</c:v>
                </c:pt>
                <c:pt idx="2">
                  <c:v>4.7632906861000004</c:v>
                </c:pt>
                <c:pt idx="3">
                  <c:v>4.7632906861000004</c:v>
                </c:pt>
                <c:pt idx="4">
                  <c:v>4.7632906861000004</c:v>
                </c:pt>
                <c:pt idx="5">
                  <c:v>4.7632906861000004</c:v>
                </c:pt>
                <c:pt idx="6">
                  <c:v>4.7632906861000004</c:v>
                </c:pt>
                <c:pt idx="7">
                  <c:v>4.7632906861000004</c:v>
                </c:pt>
                <c:pt idx="8">
                  <c:v>4.7632906861000004</c:v>
                </c:pt>
                <c:pt idx="9">
                  <c:v>4.7632906861000004</c:v>
                </c:pt>
                <c:pt idx="10">
                  <c:v>4.7632906861000004</c:v>
                </c:pt>
                <c:pt idx="11">
                  <c:v>4.7632906861000004</c:v>
                </c:pt>
                <c:pt idx="12">
                  <c:v>4.7632906861000004</c:v>
                </c:pt>
                <c:pt idx="13">
                  <c:v>4.7632906861000004</c:v>
                </c:pt>
                <c:pt idx="14">
                  <c:v>4.7632906861000004</c:v>
                </c:pt>
                <c:pt idx="15">
                  <c:v>4.7632906861000004</c:v>
                </c:pt>
                <c:pt idx="16">
                  <c:v>4.7632906861000004</c:v>
                </c:pt>
                <c:pt idx="17">
                  <c:v>4.7632906861000004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A24-450F-8289-A47398EFAA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092208"/>
        <c:axId val="628080072"/>
      </c:lineChart>
      <c:catAx>
        <c:axId val="62809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80072"/>
        <c:crosses val="autoZero"/>
        <c:auto val="1"/>
        <c:lblAlgn val="ctr"/>
        <c:lblOffset val="100"/>
        <c:noMultiLvlLbl val="0"/>
      </c:catAx>
      <c:valAx>
        <c:axId val="628080072"/>
        <c:scaling>
          <c:orientation val="minMax"/>
          <c:max val="195"/>
          <c:min val="0"/>
        </c:scaling>
        <c:delete val="0"/>
        <c:axPos val="l"/>
        <c:majorGridlines>
          <c:spPr>
            <a:ln w="317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>
                    <a:solidFill>
                      <a:sysClr val="windowText" lastClr="000000"/>
                    </a:solidFill>
                  </a:rPr>
                  <a:t>Extinction (Mm-1)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92208"/>
        <c:crosses val="autoZero"/>
        <c:crossBetween val="between"/>
        <c:majorUnit val="10"/>
        <c:minorUnit val="5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56376238738621565"/>
          <c:y val="7.9604535455513339E-2"/>
          <c:w val="0.35742192309413068"/>
          <c:h val="0.12609868493211657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chart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chart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chart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chart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chart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chart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chart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chart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chart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chart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chart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chart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86" workbookViewId="0" zoomToFit="1"/>
  </sheetViews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C00-000000000000}">
  <sheetPr/>
  <sheetViews>
    <sheetView zoomScale="86" workbookViewId="0" zoomToFit="1"/>
  </sheetViews>
  <pageMargins left="0.7" right="0.7" top="0.75" bottom="0.75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D00-000000000000}">
  <sheetPr/>
  <sheetViews>
    <sheetView zoomScale="86" workbookViewId="0" zoomToFit="1"/>
  </sheetViews>
  <pageMargins left="0.7" right="0.7" top="0.75" bottom="0.75" header="0.3" footer="0.3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E00-000000000000}">
  <sheetPr/>
  <sheetViews>
    <sheetView zoomScale="86" workbookViewId="0" zoomToFit="1"/>
  </sheetViews>
  <pageMargins left="0.7" right="0.7" top="0.75" bottom="0.75" header="0.3" footer="0.3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F00-000000000000}">
  <sheetPr/>
  <sheetViews>
    <sheetView zoomScale="86" workbookViewId="0" zoomToFit="1"/>
  </sheetViews>
  <pageMargins left="0.7" right="0.7" top="0.75" bottom="0.75" header="0.3" footer="0.3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000-000000000000}">
  <sheetPr/>
  <sheetViews>
    <sheetView zoomScale="86" workbookViewId="0" zoomToFit="1"/>
  </sheetViews>
  <pageMargins left="0.7" right="0.7" top="0.75" bottom="0.75" header="0.3" footer="0.3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100-000000000000}">
  <sheetPr/>
  <sheetViews>
    <sheetView zoomScale="86" workbookViewId="0" zoomToFit="1"/>
  </sheetViews>
  <pageMargins left="0.7" right="0.7" top="0.75" bottom="0.75" header="0.3" footer="0.3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200-000000000000}">
  <sheetPr/>
  <sheetViews>
    <sheetView zoomScale="86" workbookViewId="0" zoomToFit="1"/>
  </sheetViews>
  <pageMargins left="0.7" right="0.7" top="0.75" bottom="0.75" header="0.3" footer="0.3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300-000000000000}">
  <sheetPr/>
  <sheetViews>
    <sheetView zoomScale="86" workbookViewId="0" zoomToFit="1"/>
  </sheetViews>
  <pageMargins left="0.7" right="0.7" top="0.75" bottom="0.75" header="0.3" footer="0.3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400-000000000000}">
  <sheetPr/>
  <sheetViews>
    <sheetView zoomScale="86" workbookViewId="0" zoomToFit="1"/>
  </sheetViews>
  <pageMargins left="0.7" right="0.7" top="0.75" bottom="0.75" header="0.3" footer="0.3"/>
  <drawing r:id="rId1"/>
</chartsheet>
</file>

<file path=xl/chartsheets/sheet1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500-000000000000}">
  <sheetPr/>
  <sheetViews>
    <sheetView zoomScale="86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86" workbookViewId="0" zoomToFit="1"/>
  </sheetViews>
  <pageMargins left="0.7" right="0.7" top="0.75" bottom="0.75" header="0.3" footer="0.3"/>
  <drawing r:id="rId1"/>
</chartsheet>
</file>

<file path=xl/chartsheets/sheet2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600-000000000000}">
  <sheetPr/>
  <sheetViews>
    <sheetView zoomScale="86" workbookViewId="0" zoomToFit="1"/>
  </sheetViews>
  <pageMargins left="0.7" right="0.7" top="0.75" bottom="0.75" header="0.3" footer="0.3"/>
  <drawing r:id="rId1"/>
</chartsheet>
</file>

<file path=xl/chartsheets/sheet2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700-000000000000}">
  <sheetPr/>
  <sheetViews>
    <sheetView zoomScale="86" workbookViewId="0" zoomToFit="1"/>
  </sheetViews>
  <pageMargins left="0.7" right="0.7" top="0.75" bottom="0.75" header="0.3" footer="0.3"/>
  <drawing r:id="rId1"/>
</chartsheet>
</file>

<file path=xl/chartsheets/sheet2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800-000000000000}">
  <sheetPr/>
  <sheetViews>
    <sheetView zoomScale="86" workbookViewId="0" zoomToFit="1"/>
  </sheetViews>
  <pageMargins left="0.7" right="0.7" top="0.75" bottom="0.75" header="0.3" footer="0.3"/>
  <drawing r:id="rId1"/>
</chartsheet>
</file>

<file path=xl/chartsheets/sheet2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900-000000000000}">
  <sheetPr/>
  <sheetViews>
    <sheetView zoomScale="86" workbookViewId="0" zoomToFit="1"/>
  </sheetViews>
  <pageMargins left="0.7" right="0.7" top="0.75" bottom="0.75" header="0.3" footer="0.3"/>
  <drawing r:id="rId1"/>
</chartsheet>
</file>

<file path=xl/chartsheets/sheet2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A00-000000000000}">
  <sheetPr/>
  <sheetViews>
    <sheetView zoomScale="86" workbookViewId="0" zoomToFit="1"/>
  </sheetViews>
  <pageMargins left="0.7" right="0.7" top="0.75" bottom="0.75" header="0.3" footer="0.3"/>
  <drawing r:id="rId1"/>
</chartsheet>
</file>

<file path=xl/chartsheets/sheet2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B00-000000000000}">
  <sheetPr/>
  <sheetViews>
    <sheetView zoomScale="86" workbookViewId="0" zoomToFit="1"/>
  </sheetViews>
  <pageMargins left="0.7" right="0.7" top="0.75" bottom="0.75" header="0.3" footer="0.3"/>
  <drawing r:id="rId1"/>
</chartsheet>
</file>

<file path=xl/chartsheets/sheet2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C00-000000000000}">
  <sheetPr/>
  <sheetViews>
    <sheetView zoomScale="86" workbookViewId="0" zoomToFit="1"/>
  </sheetViews>
  <pageMargins left="0.7" right="0.7" top="0.75" bottom="0.75" header="0.3" footer="0.3"/>
  <drawing r:id="rId1"/>
</chartsheet>
</file>

<file path=xl/chartsheets/sheet2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D00-000000000000}">
  <sheetPr/>
  <sheetViews>
    <sheetView zoomScale="86" workbookViewId="0" zoomToFit="1"/>
  </sheetViews>
  <pageMargins left="0.7" right="0.7" top="0.75" bottom="0.75" header="0.3" footer="0.3"/>
  <drawing r:id="rId1"/>
</chartsheet>
</file>

<file path=xl/chartsheets/sheet2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E00-000000000000}">
  <sheetPr/>
  <sheetViews>
    <sheetView zoomScale="86" workbookViewId="0" zoomToFit="1"/>
  </sheetViews>
  <pageMargins left="0.7" right="0.7" top="0.75" bottom="0.75" header="0.3" footer="0.3"/>
  <drawing r:id="rId1"/>
</chartsheet>
</file>

<file path=xl/chartsheets/sheet2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F00-000000000000}">
  <sheetPr/>
  <sheetViews>
    <sheetView zoomScale="86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86" workbookViewId="0" zoomToFit="1"/>
  </sheetViews>
  <pageMargins left="0.7" right="0.7" top="0.75" bottom="0.75" header="0.3" footer="0.3"/>
  <drawing r:id="rId1"/>
</chartsheet>
</file>

<file path=xl/chartsheets/sheet3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000-000000000000}">
  <sheetPr/>
  <sheetViews>
    <sheetView zoomScale="86" workbookViewId="0" zoomToFit="1"/>
  </sheetViews>
  <pageMargins left="0.7" right="0.7" top="0.75" bottom="0.75" header="0.3" footer="0.3"/>
  <drawing r:id="rId1"/>
</chartsheet>
</file>

<file path=xl/chartsheets/sheet3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100-000000000000}">
  <sheetPr/>
  <sheetViews>
    <sheetView zoomScale="86" workbookViewId="0" zoomToFit="1"/>
  </sheetViews>
  <pageMargins left="0.7" right="0.7" top="0.75" bottom="0.75" header="0.3" footer="0.3"/>
  <drawing r:id="rId1"/>
</chartsheet>
</file>

<file path=xl/chartsheets/sheet3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200-000000000000}">
  <sheetPr/>
  <sheetViews>
    <sheetView zoomScale="86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86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zoomScale="86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/>
  <sheetViews>
    <sheetView zoomScale="86" workbookViewId="0" zoomToFit="1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/>
  <sheetViews>
    <sheetView zoomScale="86" workbookViewId="0" zoomToFit="1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A00-000000000000}">
  <sheetPr/>
  <sheetViews>
    <sheetView zoomScale="86" workbookViewId="0" zoomToFit="1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B00-000000000000}">
  <sheetPr/>
  <sheetViews>
    <sheetView zoomScale="8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0029" cy="629093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B923C54-6CCB-423E-8161-DEFDA5913C5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0.49808</cdr:x>
      <cdr:y>0.29082</cdr:y>
    </cdr:from>
    <cdr:to>
      <cdr:x>0.64533</cdr:x>
      <cdr:y>0.93838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8134CC5C-D1DA-4BC1-80EE-7C8F98416A17}"/>
            </a:ext>
          </a:extLst>
        </cdr:cNvPr>
        <cdr:cNvSpPr/>
      </cdr:nvSpPr>
      <cdr:spPr>
        <a:xfrm xmlns:a="http://schemas.openxmlformats.org/drawingml/2006/main">
          <a:off x="4308402" y="1829528"/>
          <a:ext cx="1273692" cy="407375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0.10558</cdr:x>
      <cdr:y>0.22629</cdr:y>
    </cdr:from>
    <cdr:to>
      <cdr:x>0.15621</cdr:x>
      <cdr:y>0.93852</cdr:y>
    </cdr:to>
    <cdr:sp macro="" textlink="">
      <cdr:nvSpPr>
        <cdr:cNvPr id="3" name="Rectangle 2">
          <a:extLst xmlns:a="http://schemas.openxmlformats.org/drawingml/2006/main">
            <a:ext uri="{FF2B5EF4-FFF2-40B4-BE49-F238E27FC236}">
              <a16:creationId xmlns:a16="http://schemas.microsoft.com/office/drawing/2014/main" id="{34D2F1D7-3A8D-4BFC-AD17-A6B813EBF360}"/>
            </a:ext>
          </a:extLst>
        </cdr:cNvPr>
        <cdr:cNvSpPr/>
      </cdr:nvSpPr>
      <cdr:spPr>
        <a:xfrm xmlns:a="http://schemas.openxmlformats.org/drawingml/2006/main">
          <a:off x="913270" y="1423575"/>
          <a:ext cx="437951" cy="448056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50029" cy="629093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C9E4379-0B96-4698-81AD-2F96437C8A0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0.49808</cdr:x>
      <cdr:y>0.31371</cdr:y>
    </cdr:from>
    <cdr:to>
      <cdr:x>0.64405</cdr:x>
      <cdr:y>0.93949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8134CC5C-D1DA-4BC1-80EE-7C8F98416A17}"/>
            </a:ext>
          </a:extLst>
        </cdr:cNvPr>
        <cdr:cNvSpPr/>
      </cdr:nvSpPr>
      <cdr:spPr>
        <a:xfrm xmlns:a="http://schemas.openxmlformats.org/drawingml/2006/main">
          <a:off x="4308402" y="1973528"/>
          <a:ext cx="1262616" cy="393673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0.10558</cdr:x>
      <cdr:y>0.22453</cdr:y>
    </cdr:from>
    <cdr:to>
      <cdr:x>0.15493</cdr:x>
      <cdr:y>0.93966</cdr:y>
    </cdr:to>
    <cdr:sp macro="" textlink="">
      <cdr:nvSpPr>
        <cdr:cNvPr id="3" name="Rectangle 2">
          <a:extLst xmlns:a="http://schemas.openxmlformats.org/drawingml/2006/main">
            <a:ext uri="{FF2B5EF4-FFF2-40B4-BE49-F238E27FC236}">
              <a16:creationId xmlns:a16="http://schemas.microsoft.com/office/drawing/2014/main" id="{34D2F1D7-3A8D-4BFC-AD17-A6B813EBF360}"/>
            </a:ext>
          </a:extLst>
        </cdr:cNvPr>
        <cdr:cNvSpPr/>
      </cdr:nvSpPr>
      <cdr:spPr>
        <a:xfrm xmlns:a="http://schemas.openxmlformats.org/drawingml/2006/main">
          <a:off x="913270" y="1412503"/>
          <a:ext cx="426879" cy="449884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50029" cy="629093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31DE943-F3CE-4824-AD99-C400A489C6D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0.09987</cdr:x>
      <cdr:y>0.22431</cdr:y>
    </cdr:from>
    <cdr:to>
      <cdr:x>0.15621</cdr:x>
      <cdr:y>0.93838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B7347C7E-6F3D-457A-9FC8-DD058CFD3DE2}"/>
            </a:ext>
          </a:extLst>
        </cdr:cNvPr>
        <cdr:cNvSpPr/>
      </cdr:nvSpPr>
      <cdr:spPr>
        <a:xfrm xmlns:a="http://schemas.openxmlformats.org/drawingml/2006/main">
          <a:off x="863896" y="1411119"/>
          <a:ext cx="487326" cy="449216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0.5032</cdr:x>
      <cdr:y>0.42958</cdr:y>
    </cdr:from>
    <cdr:to>
      <cdr:x>0.64405</cdr:x>
      <cdr:y>0.93838</cdr:y>
    </cdr:to>
    <cdr:sp macro="" textlink="">
      <cdr:nvSpPr>
        <cdr:cNvPr id="3" name="Rectangle 2">
          <a:extLst xmlns:a="http://schemas.openxmlformats.org/drawingml/2006/main">
            <a:ext uri="{FF2B5EF4-FFF2-40B4-BE49-F238E27FC236}">
              <a16:creationId xmlns:a16="http://schemas.microsoft.com/office/drawing/2014/main" id="{9D79DFBA-FDBC-4760-B9E6-85A549CC1130}"/>
            </a:ext>
          </a:extLst>
        </cdr:cNvPr>
        <cdr:cNvSpPr/>
      </cdr:nvSpPr>
      <cdr:spPr>
        <a:xfrm xmlns:a="http://schemas.openxmlformats.org/drawingml/2006/main">
          <a:off x="4352704" y="2702458"/>
          <a:ext cx="1218314" cy="32008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50029" cy="629093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5FB95BF-5E95-4C5E-A83B-7ACD1F12B70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0.50064</cdr:x>
      <cdr:y>0.31371</cdr:y>
    </cdr:from>
    <cdr:to>
      <cdr:x>0.64405</cdr:x>
      <cdr:y>0.93949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8134CC5C-D1DA-4BC1-80EE-7C8F98416A17}"/>
            </a:ext>
          </a:extLst>
        </cdr:cNvPr>
        <cdr:cNvSpPr/>
      </cdr:nvSpPr>
      <cdr:spPr>
        <a:xfrm xmlns:a="http://schemas.openxmlformats.org/drawingml/2006/main">
          <a:off x="4330552" y="1973528"/>
          <a:ext cx="1240465" cy="393673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0.10558</cdr:x>
      <cdr:y>0.22453</cdr:y>
    </cdr:from>
    <cdr:to>
      <cdr:x>0.15493</cdr:x>
      <cdr:y>0.93676</cdr:y>
    </cdr:to>
    <cdr:sp macro="" textlink="">
      <cdr:nvSpPr>
        <cdr:cNvPr id="3" name="Rectangle 2">
          <a:extLst xmlns:a="http://schemas.openxmlformats.org/drawingml/2006/main">
            <a:ext uri="{FF2B5EF4-FFF2-40B4-BE49-F238E27FC236}">
              <a16:creationId xmlns:a16="http://schemas.microsoft.com/office/drawing/2014/main" id="{34D2F1D7-3A8D-4BFC-AD17-A6B813EBF360}"/>
            </a:ext>
          </a:extLst>
        </cdr:cNvPr>
        <cdr:cNvSpPr/>
      </cdr:nvSpPr>
      <cdr:spPr>
        <a:xfrm xmlns:a="http://schemas.openxmlformats.org/drawingml/2006/main">
          <a:off x="913270" y="1412501"/>
          <a:ext cx="426879" cy="448056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50029" cy="629093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4DB76BA-ADE1-466F-BD68-5FAD369D8DA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0.45455</cdr:x>
      <cdr:y>0.2588</cdr:y>
    </cdr:from>
    <cdr:to>
      <cdr:x>0.59283</cdr:x>
      <cdr:y>0.93838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8134CC5C-D1DA-4BC1-80EE-7C8F98416A17}"/>
            </a:ext>
          </a:extLst>
        </cdr:cNvPr>
        <cdr:cNvSpPr/>
      </cdr:nvSpPr>
      <cdr:spPr>
        <a:xfrm xmlns:a="http://schemas.openxmlformats.org/drawingml/2006/main">
          <a:off x="3931831" y="1628093"/>
          <a:ext cx="1196163" cy="427519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8650029" cy="629093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1F44C0A-913F-4A53-8AC3-E7A204D199A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0029" cy="629093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CC62A04-622F-4116-A0DC-EBD55DE6AFD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0.44942</cdr:x>
      <cdr:y>0.33275</cdr:y>
    </cdr:from>
    <cdr:to>
      <cdr:x>0.54674</cdr:x>
      <cdr:y>0.94032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8134CC5C-D1DA-4BC1-80EE-7C8F98416A17}"/>
            </a:ext>
          </a:extLst>
        </cdr:cNvPr>
        <cdr:cNvSpPr/>
      </cdr:nvSpPr>
      <cdr:spPr>
        <a:xfrm xmlns:a="http://schemas.openxmlformats.org/drawingml/2006/main">
          <a:off x="3887496" y="2093307"/>
          <a:ext cx="841821" cy="382219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8650029" cy="629093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6F6E533-2EB9-4417-879E-E0961BE0885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0.45198</cdr:x>
      <cdr:y>0.23768</cdr:y>
    </cdr:from>
    <cdr:to>
      <cdr:x>0.54545</cdr:x>
      <cdr:y>0.93973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E76A5BBF-EA40-499F-BDFA-9A6D6BAC9200}"/>
            </a:ext>
          </a:extLst>
        </cdr:cNvPr>
        <cdr:cNvSpPr/>
      </cdr:nvSpPr>
      <cdr:spPr>
        <a:xfrm xmlns:a="http://schemas.openxmlformats.org/drawingml/2006/main">
          <a:off x="3909640" y="1495227"/>
          <a:ext cx="808518" cy="441655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8650029" cy="629093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32E7425-A0B4-4BC7-AA4C-E733936ED36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0.4507</cdr:x>
      <cdr:y>0.27113</cdr:y>
    </cdr:from>
    <cdr:to>
      <cdr:x>0.54545</cdr:x>
      <cdr:y>0.93975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8134CC5C-D1DA-4BC1-80EE-7C8F98416A17}"/>
            </a:ext>
          </a:extLst>
        </cdr:cNvPr>
        <cdr:cNvSpPr/>
      </cdr:nvSpPr>
      <cdr:spPr>
        <a:xfrm xmlns:a="http://schemas.openxmlformats.org/drawingml/2006/main">
          <a:off x="3898568" y="1705659"/>
          <a:ext cx="819590" cy="420624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8650029" cy="629093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C1B7559-ED2A-47DC-94A4-FB67490B699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0.45198</cdr:x>
      <cdr:y>0.31579</cdr:y>
    </cdr:from>
    <cdr:to>
      <cdr:x>0.54417</cdr:x>
      <cdr:y>0.94014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8134CC5C-D1DA-4BC1-80EE-7C8F98416A17}"/>
            </a:ext>
          </a:extLst>
        </cdr:cNvPr>
        <cdr:cNvSpPr/>
      </cdr:nvSpPr>
      <cdr:spPr>
        <a:xfrm xmlns:a="http://schemas.openxmlformats.org/drawingml/2006/main">
          <a:off x="3909681" y="1986613"/>
          <a:ext cx="797441" cy="39277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0" y="0"/>
    <xdr:ext cx="8650029" cy="629093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2230F49-6065-41A0-B742-42BE1343F63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0.4507</cdr:x>
      <cdr:y>0.31051</cdr:y>
    </cdr:from>
    <cdr:to>
      <cdr:x>0.54545</cdr:x>
      <cdr:y>0.94014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8134CC5C-D1DA-4BC1-80EE-7C8F98416A17}"/>
            </a:ext>
          </a:extLst>
        </cdr:cNvPr>
        <cdr:cNvSpPr/>
      </cdr:nvSpPr>
      <cdr:spPr>
        <a:xfrm xmlns:a="http://schemas.openxmlformats.org/drawingml/2006/main">
          <a:off x="3898606" y="1953397"/>
          <a:ext cx="819592" cy="396095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absoluteAnchor>
    <xdr:pos x="0" y="0"/>
    <xdr:ext cx="8650029" cy="629093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676FC07-CC88-428F-9153-4F033458AED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0029" cy="629093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60D780D-EB41-4FEB-B139-88EB0FD603B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0.4507</cdr:x>
      <cdr:y>0.31579</cdr:y>
    </cdr:from>
    <cdr:to>
      <cdr:x>0.54674</cdr:x>
      <cdr:y>0.94014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168D2436-B7F9-45B1-80B3-2DE0296D4650}"/>
            </a:ext>
          </a:extLst>
        </cdr:cNvPr>
        <cdr:cNvSpPr/>
      </cdr:nvSpPr>
      <cdr:spPr>
        <a:xfrm xmlns:a="http://schemas.openxmlformats.org/drawingml/2006/main">
          <a:off x="3898606" y="1986613"/>
          <a:ext cx="830668" cy="39277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absoluteAnchor>
    <xdr:pos x="0" y="0"/>
    <xdr:ext cx="8650029" cy="629093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93693F0-9B4B-42B6-A5B9-8A8729AD5B8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0.4507</cdr:x>
      <cdr:y>0.30875</cdr:y>
    </cdr:from>
    <cdr:to>
      <cdr:x>0.54674</cdr:x>
      <cdr:y>0.94014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8134CC5C-D1DA-4BC1-80EE-7C8F98416A17}"/>
            </a:ext>
          </a:extLst>
        </cdr:cNvPr>
        <cdr:cNvSpPr/>
      </cdr:nvSpPr>
      <cdr:spPr>
        <a:xfrm xmlns:a="http://schemas.openxmlformats.org/drawingml/2006/main">
          <a:off x="3898605" y="1942325"/>
          <a:ext cx="830669" cy="397203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absoluteAnchor>
    <xdr:pos x="0" y="0"/>
    <xdr:ext cx="8650029" cy="629093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A65FF2D-BDC6-4084-A9CF-51237B2D98C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4.xml><?xml version="1.0" encoding="utf-8"?>
<xdr:wsDr xmlns:xdr="http://schemas.openxmlformats.org/drawingml/2006/spreadsheetDrawing" xmlns:a="http://schemas.openxmlformats.org/drawingml/2006/main">
  <xdr:absoluteAnchor>
    <xdr:pos x="0" y="0"/>
    <xdr:ext cx="8650029" cy="629093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180E051-973C-4047-A3E2-AF94BD26EF6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5.xml><?xml version="1.0" encoding="utf-8"?>
<xdr:wsDr xmlns:xdr="http://schemas.openxmlformats.org/drawingml/2006/spreadsheetDrawing" xmlns:a="http://schemas.openxmlformats.org/drawingml/2006/main">
  <xdr:absoluteAnchor>
    <xdr:pos x="0" y="0"/>
    <xdr:ext cx="8650029" cy="629093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E0017DA-FD29-4291-B59D-63A1C2E15F8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6.xml><?xml version="1.0" encoding="utf-8"?>
<xdr:wsDr xmlns:xdr="http://schemas.openxmlformats.org/drawingml/2006/spreadsheetDrawing" xmlns:a="http://schemas.openxmlformats.org/drawingml/2006/main">
  <xdr:absoluteAnchor>
    <xdr:pos x="0" y="0"/>
    <xdr:ext cx="8650029" cy="629093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219CD02-5B86-475E-83E0-B0734C02E82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7.xml><?xml version="1.0" encoding="utf-8"?>
<xdr:wsDr xmlns:xdr="http://schemas.openxmlformats.org/drawingml/2006/spreadsheetDrawing" xmlns:a="http://schemas.openxmlformats.org/drawingml/2006/main">
  <xdr:absoluteAnchor>
    <xdr:pos x="0" y="0"/>
    <xdr:ext cx="8650029" cy="629093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5D297FC-88ED-4561-93C8-C353DC47F65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8.xml><?xml version="1.0" encoding="utf-8"?>
<xdr:wsDr xmlns:xdr="http://schemas.openxmlformats.org/drawingml/2006/spreadsheetDrawing" xmlns:a="http://schemas.openxmlformats.org/drawingml/2006/main">
  <xdr:absoluteAnchor>
    <xdr:pos x="0" y="0"/>
    <xdr:ext cx="8650029" cy="629093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1674A9B-9E7B-4139-9410-8327F5FD3CD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9.xml><?xml version="1.0" encoding="utf-8"?>
<xdr:wsDr xmlns:xdr="http://schemas.openxmlformats.org/drawingml/2006/spreadsheetDrawing" xmlns:a="http://schemas.openxmlformats.org/drawingml/2006/main">
  <xdr:absoluteAnchor>
    <xdr:pos x="0" y="0"/>
    <xdr:ext cx="8650029" cy="629093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FB589E-6BDC-4A87-856C-4D7BE17C78D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50029" cy="629093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CA5ACC5-5C01-4DAE-A573-8DE5703FAB3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0.xml><?xml version="1.0" encoding="utf-8"?>
<xdr:wsDr xmlns:xdr="http://schemas.openxmlformats.org/drawingml/2006/spreadsheetDrawing" xmlns:a="http://schemas.openxmlformats.org/drawingml/2006/main">
  <xdr:absoluteAnchor>
    <xdr:pos x="0" y="0"/>
    <xdr:ext cx="8650029" cy="629093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6BEE227-5DA5-4E6E-B731-E876FFA952B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1.xml><?xml version="1.0" encoding="utf-8"?>
<xdr:wsDr xmlns:xdr="http://schemas.openxmlformats.org/drawingml/2006/spreadsheetDrawing" xmlns:a="http://schemas.openxmlformats.org/drawingml/2006/main">
  <xdr:absoluteAnchor>
    <xdr:pos x="0" y="0"/>
    <xdr:ext cx="8650029" cy="629093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49C7746-E3CB-48F8-98E2-39A839C80C9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0.0997</cdr:x>
      <cdr:y>0.19335</cdr:y>
    </cdr:from>
    <cdr:to>
      <cdr:x>0.15365</cdr:x>
      <cdr:y>0.94046</cdr:y>
    </cdr:to>
    <cdr:sp macro="" textlink="">
      <cdr:nvSpPr>
        <cdr:cNvPr id="3" name="Rectangle 2">
          <a:extLst xmlns:a="http://schemas.openxmlformats.org/drawingml/2006/main">
            <a:ext uri="{FF2B5EF4-FFF2-40B4-BE49-F238E27FC236}">
              <a16:creationId xmlns:a16="http://schemas.microsoft.com/office/drawing/2014/main" id="{AC47B558-C323-4A82-A9CF-08C1976CC74C}"/>
            </a:ext>
          </a:extLst>
        </cdr:cNvPr>
        <cdr:cNvSpPr/>
      </cdr:nvSpPr>
      <cdr:spPr>
        <a:xfrm xmlns:a="http://schemas.openxmlformats.org/drawingml/2006/main">
          <a:off x="862408" y="1216351"/>
          <a:ext cx="466669" cy="470001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absoluteAnchor>
    <xdr:pos x="0" y="0"/>
    <xdr:ext cx="8650029" cy="629093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0D53553-6EBA-4922-A896-BC67E22B01E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0.0997</cdr:x>
      <cdr:y>0.0894</cdr:y>
    </cdr:from>
    <cdr:to>
      <cdr:x>0.15621</cdr:x>
      <cdr:y>0.93826</cdr:y>
    </cdr:to>
    <cdr:sp macro="" textlink="">
      <cdr:nvSpPr>
        <cdr:cNvPr id="3" name="Rectangle 2">
          <a:extLst xmlns:a="http://schemas.openxmlformats.org/drawingml/2006/main">
            <a:ext uri="{FF2B5EF4-FFF2-40B4-BE49-F238E27FC236}">
              <a16:creationId xmlns:a16="http://schemas.microsoft.com/office/drawing/2014/main" id="{AC47B558-C323-4A82-A9CF-08C1976CC74C}"/>
            </a:ext>
          </a:extLst>
        </cdr:cNvPr>
        <cdr:cNvSpPr/>
      </cdr:nvSpPr>
      <cdr:spPr>
        <a:xfrm xmlns:a="http://schemas.openxmlformats.org/drawingml/2006/main">
          <a:off x="862408" y="562408"/>
          <a:ext cx="488813" cy="534009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45.xml><?xml version="1.0" encoding="utf-8"?>
<xdr:wsDr xmlns:xdr="http://schemas.openxmlformats.org/drawingml/2006/spreadsheetDrawing" xmlns:a="http://schemas.openxmlformats.org/drawingml/2006/main">
  <xdr:absoluteAnchor>
    <xdr:pos x="0" y="0"/>
    <xdr:ext cx="8650029" cy="629093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98013E9-C3A7-4D2F-9DAC-315F683B94D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0.09803</cdr:x>
      <cdr:y>0.05383</cdr:y>
    </cdr:from>
    <cdr:to>
      <cdr:x>0.15621</cdr:x>
      <cdr:y>0.93763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CCC1B358-DB68-41CC-BF85-2EF0A2B5DB17}"/>
            </a:ext>
          </a:extLst>
        </cdr:cNvPr>
        <cdr:cNvSpPr/>
      </cdr:nvSpPr>
      <cdr:spPr>
        <a:xfrm xmlns:a="http://schemas.openxmlformats.org/drawingml/2006/main">
          <a:off x="847962" y="338641"/>
          <a:ext cx="503259" cy="555992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47.xml><?xml version="1.0" encoding="utf-8"?>
<xdr:wsDr xmlns:xdr="http://schemas.openxmlformats.org/drawingml/2006/spreadsheetDrawing" xmlns:a="http://schemas.openxmlformats.org/drawingml/2006/main">
  <xdr:absoluteAnchor>
    <xdr:pos x="0" y="0"/>
    <xdr:ext cx="8650029" cy="629093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D0E273-09A4-406F-A710-01EAFE84D7C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0.0997</cdr:x>
      <cdr:y>0.19335</cdr:y>
    </cdr:from>
    <cdr:to>
      <cdr:x>0.15649</cdr:x>
      <cdr:y>0.93755</cdr:y>
    </cdr:to>
    <cdr:sp macro="" textlink="">
      <cdr:nvSpPr>
        <cdr:cNvPr id="3" name="Rectangle 2">
          <a:extLst xmlns:a="http://schemas.openxmlformats.org/drawingml/2006/main">
            <a:ext uri="{FF2B5EF4-FFF2-40B4-BE49-F238E27FC236}">
              <a16:creationId xmlns:a16="http://schemas.microsoft.com/office/drawing/2014/main" id="{AC47B558-C323-4A82-A9CF-08C1976CC74C}"/>
            </a:ext>
          </a:extLst>
        </cdr:cNvPr>
        <cdr:cNvSpPr/>
      </cdr:nvSpPr>
      <cdr:spPr>
        <a:xfrm xmlns:a="http://schemas.openxmlformats.org/drawingml/2006/main">
          <a:off x="862408" y="1216350"/>
          <a:ext cx="491235" cy="468172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50029" cy="629093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56895C5-0569-451F-914D-781EF5B3EFC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50029" cy="629093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2251FC7-49E1-4B75-AD27-2EAB827B8E7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50029" cy="629093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944B3C0-4529-4798-8AE8-A881C954F1A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50029" cy="629093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7DAF7B4-0C9C-4710-AE1A-5B6BAB65325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50029" cy="629093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9F587E-626C-401D-AFFA-292BA6D37DE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5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1.25" x14ac:dyDescent="0.2"/>
  <cols>
    <col min="1" max="1" width="11.33203125" style="7" bestFit="1" customWidth="1"/>
    <col min="2" max="2" width="12.5" style="7" customWidth="1"/>
    <col min="3" max="12" width="9.33203125" style="7"/>
    <col min="13" max="13" width="12.5" style="7" customWidth="1"/>
    <col min="14" max="16384" width="9.33203125" style="7"/>
  </cols>
  <sheetData>
    <row r="1" spans="1:36" ht="90.75" thickBot="1" x14ac:dyDescent="0.25">
      <c r="A1" s="4" t="s">
        <v>0</v>
      </c>
      <c r="B1" s="5" t="s">
        <v>1</v>
      </c>
      <c r="C1" s="6" t="s">
        <v>10</v>
      </c>
      <c r="D1" s="6" t="s">
        <v>15</v>
      </c>
      <c r="E1" s="6" t="s">
        <v>11</v>
      </c>
      <c r="F1" s="6" t="s">
        <v>16</v>
      </c>
      <c r="G1" s="6" t="s">
        <v>12</v>
      </c>
      <c r="H1" s="6" t="s">
        <v>17</v>
      </c>
      <c r="I1" s="6" t="s">
        <v>13</v>
      </c>
      <c r="J1" s="6" t="s">
        <v>18</v>
      </c>
      <c r="K1" s="6" t="s">
        <v>14</v>
      </c>
      <c r="L1" s="6" t="s">
        <v>247</v>
      </c>
      <c r="M1" s="5" t="s">
        <v>1</v>
      </c>
      <c r="N1" s="6" t="s">
        <v>30</v>
      </c>
      <c r="O1" s="6" t="s">
        <v>40</v>
      </c>
      <c r="P1" s="6" t="s">
        <v>31</v>
      </c>
      <c r="Q1" s="6" t="s">
        <v>41</v>
      </c>
      <c r="R1" s="6" t="s">
        <v>32</v>
      </c>
      <c r="S1" s="6" t="s">
        <v>42</v>
      </c>
      <c r="T1" s="6" t="s">
        <v>33</v>
      </c>
      <c r="U1" s="6" t="s">
        <v>43</v>
      </c>
      <c r="V1" s="6" t="s">
        <v>34</v>
      </c>
      <c r="W1" s="6" t="s">
        <v>44</v>
      </c>
      <c r="Y1" s="6" t="s">
        <v>25</v>
      </c>
      <c r="Z1" s="6" t="s">
        <v>240</v>
      </c>
      <c r="AA1" s="6" t="s">
        <v>26</v>
      </c>
      <c r="AB1" s="6" t="s">
        <v>241</v>
      </c>
      <c r="AC1" s="6" t="s">
        <v>27</v>
      </c>
      <c r="AD1" s="6" t="s">
        <v>245</v>
      </c>
      <c r="AE1" s="6" t="s">
        <v>28</v>
      </c>
      <c r="AF1" s="6" t="s">
        <v>242</v>
      </c>
      <c r="AG1" s="6" t="s">
        <v>29</v>
      </c>
      <c r="AH1" s="6" t="s">
        <v>243</v>
      </c>
      <c r="AI1" s="8" t="s">
        <v>248</v>
      </c>
      <c r="AJ1" s="8" t="s">
        <v>244</v>
      </c>
    </row>
    <row r="2" spans="1:36" x14ac:dyDescent="0.2">
      <c r="A2" s="9" t="s">
        <v>2</v>
      </c>
      <c r="B2" s="10">
        <v>2000</v>
      </c>
      <c r="C2" s="11">
        <v>7.2439050000000025</v>
      </c>
      <c r="D2" s="11">
        <v>48.497903333333333</v>
      </c>
      <c r="E2" s="11">
        <v>0.9890230000000001</v>
      </c>
      <c r="F2" s="11">
        <v>8.4335599999999999</v>
      </c>
      <c r="G2" s="11">
        <v>2.2072560000000001</v>
      </c>
      <c r="H2" s="11">
        <v>7.2967466666666674</v>
      </c>
      <c r="I2" s="11">
        <v>1.0976999999999999</v>
      </c>
      <c r="J2" s="11">
        <v>4.152047619047619</v>
      </c>
      <c r="K2" s="11">
        <v>0.67100400000000004</v>
      </c>
      <c r="L2" s="11">
        <v>1.9027857142857141</v>
      </c>
      <c r="M2" s="10">
        <v>2000</v>
      </c>
      <c r="N2" s="12">
        <f>C2</f>
        <v>7.2439050000000025</v>
      </c>
      <c r="O2" s="12">
        <f>D2-C2</f>
        <v>41.253998333333328</v>
      </c>
      <c r="P2" s="12">
        <f>E2</f>
        <v>0.9890230000000001</v>
      </c>
      <c r="Q2" s="12">
        <f>F2-E2</f>
        <v>7.4445369999999995</v>
      </c>
      <c r="R2" s="12">
        <f>G2</f>
        <v>2.2072560000000001</v>
      </c>
      <c r="S2" s="12">
        <f>H2-G2</f>
        <v>5.0894906666666673</v>
      </c>
      <c r="T2" s="12">
        <f>I2</f>
        <v>1.0976999999999999</v>
      </c>
      <c r="U2" s="12">
        <f>J2-I2</f>
        <v>3.0543476190476193</v>
      </c>
      <c r="V2" s="12">
        <f>K2</f>
        <v>0.67100400000000004</v>
      </c>
      <c r="W2" s="12">
        <f>L2-K2</f>
        <v>1.2317817142857139</v>
      </c>
      <c r="Y2" s="13">
        <f>'RHIII metrics NATURAL DATA (2)'!B4</f>
        <v>0.75945396399999998</v>
      </c>
      <c r="Z2" s="13">
        <f>'RHIII metrics NATURAL DATA (2)'!C4</f>
        <v>5.1174506977999998</v>
      </c>
      <c r="AA2" s="13">
        <f>'RHIII metrics NATURAL DATA (2)'!D4</f>
        <v>0.27296902000000001</v>
      </c>
      <c r="AB2" s="13">
        <f>'RHIII metrics NATURAL DATA (2)'!E4</f>
        <v>1.6277000623</v>
      </c>
      <c r="AC2" s="13">
        <f>'RHIII metrics NATURAL DATA (2)'!F4</f>
        <v>2.0004897439999998</v>
      </c>
      <c r="AD2" s="13">
        <f>'RHIII metrics NATURAL DATA (2)'!G4</f>
        <v>7.2925709194000001</v>
      </c>
      <c r="AE2" s="13">
        <f>'RHIII metrics NATURAL DATA (2)'!H4</f>
        <v>8.3517597999999998E-2</v>
      </c>
      <c r="AF2" s="13">
        <f>'RHIII metrics NATURAL DATA (2)'!I4</f>
        <v>0.90763667770000001</v>
      </c>
      <c r="AG2" s="13">
        <f>'RHIII metrics NATURAL DATA (2)'!J4</f>
        <v>0.56367247399999998</v>
      </c>
      <c r="AH2" s="13">
        <f>'RHIII metrics NATURAL DATA (2)'!K4</f>
        <v>1.5292142479999999</v>
      </c>
      <c r="AI2" s="14">
        <f>AC2+AE2</f>
        <v>2.0840073419999996</v>
      </c>
      <c r="AJ2" s="14">
        <f>AD2+AF2</f>
        <v>8.2002075971000004</v>
      </c>
    </row>
    <row r="3" spans="1:36" x14ac:dyDescent="0.2">
      <c r="A3" s="7" t="s">
        <v>2</v>
      </c>
      <c r="B3" s="15">
        <v>2001</v>
      </c>
      <c r="C3" s="16">
        <v>7.5656137500000007</v>
      </c>
      <c r="D3" s="16">
        <v>73.271410799999998</v>
      </c>
      <c r="E3" s="16">
        <v>1.3663395833333334</v>
      </c>
      <c r="F3" s="16">
        <v>6.3114771999999997</v>
      </c>
      <c r="G3" s="16">
        <v>1.8168150000000003</v>
      </c>
      <c r="H3" s="16">
        <v>9.8357468000000008</v>
      </c>
      <c r="I3" s="16">
        <v>0.85883333333333345</v>
      </c>
      <c r="J3" s="16">
        <v>4.0405199999999999</v>
      </c>
      <c r="K3" s="16">
        <v>0.61083499999999991</v>
      </c>
      <c r="L3" s="16">
        <v>1.360592</v>
      </c>
      <c r="M3" s="15">
        <v>2001</v>
      </c>
      <c r="N3" s="12">
        <f t="shared" ref="N3:N17" si="0">C3</f>
        <v>7.5656137500000007</v>
      </c>
      <c r="O3" s="12">
        <f t="shared" ref="O3:O17" si="1">D3-C3</f>
        <v>65.705797050000001</v>
      </c>
      <c r="P3" s="12">
        <f t="shared" ref="P3:P17" si="2">E3</f>
        <v>1.3663395833333334</v>
      </c>
      <c r="Q3" s="12">
        <f t="shared" ref="Q3:Q17" si="3">F3-E3</f>
        <v>4.9451376166666661</v>
      </c>
      <c r="R3" s="12">
        <f t="shared" ref="R3:R17" si="4">G3</f>
        <v>1.8168150000000003</v>
      </c>
      <c r="S3" s="12">
        <f t="shared" ref="S3:S17" si="5">H3-G3</f>
        <v>8.0189318000000007</v>
      </c>
      <c r="T3" s="12">
        <f t="shared" ref="T3:T17" si="6">I3</f>
        <v>0.85883333333333345</v>
      </c>
      <c r="U3" s="12">
        <f t="shared" ref="U3:U17" si="7">J3-I3</f>
        <v>3.1816866666666663</v>
      </c>
      <c r="V3" s="12">
        <f t="shared" ref="V3:V17" si="8">K3</f>
        <v>0.61083499999999991</v>
      </c>
      <c r="W3" s="12">
        <f t="shared" ref="W3:W17" si="9">L3-K3</f>
        <v>0.74975700000000012</v>
      </c>
      <c r="Y3" s="17">
        <f>Y2</f>
        <v>0.75945396399999998</v>
      </c>
      <c r="Z3" s="17">
        <f t="shared" ref="Z3:AH3" si="10">Z2</f>
        <v>5.1174506977999998</v>
      </c>
      <c r="AA3" s="17">
        <f t="shared" si="10"/>
        <v>0.27296902000000001</v>
      </c>
      <c r="AB3" s="17">
        <f t="shared" si="10"/>
        <v>1.6277000623</v>
      </c>
      <c r="AC3" s="17">
        <f t="shared" si="10"/>
        <v>2.0004897439999998</v>
      </c>
      <c r="AD3" s="17">
        <f t="shared" si="10"/>
        <v>7.2925709194000001</v>
      </c>
      <c r="AE3" s="17">
        <f t="shared" si="10"/>
        <v>8.3517597999999998E-2</v>
      </c>
      <c r="AF3" s="17">
        <f t="shared" si="10"/>
        <v>0.90763667770000001</v>
      </c>
      <c r="AG3" s="17">
        <f t="shared" si="10"/>
        <v>0.56367247399999998</v>
      </c>
      <c r="AH3" s="17">
        <f t="shared" si="10"/>
        <v>1.5292142479999999</v>
      </c>
      <c r="AI3" s="19">
        <f t="shared" ref="AI3:AI72" si="11">AC3+AE3</f>
        <v>2.0840073419999996</v>
      </c>
      <c r="AJ3" s="19">
        <f t="shared" ref="AJ3:AJ72" si="12">AD3+AF3</f>
        <v>8.2002075971000004</v>
      </c>
    </row>
    <row r="4" spans="1:36" x14ac:dyDescent="0.2">
      <c r="A4" s="7" t="s">
        <v>2</v>
      </c>
      <c r="B4" s="15">
        <v>2002</v>
      </c>
      <c r="C4" s="16">
        <v>6.2921141666666669</v>
      </c>
      <c r="D4" s="16">
        <v>74.4633276</v>
      </c>
      <c r="E4" s="16">
        <v>1.0139599999999998</v>
      </c>
      <c r="F4" s="16">
        <v>7.4757399999999983</v>
      </c>
      <c r="G4" s="16">
        <v>2.4589991666666662</v>
      </c>
      <c r="H4" s="16">
        <v>9.3296299999999981</v>
      </c>
      <c r="I4" s="16">
        <v>0.85629166666666678</v>
      </c>
      <c r="J4" s="16">
        <v>3.7231200000000002</v>
      </c>
      <c r="K4" s="16">
        <v>0.81574708333333346</v>
      </c>
      <c r="L4" s="16">
        <v>1.4680939999999998</v>
      </c>
      <c r="M4" s="15">
        <v>2002</v>
      </c>
      <c r="N4" s="12">
        <f t="shared" si="0"/>
        <v>6.2921141666666669</v>
      </c>
      <c r="O4" s="12">
        <f t="shared" si="1"/>
        <v>68.171213433333335</v>
      </c>
      <c r="P4" s="12">
        <f t="shared" si="2"/>
        <v>1.0139599999999998</v>
      </c>
      <c r="Q4" s="12">
        <f t="shared" si="3"/>
        <v>6.4617799999999983</v>
      </c>
      <c r="R4" s="12">
        <f t="shared" si="4"/>
        <v>2.4589991666666662</v>
      </c>
      <c r="S4" s="12">
        <f t="shared" si="5"/>
        <v>6.8706308333333315</v>
      </c>
      <c r="T4" s="12">
        <f t="shared" si="6"/>
        <v>0.85629166666666678</v>
      </c>
      <c r="U4" s="12">
        <f t="shared" si="7"/>
        <v>2.8668283333333333</v>
      </c>
      <c r="V4" s="12">
        <f t="shared" si="8"/>
        <v>0.81574708333333346</v>
      </c>
      <c r="W4" s="12">
        <f t="shared" si="9"/>
        <v>0.65234691666666633</v>
      </c>
      <c r="Y4" s="17">
        <f t="shared" ref="Y4:Y20" si="13">Y3</f>
        <v>0.75945396399999998</v>
      </c>
      <c r="Z4" s="18">
        <f t="shared" ref="Z4:Z20" si="14">Z3</f>
        <v>5.1174506977999998</v>
      </c>
      <c r="AA4" s="17">
        <f t="shared" ref="AA4:AA20" si="15">AA3</f>
        <v>0.27296902000000001</v>
      </c>
      <c r="AB4" s="18">
        <f t="shared" ref="AB4:AB20" si="16">AB3</f>
        <v>1.6277000623</v>
      </c>
      <c r="AC4" s="17">
        <f t="shared" ref="AC4:AC20" si="17">AC3</f>
        <v>2.0004897439999998</v>
      </c>
      <c r="AD4" s="18">
        <f t="shared" ref="AD4:AD20" si="18">AD3</f>
        <v>7.2925709194000001</v>
      </c>
      <c r="AE4" s="17">
        <f t="shared" ref="AE4:AE20" si="19">AE3</f>
        <v>8.3517597999999998E-2</v>
      </c>
      <c r="AF4" s="18">
        <f t="shared" ref="AF4:AF20" si="20">AF3</f>
        <v>0.90763667770000001</v>
      </c>
      <c r="AG4" s="17">
        <f t="shared" ref="AG4:AG20" si="21">AG3</f>
        <v>0.56367247399999998</v>
      </c>
      <c r="AH4" s="18">
        <f t="shared" ref="AH4:AH20" si="22">AH3</f>
        <v>1.5292142479999999</v>
      </c>
      <c r="AI4" s="19">
        <f t="shared" si="11"/>
        <v>2.0840073419999996</v>
      </c>
      <c r="AJ4" s="19">
        <f t="shared" si="12"/>
        <v>8.2002075971000004</v>
      </c>
    </row>
    <row r="5" spans="1:36" x14ac:dyDescent="0.2">
      <c r="A5" s="7" t="s">
        <v>2</v>
      </c>
      <c r="B5" s="15">
        <v>2003</v>
      </c>
      <c r="C5" s="16">
        <v>6.841635833333334</v>
      </c>
      <c r="D5" s="16">
        <v>82.88316416666666</v>
      </c>
      <c r="E5" s="16">
        <v>1.07007125</v>
      </c>
      <c r="F5" s="16">
        <v>5.138217083333334</v>
      </c>
      <c r="G5" s="16">
        <v>2.0936791666666665</v>
      </c>
      <c r="H5" s="16">
        <v>10.371066666666668</v>
      </c>
      <c r="I5" s="16">
        <v>0.78250000000000008</v>
      </c>
      <c r="J5" s="16">
        <v>4.2865833333333327</v>
      </c>
      <c r="K5" s="16">
        <v>0.61414500000000016</v>
      </c>
      <c r="L5" s="16">
        <v>1.3471624999999998</v>
      </c>
      <c r="M5" s="15">
        <v>2003</v>
      </c>
      <c r="N5" s="12">
        <f t="shared" si="0"/>
        <v>6.841635833333334</v>
      </c>
      <c r="O5" s="12">
        <f t="shared" si="1"/>
        <v>76.041528333333332</v>
      </c>
      <c r="P5" s="12">
        <f t="shared" si="2"/>
        <v>1.07007125</v>
      </c>
      <c r="Q5" s="12">
        <f t="shared" si="3"/>
        <v>4.0681458333333342</v>
      </c>
      <c r="R5" s="12">
        <f t="shared" si="4"/>
        <v>2.0936791666666665</v>
      </c>
      <c r="S5" s="12">
        <f t="shared" si="5"/>
        <v>8.2773875000000015</v>
      </c>
      <c r="T5" s="12">
        <f t="shared" si="6"/>
        <v>0.78250000000000008</v>
      </c>
      <c r="U5" s="12">
        <f t="shared" si="7"/>
        <v>3.5040833333333326</v>
      </c>
      <c r="V5" s="12">
        <f t="shared" si="8"/>
        <v>0.61414500000000016</v>
      </c>
      <c r="W5" s="12">
        <f t="shared" si="9"/>
        <v>0.73301749999999966</v>
      </c>
      <c r="Y5" s="17">
        <f t="shared" si="13"/>
        <v>0.75945396399999998</v>
      </c>
      <c r="Z5" s="18">
        <f t="shared" si="14"/>
        <v>5.1174506977999998</v>
      </c>
      <c r="AA5" s="17">
        <f t="shared" si="15"/>
        <v>0.27296902000000001</v>
      </c>
      <c r="AB5" s="18">
        <f t="shared" si="16"/>
        <v>1.6277000623</v>
      </c>
      <c r="AC5" s="17">
        <f t="shared" si="17"/>
        <v>2.0004897439999998</v>
      </c>
      <c r="AD5" s="18">
        <f t="shared" si="18"/>
        <v>7.2925709194000001</v>
      </c>
      <c r="AE5" s="17">
        <f t="shared" si="19"/>
        <v>8.3517597999999998E-2</v>
      </c>
      <c r="AF5" s="18">
        <f t="shared" si="20"/>
        <v>0.90763667770000001</v>
      </c>
      <c r="AG5" s="17">
        <f t="shared" si="21"/>
        <v>0.56367247399999998</v>
      </c>
      <c r="AH5" s="18">
        <f t="shared" si="22"/>
        <v>1.5292142479999999</v>
      </c>
      <c r="AI5" s="19">
        <f t="shared" si="11"/>
        <v>2.0840073419999996</v>
      </c>
      <c r="AJ5" s="19">
        <f t="shared" si="12"/>
        <v>8.2002075971000004</v>
      </c>
    </row>
    <row r="6" spans="1:36" x14ac:dyDescent="0.2">
      <c r="A6" s="7" t="s">
        <v>2</v>
      </c>
      <c r="B6" s="15">
        <v>2004</v>
      </c>
      <c r="C6" s="16">
        <v>5.857960416666665</v>
      </c>
      <c r="D6" s="16">
        <v>62.969708799999999</v>
      </c>
      <c r="E6" s="16">
        <v>0.94673499999999988</v>
      </c>
      <c r="F6" s="16">
        <v>6.6607272000000002</v>
      </c>
      <c r="G6" s="16">
        <v>2.6046212499999997</v>
      </c>
      <c r="H6" s="16">
        <v>7.255522</v>
      </c>
      <c r="I6" s="16">
        <v>0.75229166666666691</v>
      </c>
      <c r="J6" s="16">
        <v>3.2797999999999998</v>
      </c>
      <c r="K6" s="16">
        <v>0.86631124999999998</v>
      </c>
      <c r="L6" s="16">
        <v>1.2953148000000001</v>
      </c>
      <c r="M6" s="15">
        <v>2004</v>
      </c>
      <c r="N6" s="12">
        <f t="shared" si="0"/>
        <v>5.857960416666665</v>
      </c>
      <c r="O6" s="12">
        <f t="shared" si="1"/>
        <v>57.111748383333335</v>
      </c>
      <c r="P6" s="12">
        <f t="shared" si="2"/>
        <v>0.94673499999999988</v>
      </c>
      <c r="Q6" s="12">
        <f t="shared" si="3"/>
        <v>5.7139921999999999</v>
      </c>
      <c r="R6" s="12">
        <f t="shared" si="4"/>
        <v>2.6046212499999997</v>
      </c>
      <c r="S6" s="12">
        <f t="shared" si="5"/>
        <v>4.6509007499999999</v>
      </c>
      <c r="T6" s="12">
        <f t="shared" si="6"/>
        <v>0.75229166666666691</v>
      </c>
      <c r="U6" s="12">
        <f t="shared" si="7"/>
        <v>2.527508333333333</v>
      </c>
      <c r="V6" s="12">
        <f t="shared" si="8"/>
        <v>0.86631124999999998</v>
      </c>
      <c r="W6" s="12">
        <f t="shared" si="9"/>
        <v>0.42900355000000012</v>
      </c>
      <c r="Y6" s="17">
        <f t="shared" si="13"/>
        <v>0.75945396399999998</v>
      </c>
      <c r="Z6" s="18">
        <f t="shared" si="14"/>
        <v>5.1174506977999998</v>
      </c>
      <c r="AA6" s="17">
        <f t="shared" si="15"/>
        <v>0.27296902000000001</v>
      </c>
      <c r="AB6" s="18">
        <f t="shared" si="16"/>
        <v>1.6277000623</v>
      </c>
      <c r="AC6" s="17">
        <f t="shared" si="17"/>
        <v>2.0004897439999998</v>
      </c>
      <c r="AD6" s="18">
        <f t="shared" si="18"/>
        <v>7.2925709194000001</v>
      </c>
      <c r="AE6" s="17">
        <f t="shared" si="19"/>
        <v>8.3517597999999998E-2</v>
      </c>
      <c r="AF6" s="18">
        <f t="shared" si="20"/>
        <v>0.90763667770000001</v>
      </c>
      <c r="AG6" s="17">
        <f t="shared" si="21"/>
        <v>0.56367247399999998</v>
      </c>
      <c r="AH6" s="18">
        <f t="shared" si="22"/>
        <v>1.5292142479999999</v>
      </c>
      <c r="AI6" s="19">
        <f t="shared" si="11"/>
        <v>2.0840073419999996</v>
      </c>
      <c r="AJ6" s="19">
        <f t="shared" si="12"/>
        <v>8.2002075971000004</v>
      </c>
    </row>
    <row r="7" spans="1:36" x14ac:dyDescent="0.2">
      <c r="A7" s="7" t="s">
        <v>2</v>
      </c>
      <c r="B7" s="15">
        <v>2005</v>
      </c>
      <c r="C7" s="16">
        <v>4.705889565217392</v>
      </c>
      <c r="D7" s="16">
        <v>69.588240416666665</v>
      </c>
      <c r="E7" s="16">
        <v>0.93162652173913052</v>
      </c>
      <c r="F7" s="16">
        <v>4.2072662499999991</v>
      </c>
      <c r="G7" s="16">
        <v>1.7706695652173914</v>
      </c>
      <c r="H7" s="16">
        <v>7.2078145833333345</v>
      </c>
      <c r="I7" s="16">
        <v>0.77156521739130424</v>
      </c>
      <c r="J7" s="16">
        <v>3.7605416666666667</v>
      </c>
      <c r="K7" s="16">
        <v>0.69323739130434792</v>
      </c>
      <c r="L7" s="16">
        <v>1.2359375000000001</v>
      </c>
      <c r="M7" s="15">
        <v>2005</v>
      </c>
      <c r="N7" s="12">
        <f t="shared" si="0"/>
        <v>4.705889565217392</v>
      </c>
      <c r="O7" s="12">
        <f t="shared" si="1"/>
        <v>64.882350851449274</v>
      </c>
      <c r="P7" s="12">
        <f t="shared" si="2"/>
        <v>0.93162652173913052</v>
      </c>
      <c r="Q7" s="12">
        <f t="shared" si="3"/>
        <v>3.2756397282608685</v>
      </c>
      <c r="R7" s="12">
        <f t="shared" si="4"/>
        <v>1.7706695652173914</v>
      </c>
      <c r="S7" s="12">
        <f t="shared" si="5"/>
        <v>5.4371450181159435</v>
      </c>
      <c r="T7" s="12">
        <f t="shared" si="6"/>
        <v>0.77156521739130424</v>
      </c>
      <c r="U7" s="12">
        <f t="shared" si="7"/>
        <v>2.9889764492753623</v>
      </c>
      <c r="V7" s="12">
        <f t="shared" si="8"/>
        <v>0.69323739130434792</v>
      </c>
      <c r="W7" s="12">
        <f t="shared" si="9"/>
        <v>0.54270010869565222</v>
      </c>
      <c r="Y7" s="17">
        <f t="shared" si="13"/>
        <v>0.75945396399999998</v>
      </c>
      <c r="Z7" s="18">
        <f t="shared" si="14"/>
        <v>5.1174506977999998</v>
      </c>
      <c r="AA7" s="17">
        <f t="shared" si="15"/>
        <v>0.27296902000000001</v>
      </c>
      <c r="AB7" s="18">
        <f t="shared" si="16"/>
        <v>1.6277000623</v>
      </c>
      <c r="AC7" s="17">
        <f t="shared" si="17"/>
        <v>2.0004897439999998</v>
      </c>
      <c r="AD7" s="18">
        <f t="shared" si="18"/>
        <v>7.2925709194000001</v>
      </c>
      <c r="AE7" s="17">
        <f t="shared" si="19"/>
        <v>8.3517597999999998E-2</v>
      </c>
      <c r="AF7" s="18">
        <f t="shared" si="20"/>
        <v>0.90763667770000001</v>
      </c>
      <c r="AG7" s="17">
        <f t="shared" si="21"/>
        <v>0.56367247399999998</v>
      </c>
      <c r="AH7" s="18">
        <f t="shared" si="22"/>
        <v>1.5292142479999999</v>
      </c>
      <c r="AI7" s="19">
        <f t="shared" si="11"/>
        <v>2.0840073419999996</v>
      </c>
      <c r="AJ7" s="19">
        <f t="shared" si="12"/>
        <v>8.2002075971000004</v>
      </c>
    </row>
    <row r="8" spans="1:36" x14ac:dyDescent="0.2">
      <c r="A8" s="7" t="s">
        <v>2</v>
      </c>
      <c r="B8" s="15">
        <v>2006</v>
      </c>
      <c r="C8" s="16">
        <v>5.7226330434782602</v>
      </c>
      <c r="D8" s="16">
        <v>70.297891666666672</v>
      </c>
      <c r="E8" s="16">
        <v>0.88879130434782627</v>
      </c>
      <c r="F8" s="16">
        <v>7.5744179166666674</v>
      </c>
      <c r="G8" s="16">
        <v>1.9403630434782608</v>
      </c>
      <c r="H8" s="16">
        <v>7.0839249999999998</v>
      </c>
      <c r="I8" s="16">
        <v>0.87221739130434783</v>
      </c>
      <c r="J8" s="16">
        <v>3.5330000000000008</v>
      </c>
      <c r="K8" s="16">
        <v>0.81719739130434776</v>
      </c>
      <c r="L8" s="16">
        <v>2.2396324999999995</v>
      </c>
      <c r="M8" s="15">
        <v>2006</v>
      </c>
      <c r="N8" s="12">
        <f t="shared" si="0"/>
        <v>5.7226330434782602</v>
      </c>
      <c r="O8" s="12">
        <f t="shared" si="1"/>
        <v>64.575258623188418</v>
      </c>
      <c r="P8" s="12">
        <f t="shared" si="2"/>
        <v>0.88879130434782627</v>
      </c>
      <c r="Q8" s="12">
        <f t="shared" si="3"/>
        <v>6.685626612318841</v>
      </c>
      <c r="R8" s="12">
        <f t="shared" si="4"/>
        <v>1.9403630434782608</v>
      </c>
      <c r="S8" s="12">
        <f t="shared" si="5"/>
        <v>5.1435619565217392</v>
      </c>
      <c r="T8" s="12">
        <f t="shared" si="6"/>
        <v>0.87221739130434783</v>
      </c>
      <c r="U8" s="12">
        <f t="shared" si="7"/>
        <v>2.6607826086956532</v>
      </c>
      <c r="V8" s="12">
        <f t="shared" si="8"/>
        <v>0.81719739130434776</v>
      </c>
      <c r="W8" s="12">
        <f t="shared" si="9"/>
        <v>1.4224351086956517</v>
      </c>
      <c r="Y8" s="17">
        <f t="shared" si="13"/>
        <v>0.75945396399999998</v>
      </c>
      <c r="Z8" s="18">
        <f t="shared" si="14"/>
        <v>5.1174506977999998</v>
      </c>
      <c r="AA8" s="17">
        <f t="shared" si="15"/>
        <v>0.27296902000000001</v>
      </c>
      <c r="AB8" s="18">
        <f t="shared" si="16"/>
        <v>1.6277000623</v>
      </c>
      <c r="AC8" s="17">
        <f t="shared" si="17"/>
        <v>2.0004897439999998</v>
      </c>
      <c r="AD8" s="18">
        <f t="shared" si="18"/>
        <v>7.2925709194000001</v>
      </c>
      <c r="AE8" s="17">
        <f t="shared" si="19"/>
        <v>8.3517597999999998E-2</v>
      </c>
      <c r="AF8" s="18">
        <f t="shared" si="20"/>
        <v>0.90763667770000001</v>
      </c>
      <c r="AG8" s="17">
        <f t="shared" si="21"/>
        <v>0.56367247399999998</v>
      </c>
      <c r="AH8" s="18">
        <f t="shared" si="22"/>
        <v>1.5292142479999999</v>
      </c>
      <c r="AI8" s="19">
        <f t="shared" si="11"/>
        <v>2.0840073419999996</v>
      </c>
      <c r="AJ8" s="19">
        <f t="shared" si="12"/>
        <v>8.2002075971000004</v>
      </c>
    </row>
    <row r="9" spans="1:36" x14ac:dyDescent="0.2">
      <c r="A9" s="7" t="s">
        <v>2</v>
      </c>
      <c r="B9" s="15">
        <v>2007</v>
      </c>
      <c r="C9" s="16">
        <v>5.8610156521739141</v>
      </c>
      <c r="D9" s="16">
        <v>57.93730708333333</v>
      </c>
      <c r="E9" s="16">
        <v>0.70168869565217395</v>
      </c>
      <c r="F9" s="16">
        <v>5.02959625</v>
      </c>
      <c r="G9" s="16">
        <v>2.3053752173913038</v>
      </c>
      <c r="H9" s="16">
        <v>7.9271441666666655</v>
      </c>
      <c r="I9" s="16">
        <v>0.74834782608695638</v>
      </c>
      <c r="J9" s="16">
        <v>3.2619583333333328</v>
      </c>
      <c r="K9" s="16">
        <v>0.73919478260869564</v>
      </c>
      <c r="L9" s="16">
        <v>1.8316875000000001</v>
      </c>
      <c r="M9" s="15">
        <v>2007</v>
      </c>
      <c r="N9" s="12">
        <f t="shared" si="0"/>
        <v>5.8610156521739141</v>
      </c>
      <c r="O9" s="12">
        <f t="shared" si="1"/>
        <v>52.076291431159419</v>
      </c>
      <c r="P9" s="12">
        <f t="shared" si="2"/>
        <v>0.70168869565217395</v>
      </c>
      <c r="Q9" s="12">
        <f t="shared" si="3"/>
        <v>4.327907554347826</v>
      </c>
      <c r="R9" s="12">
        <f t="shared" si="4"/>
        <v>2.3053752173913038</v>
      </c>
      <c r="S9" s="12">
        <f t="shared" si="5"/>
        <v>5.6217689492753617</v>
      </c>
      <c r="T9" s="12">
        <f t="shared" si="6"/>
        <v>0.74834782608695638</v>
      </c>
      <c r="U9" s="12">
        <f t="shared" si="7"/>
        <v>2.5136105072463764</v>
      </c>
      <c r="V9" s="12">
        <f t="shared" si="8"/>
        <v>0.73919478260869564</v>
      </c>
      <c r="W9" s="12">
        <f t="shared" si="9"/>
        <v>1.0924927173913046</v>
      </c>
      <c r="Y9" s="17">
        <f t="shared" si="13"/>
        <v>0.75945396399999998</v>
      </c>
      <c r="Z9" s="18">
        <f t="shared" si="14"/>
        <v>5.1174506977999998</v>
      </c>
      <c r="AA9" s="17">
        <f t="shared" si="15"/>
        <v>0.27296902000000001</v>
      </c>
      <c r="AB9" s="18">
        <f t="shared" si="16"/>
        <v>1.6277000623</v>
      </c>
      <c r="AC9" s="17">
        <f t="shared" si="17"/>
        <v>2.0004897439999998</v>
      </c>
      <c r="AD9" s="18">
        <f t="shared" si="18"/>
        <v>7.2925709194000001</v>
      </c>
      <c r="AE9" s="17">
        <f t="shared" si="19"/>
        <v>8.3517597999999998E-2</v>
      </c>
      <c r="AF9" s="18">
        <f t="shared" si="20"/>
        <v>0.90763667770000001</v>
      </c>
      <c r="AG9" s="17">
        <f t="shared" si="21"/>
        <v>0.56367247399999998</v>
      </c>
      <c r="AH9" s="18">
        <f t="shared" si="22"/>
        <v>1.5292142479999999</v>
      </c>
      <c r="AI9" s="19">
        <f t="shared" si="11"/>
        <v>2.0840073419999996</v>
      </c>
      <c r="AJ9" s="19">
        <f t="shared" si="12"/>
        <v>8.2002075971000004</v>
      </c>
    </row>
    <row r="10" spans="1:36" x14ac:dyDescent="0.2">
      <c r="A10" s="7" t="s">
        <v>2</v>
      </c>
      <c r="B10" s="15">
        <v>2008</v>
      </c>
      <c r="C10" s="16">
        <v>4.9093741666666668</v>
      </c>
      <c r="D10" s="16">
        <v>45.562783200000005</v>
      </c>
      <c r="E10" s="16">
        <v>0.66035624999999987</v>
      </c>
      <c r="F10" s="16">
        <v>3.5388260000000016</v>
      </c>
      <c r="G10" s="16">
        <v>1.9764079166666668</v>
      </c>
      <c r="H10" s="16">
        <v>6.7848747999999999</v>
      </c>
      <c r="I10" s="16">
        <v>0.57162499999999994</v>
      </c>
      <c r="J10" s="16">
        <v>2.2688799999999998</v>
      </c>
      <c r="K10" s="16">
        <v>0.9105441666666666</v>
      </c>
      <c r="L10" s="16">
        <v>1.9067808000000006</v>
      </c>
      <c r="M10" s="15">
        <v>2008</v>
      </c>
      <c r="N10" s="12">
        <f t="shared" si="0"/>
        <v>4.9093741666666668</v>
      </c>
      <c r="O10" s="12">
        <f t="shared" si="1"/>
        <v>40.65340903333334</v>
      </c>
      <c r="P10" s="12">
        <f t="shared" si="2"/>
        <v>0.66035624999999987</v>
      </c>
      <c r="Q10" s="12">
        <f t="shared" si="3"/>
        <v>2.8784697500000016</v>
      </c>
      <c r="R10" s="12">
        <f t="shared" si="4"/>
        <v>1.9764079166666668</v>
      </c>
      <c r="S10" s="12">
        <f t="shared" si="5"/>
        <v>4.8084668833333328</v>
      </c>
      <c r="T10" s="12">
        <f t="shared" si="6"/>
        <v>0.57162499999999994</v>
      </c>
      <c r="U10" s="12">
        <f t="shared" si="7"/>
        <v>1.6972549999999997</v>
      </c>
      <c r="V10" s="12">
        <f t="shared" si="8"/>
        <v>0.9105441666666666</v>
      </c>
      <c r="W10" s="12">
        <f t="shared" si="9"/>
        <v>0.99623663333333401</v>
      </c>
      <c r="Y10" s="17">
        <f t="shared" si="13"/>
        <v>0.75945396399999998</v>
      </c>
      <c r="Z10" s="18">
        <f t="shared" si="14"/>
        <v>5.1174506977999998</v>
      </c>
      <c r="AA10" s="17">
        <f t="shared" si="15"/>
        <v>0.27296902000000001</v>
      </c>
      <c r="AB10" s="18">
        <f t="shared" si="16"/>
        <v>1.6277000623</v>
      </c>
      <c r="AC10" s="17">
        <f t="shared" si="17"/>
        <v>2.0004897439999998</v>
      </c>
      <c r="AD10" s="18">
        <f t="shared" si="18"/>
        <v>7.2925709194000001</v>
      </c>
      <c r="AE10" s="17">
        <f t="shared" si="19"/>
        <v>8.3517597999999998E-2</v>
      </c>
      <c r="AF10" s="18">
        <f t="shared" si="20"/>
        <v>0.90763667770000001</v>
      </c>
      <c r="AG10" s="17">
        <f t="shared" si="21"/>
        <v>0.56367247399999998</v>
      </c>
      <c r="AH10" s="18">
        <f t="shared" si="22"/>
        <v>1.5292142479999999</v>
      </c>
      <c r="AI10" s="19">
        <f t="shared" si="11"/>
        <v>2.0840073419999996</v>
      </c>
      <c r="AJ10" s="19">
        <f t="shared" si="12"/>
        <v>8.2002075971000004</v>
      </c>
    </row>
    <row r="11" spans="1:36" x14ac:dyDescent="0.2">
      <c r="A11" s="7" t="s">
        <v>2</v>
      </c>
      <c r="B11" s="15">
        <v>2009</v>
      </c>
      <c r="C11" s="16">
        <v>3.9261937499999995</v>
      </c>
      <c r="D11" s="16">
        <v>43.882439599999998</v>
      </c>
      <c r="E11" s="16">
        <v>0.51812541666666667</v>
      </c>
      <c r="F11" s="16">
        <v>3.4504152000000001</v>
      </c>
      <c r="G11" s="16">
        <v>1.5386983333333333</v>
      </c>
      <c r="H11" s="16">
        <v>5.5392319999999984</v>
      </c>
      <c r="I11" s="16">
        <v>0.46162500000000001</v>
      </c>
      <c r="J11" s="16">
        <v>2.2403999999999997</v>
      </c>
      <c r="K11" s="16">
        <v>0.98740249999999985</v>
      </c>
      <c r="L11" s="16">
        <v>1.4246319999999997</v>
      </c>
      <c r="M11" s="15">
        <v>2009</v>
      </c>
      <c r="N11" s="12">
        <f t="shared" si="0"/>
        <v>3.9261937499999995</v>
      </c>
      <c r="O11" s="12">
        <f t="shared" si="1"/>
        <v>39.956245850000002</v>
      </c>
      <c r="P11" s="12">
        <f t="shared" si="2"/>
        <v>0.51812541666666667</v>
      </c>
      <c r="Q11" s="12">
        <f t="shared" si="3"/>
        <v>2.9322897833333332</v>
      </c>
      <c r="R11" s="12">
        <f t="shared" si="4"/>
        <v>1.5386983333333333</v>
      </c>
      <c r="S11" s="12">
        <f t="shared" si="5"/>
        <v>4.0005336666666649</v>
      </c>
      <c r="T11" s="12">
        <f t="shared" si="6"/>
        <v>0.46162500000000001</v>
      </c>
      <c r="U11" s="12">
        <f t="shared" si="7"/>
        <v>1.7787749999999998</v>
      </c>
      <c r="V11" s="12">
        <f t="shared" si="8"/>
        <v>0.98740249999999985</v>
      </c>
      <c r="W11" s="12">
        <f t="shared" si="9"/>
        <v>0.43722949999999983</v>
      </c>
      <c r="Y11" s="17">
        <f t="shared" si="13"/>
        <v>0.75945396399999998</v>
      </c>
      <c r="Z11" s="18">
        <f t="shared" si="14"/>
        <v>5.1174506977999998</v>
      </c>
      <c r="AA11" s="17">
        <f t="shared" si="15"/>
        <v>0.27296902000000001</v>
      </c>
      <c r="AB11" s="18">
        <f t="shared" si="16"/>
        <v>1.6277000623</v>
      </c>
      <c r="AC11" s="17">
        <f t="shared" si="17"/>
        <v>2.0004897439999998</v>
      </c>
      <c r="AD11" s="18">
        <f t="shared" si="18"/>
        <v>7.2925709194000001</v>
      </c>
      <c r="AE11" s="17">
        <f t="shared" si="19"/>
        <v>8.3517597999999998E-2</v>
      </c>
      <c r="AF11" s="18">
        <f t="shared" si="20"/>
        <v>0.90763667770000001</v>
      </c>
      <c r="AG11" s="17">
        <f t="shared" si="21"/>
        <v>0.56367247399999998</v>
      </c>
      <c r="AH11" s="18">
        <f t="shared" si="22"/>
        <v>1.5292142479999999</v>
      </c>
      <c r="AI11" s="19">
        <f t="shared" si="11"/>
        <v>2.0840073419999996</v>
      </c>
      <c r="AJ11" s="19">
        <f t="shared" si="12"/>
        <v>8.2002075971000004</v>
      </c>
    </row>
    <row r="12" spans="1:36" x14ac:dyDescent="0.2">
      <c r="A12" s="7" t="s">
        <v>2</v>
      </c>
      <c r="B12" s="15">
        <v>2010</v>
      </c>
      <c r="C12" s="16">
        <v>3.8472150000000007</v>
      </c>
      <c r="D12" s="16">
        <v>37.075438749999996</v>
      </c>
      <c r="E12" s="16">
        <v>0.6465683333333333</v>
      </c>
      <c r="F12" s="16">
        <v>3.5319337499999999</v>
      </c>
      <c r="G12" s="16">
        <v>1.6922437499999994</v>
      </c>
      <c r="H12" s="16">
        <v>7.8980304166666677</v>
      </c>
      <c r="I12" s="16">
        <v>0.5003749999999999</v>
      </c>
      <c r="J12" s="16">
        <v>2.4852083333333339</v>
      </c>
      <c r="K12" s="16">
        <v>0.53502749999999999</v>
      </c>
      <c r="L12" s="16">
        <v>1.7852029166666668</v>
      </c>
      <c r="M12" s="15">
        <v>2010</v>
      </c>
      <c r="N12" s="12">
        <f t="shared" si="0"/>
        <v>3.8472150000000007</v>
      </c>
      <c r="O12" s="12">
        <f t="shared" si="1"/>
        <v>33.228223749999998</v>
      </c>
      <c r="P12" s="12">
        <f t="shared" si="2"/>
        <v>0.6465683333333333</v>
      </c>
      <c r="Q12" s="12">
        <f t="shared" si="3"/>
        <v>2.8853654166666667</v>
      </c>
      <c r="R12" s="12">
        <f t="shared" si="4"/>
        <v>1.6922437499999994</v>
      </c>
      <c r="S12" s="12">
        <f t="shared" si="5"/>
        <v>6.2057866666666683</v>
      </c>
      <c r="T12" s="12">
        <f t="shared" si="6"/>
        <v>0.5003749999999999</v>
      </c>
      <c r="U12" s="12">
        <f t="shared" si="7"/>
        <v>1.9848333333333339</v>
      </c>
      <c r="V12" s="12">
        <f t="shared" si="8"/>
        <v>0.53502749999999999</v>
      </c>
      <c r="W12" s="12">
        <f t="shared" si="9"/>
        <v>1.2501754166666668</v>
      </c>
      <c r="Y12" s="17">
        <f t="shared" si="13"/>
        <v>0.75945396399999998</v>
      </c>
      <c r="Z12" s="18">
        <f t="shared" si="14"/>
        <v>5.1174506977999998</v>
      </c>
      <c r="AA12" s="17">
        <f t="shared" si="15"/>
        <v>0.27296902000000001</v>
      </c>
      <c r="AB12" s="18">
        <f t="shared" si="16"/>
        <v>1.6277000623</v>
      </c>
      <c r="AC12" s="17">
        <f t="shared" si="17"/>
        <v>2.0004897439999998</v>
      </c>
      <c r="AD12" s="18">
        <f t="shared" si="18"/>
        <v>7.2925709194000001</v>
      </c>
      <c r="AE12" s="17">
        <f t="shared" si="19"/>
        <v>8.3517597999999998E-2</v>
      </c>
      <c r="AF12" s="18">
        <f t="shared" si="20"/>
        <v>0.90763667770000001</v>
      </c>
      <c r="AG12" s="17">
        <f t="shared" si="21"/>
        <v>0.56367247399999998</v>
      </c>
      <c r="AH12" s="18">
        <f t="shared" si="22"/>
        <v>1.5292142479999999</v>
      </c>
      <c r="AI12" s="19">
        <f t="shared" si="11"/>
        <v>2.0840073419999996</v>
      </c>
      <c r="AJ12" s="19">
        <f t="shared" si="12"/>
        <v>8.2002075971000004</v>
      </c>
    </row>
    <row r="13" spans="1:36" x14ac:dyDescent="0.2">
      <c r="A13" s="7" t="s">
        <v>2</v>
      </c>
      <c r="B13" s="15">
        <v>2011</v>
      </c>
      <c r="C13" s="16">
        <v>4.6338834782608691</v>
      </c>
      <c r="D13" s="16">
        <v>30.676127499999996</v>
      </c>
      <c r="E13" s="16">
        <v>0.5537904347826087</v>
      </c>
      <c r="F13" s="16">
        <v>3.5265325000000001</v>
      </c>
      <c r="G13" s="16">
        <v>1.8536739130434781</v>
      </c>
      <c r="H13" s="16">
        <v>6.8990425000000002</v>
      </c>
      <c r="I13" s="16">
        <v>0.52082608695652177</v>
      </c>
      <c r="J13" s="16">
        <v>2.4388750000000003</v>
      </c>
      <c r="K13" s="16">
        <v>0.80912608695652188</v>
      </c>
      <c r="L13" s="16">
        <v>1.9639250000000004</v>
      </c>
      <c r="M13" s="15">
        <v>2011</v>
      </c>
      <c r="N13" s="12">
        <f t="shared" si="0"/>
        <v>4.6338834782608691</v>
      </c>
      <c r="O13" s="12">
        <f t="shared" si="1"/>
        <v>26.042244021739126</v>
      </c>
      <c r="P13" s="12">
        <f t="shared" si="2"/>
        <v>0.5537904347826087</v>
      </c>
      <c r="Q13" s="12">
        <f t="shared" si="3"/>
        <v>2.9727420652173913</v>
      </c>
      <c r="R13" s="12">
        <f t="shared" si="4"/>
        <v>1.8536739130434781</v>
      </c>
      <c r="S13" s="12">
        <f t="shared" si="5"/>
        <v>5.0453685869565223</v>
      </c>
      <c r="T13" s="12">
        <f t="shared" si="6"/>
        <v>0.52082608695652177</v>
      </c>
      <c r="U13" s="12">
        <f t="shared" si="7"/>
        <v>1.9180489130434786</v>
      </c>
      <c r="V13" s="12">
        <f t="shared" si="8"/>
        <v>0.80912608695652188</v>
      </c>
      <c r="W13" s="12">
        <f t="shared" si="9"/>
        <v>1.1547989130434786</v>
      </c>
      <c r="Y13" s="17">
        <f t="shared" si="13"/>
        <v>0.75945396399999998</v>
      </c>
      <c r="Z13" s="18">
        <f t="shared" si="14"/>
        <v>5.1174506977999998</v>
      </c>
      <c r="AA13" s="17">
        <f t="shared" si="15"/>
        <v>0.27296902000000001</v>
      </c>
      <c r="AB13" s="18">
        <f t="shared" si="16"/>
        <v>1.6277000623</v>
      </c>
      <c r="AC13" s="17">
        <f t="shared" si="17"/>
        <v>2.0004897439999998</v>
      </c>
      <c r="AD13" s="18">
        <f t="shared" si="18"/>
        <v>7.2925709194000001</v>
      </c>
      <c r="AE13" s="17">
        <f t="shared" si="19"/>
        <v>8.3517597999999998E-2</v>
      </c>
      <c r="AF13" s="18">
        <f t="shared" si="20"/>
        <v>0.90763667770000001</v>
      </c>
      <c r="AG13" s="17">
        <f t="shared" si="21"/>
        <v>0.56367247399999998</v>
      </c>
      <c r="AH13" s="18">
        <f t="shared" si="22"/>
        <v>1.5292142479999999</v>
      </c>
      <c r="AI13" s="19">
        <f t="shared" si="11"/>
        <v>2.0840073419999996</v>
      </c>
      <c r="AJ13" s="19">
        <f t="shared" si="12"/>
        <v>8.2002075971000004</v>
      </c>
    </row>
    <row r="14" spans="1:36" x14ac:dyDescent="0.2">
      <c r="A14" s="7" t="s">
        <v>2</v>
      </c>
      <c r="B14" s="15">
        <v>2012</v>
      </c>
      <c r="C14" s="16">
        <v>4.9330678260869556</v>
      </c>
      <c r="D14" s="16">
        <v>22.793500869565214</v>
      </c>
      <c r="E14" s="16">
        <v>0.68856086956521756</v>
      </c>
      <c r="F14" s="16">
        <v>4.5419339130434793</v>
      </c>
      <c r="G14" s="16">
        <v>2.0718586956521743</v>
      </c>
      <c r="H14" s="16">
        <v>5.7795669565217391</v>
      </c>
      <c r="I14" s="16">
        <v>0.62282608695652175</v>
      </c>
      <c r="J14" s="16">
        <v>2.0322173913043473</v>
      </c>
      <c r="K14" s="16">
        <v>0.99350608695652187</v>
      </c>
      <c r="L14" s="16">
        <v>1.7074230434782609</v>
      </c>
      <c r="M14" s="15">
        <v>2012</v>
      </c>
      <c r="N14" s="12">
        <f t="shared" si="0"/>
        <v>4.9330678260869556</v>
      </c>
      <c r="O14" s="12">
        <f t="shared" si="1"/>
        <v>17.86043304347826</v>
      </c>
      <c r="P14" s="12">
        <f t="shared" si="2"/>
        <v>0.68856086956521756</v>
      </c>
      <c r="Q14" s="12">
        <f t="shared" si="3"/>
        <v>3.8533730434782618</v>
      </c>
      <c r="R14" s="12">
        <f t="shared" si="4"/>
        <v>2.0718586956521743</v>
      </c>
      <c r="S14" s="12">
        <f t="shared" si="5"/>
        <v>3.7077082608695648</v>
      </c>
      <c r="T14" s="12">
        <f t="shared" si="6"/>
        <v>0.62282608695652175</v>
      </c>
      <c r="U14" s="12">
        <f t="shared" si="7"/>
        <v>1.4093913043478254</v>
      </c>
      <c r="V14" s="12">
        <f t="shared" si="8"/>
        <v>0.99350608695652187</v>
      </c>
      <c r="W14" s="12">
        <f t="shared" si="9"/>
        <v>0.71391695652173903</v>
      </c>
      <c r="Y14" s="17">
        <f t="shared" si="13"/>
        <v>0.75945396399999998</v>
      </c>
      <c r="Z14" s="18">
        <f t="shared" si="14"/>
        <v>5.1174506977999998</v>
      </c>
      <c r="AA14" s="17">
        <f t="shared" si="15"/>
        <v>0.27296902000000001</v>
      </c>
      <c r="AB14" s="18">
        <f t="shared" si="16"/>
        <v>1.6277000623</v>
      </c>
      <c r="AC14" s="17">
        <f t="shared" si="17"/>
        <v>2.0004897439999998</v>
      </c>
      <c r="AD14" s="18">
        <f t="shared" si="18"/>
        <v>7.2925709194000001</v>
      </c>
      <c r="AE14" s="17">
        <f t="shared" si="19"/>
        <v>8.3517597999999998E-2</v>
      </c>
      <c r="AF14" s="18">
        <f t="shared" si="20"/>
        <v>0.90763667770000001</v>
      </c>
      <c r="AG14" s="17">
        <f t="shared" si="21"/>
        <v>0.56367247399999998</v>
      </c>
      <c r="AH14" s="18">
        <f t="shared" si="22"/>
        <v>1.5292142479999999</v>
      </c>
      <c r="AI14" s="19">
        <f t="shared" si="11"/>
        <v>2.0840073419999996</v>
      </c>
      <c r="AJ14" s="19">
        <f t="shared" si="12"/>
        <v>8.2002075971000004</v>
      </c>
    </row>
    <row r="15" spans="1:36" x14ac:dyDescent="0.2">
      <c r="A15" s="7" t="s">
        <v>2</v>
      </c>
      <c r="B15" s="15">
        <v>2013</v>
      </c>
      <c r="C15" s="16">
        <v>3.5974256521739139</v>
      </c>
      <c r="D15" s="16">
        <v>21.801854583333334</v>
      </c>
      <c r="E15" s="16">
        <v>0.53390434782608698</v>
      </c>
      <c r="F15" s="16">
        <v>3.7478629166666657</v>
      </c>
      <c r="G15" s="16">
        <v>1.2330973913043479</v>
      </c>
      <c r="H15" s="16">
        <v>4.7924412499999995</v>
      </c>
      <c r="I15" s="16">
        <v>0.30734782608695649</v>
      </c>
      <c r="J15" s="16">
        <v>1.9000416666666664</v>
      </c>
      <c r="K15" s="16">
        <v>0.59550782608695652</v>
      </c>
      <c r="L15" s="16">
        <v>1.8804624999999999</v>
      </c>
      <c r="M15" s="15">
        <v>2013</v>
      </c>
      <c r="N15" s="12">
        <f t="shared" si="0"/>
        <v>3.5974256521739139</v>
      </c>
      <c r="O15" s="12">
        <f t="shared" si="1"/>
        <v>18.20442893115942</v>
      </c>
      <c r="P15" s="12">
        <f t="shared" si="2"/>
        <v>0.53390434782608698</v>
      </c>
      <c r="Q15" s="12">
        <f t="shared" si="3"/>
        <v>3.213958568840579</v>
      </c>
      <c r="R15" s="12">
        <f t="shared" si="4"/>
        <v>1.2330973913043479</v>
      </c>
      <c r="S15" s="12">
        <f t="shared" si="5"/>
        <v>3.5593438586956516</v>
      </c>
      <c r="T15" s="12">
        <f t="shared" si="6"/>
        <v>0.30734782608695649</v>
      </c>
      <c r="U15" s="12">
        <f t="shared" si="7"/>
        <v>1.59269384057971</v>
      </c>
      <c r="V15" s="12">
        <f t="shared" si="8"/>
        <v>0.59550782608695652</v>
      </c>
      <c r="W15" s="12">
        <f t="shared" si="9"/>
        <v>1.2849546739130435</v>
      </c>
      <c r="Y15" s="17">
        <f t="shared" si="13"/>
        <v>0.75945396399999998</v>
      </c>
      <c r="Z15" s="18">
        <f t="shared" si="14"/>
        <v>5.1174506977999998</v>
      </c>
      <c r="AA15" s="17">
        <f t="shared" si="15"/>
        <v>0.27296902000000001</v>
      </c>
      <c r="AB15" s="18">
        <f t="shared" si="16"/>
        <v>1.6277000623</v>
      </c>
      <c r="AC15" s="17">
        <f t="shared" si="17"/>
        <v>2.0004897439999998</v>
      </c>
      <c r="AD15" s="18">
        <f t="shared" si="18"/>
        <v>7.2925709194000001</v>
      </c>
      <c r="AE15" s="17">
        <f t="shared" si="19"/>
        <v>8.3517597999999998E-2</v>
      </c>
      <c r="AF15" s="18">
        <f t="shared" si="20"/>
        <v>0.90763667770000001</v>
      </c>
      <c r="AG15" s="17">
        <f t="shared" si="21"/>
        <v>0.56367247399999998</v>
      </c>
      <c r="AH15" s="18">
        <f t="shared" si="22"/>
        <v>1.5292142479999999</v>
      </c>
      <c r="AI15" s="19">
        <f t="shared" si="11"/>
        <v>2.0840073419999996</v>
      </c>
      <c r="AJ15" s="19">
        <f t="shared" si="12"/>
        <v>8.2002075971000004</v>
      </c>
    </row>
    <row r="16" spans="1:36" x14ac:dyDescent="0.2">
      <c r="A16" s="7" t="s">
        <v>2</v>
      </c>
      <c r="B16" s="15">
        <v>2014</v>
      </c>
      <c r="C16" s="16">
        <v>4.3119134782608697</v>
      </c>
      <c r="D16" s="16">
        <v>19.369213750000004</v>
      </c>
      <c r="E16" s="16">
        <v>0.67791043478260871</v>
      </c>
      <c r="F16" s="16">
        <v>5.4096325000000007</v>
      </c>
      <c r="G16" s="16">
        <v>1.5714595652173913</v>
      </c>
      <c r="H16" s="16">
        <v>5.3877829166666658</v>
      </c>
      <c r="I16" s="16">
        <v>0.36700000000000005</v>
      </c>
      <c r="J16" s="16">
        <v>1.8853333333333335</v>
      </c>
      <c r="K16" s="16">
        <v>0.89425304347826096</v>
      </c>
      <c r="L16" s="16">
        <v>2.1834349999999998</v>
      </c>
      <c r="M16" s="15">
        <v>2014</v>
      </c>
      <c r="N16" s="12">
        <f t="shared" si="0"/>
        <v>4.3119134782608697</v>
      </c>
      <c r="O16" s="12">
        <f t="shared" si="1"/>
        <v>15.057300271739134</v>
      </c>
      <c r="P16" s="12">
        <f t="shared" si="2"/>
        <v>0.67791043478260871</v>
      </c>
      <c r="Q16" s="12">
        <f t="shared" si="3"/>
        <v>4.7317220652173919</v>
      </c>
      <c r="R16" s="12">
        <f t="shared" si="4"/>
        <v>1.5714595652173913</v>
      </c>
      <c r="S16" s="12">
        <f t="shared" si="5"/>
        <v>3.8163233514492747</v>
      </c>
      <c r="T16" s="12">
        <f t="shared" si="6"/>
        <v>0.36700000000000005</v>
      </c>
      <c r="U16" s="12">
        <f t="shared" si="7"/>
        <v>1.5183333333333335</v>
      </c>
      <c r="V16" s="12">
        <f t="shared" si="8"/>
        <v>0.89425304347826096</v>
      </c>
      <c r="W16" s="12">
        <f t="shared" si="9"/>
        <v>1.2891819565217388</v>
      </c>
      <c r="Y16" s="17">
        <f t="shared" si="13"/>
        <v>0.75945396399999998</v>
      </c>
      <c r="Z16" s="18">
        <f t="shared" si="14"/>
        <v>5.1174506977999998</v>
      </c>
      <c r="AA16" s="17">
        <f t="shared" si="15"/>
        <v>0.27296902000000001</v>
      </c>
      <c r="AB16" s="18">
        <f t="shared" si="16"/>
        <v>1.6277000623</v>
      </c>
      <c r="AC16" s="17">
        <f t="shared" si="17"/>
        <v>2.0004897439999998</v>
      </c>
      <c r="AD16" s="18">
        <f t="shared" si="18"/>
        <v>7.2925709194000001</v>
      </c>
      <c r="AE16" s="17">
        <f t="shared" si="19"/>
        <v>8.3517597999999998E-2</v>
      </c>
      <c r="AF16" s="18">
        <f t="shared" si="20"/>
        <v>0.90763667770000001</v>
      </c>
      <c r="AG16" s="17">
        <f t="shared" si="21"/>
        <v>0.56367247399999998</v>
      </c>
      <c r="AH16" s="18">
        <f t="shared" si="22"/>
        <v>1.5292142479999999</v>
      </c>
      <c r="AI16" s="19">
        <f t="shared" si="11"/>
        <v>2.0840073419999996</v>
      </c>
      <c r="AJ16" s="19">
        <f t="shared" si="12"/>
        <v>8.2002075971000004</v>
      </c>
    </row>
    <row r="17" spans="1:36" x14ac:dyDescent="0.2">
      <c r="A17" s="7" t="s">
        <v>2</v>
      </c>
      <c r="B17" s="15">
        <v>2015</v>
      </c>
      <c r="C17" s="16">
        <v>2.6592786956521737</v>
      </c>
      <c r="D17" s="16">
        <v>21.485299999999995</v>
      </c>
      <c r="E17" s="16">
        <v>0.59975869565217377</v>
      </c>
      <c r="F17" s="16">
        <v>5.271068333333333</v>
      </c>
      <c r="G17" s="16">
        <v>1.4612521739130435</v>
      </c>
      <c r="H17" s="16">
        <v>7.6988025000000002</v>
      </c>
      <c r="I17" s="16">
        <v>0.24840000000000001</v>
      </c>
      <c r="J17" s="16">
        <v>2.0342958333333336</v>
      </c>
      <c r="K17" s="16">
        <v>0.80132000000000014</v>
      </c>
      <c r="L17" s="16">
        <v>1.7263358333333336</v>
      </c>
      <c r="M17" s="15">
        <v>2015</v>
      </c>
      <c r="N17" s="12">
        <f t="shared" si="0"/>
        <v>2.6592786956521737</v>
      </c>
      <c r="O17" s="12">
        <f t="shared" si="1"/>
        <v>18.826021304347822</v>
      </c>
      <c r="P17" s="12">
        <f t="shared" si="2"/>
        <v>0.59975869565217377</v>
      </c>
      <c r="Q17" s="12">
        <f t="shared" si="3"/>
        <v>4.6713096376811594</v>
      </c>
      <c r="R17" s="12">
        <f t="shared" si="4"/>
        <v>1.4612521739130435</v>
      </c>
      <c r="S17" s="12">
        <f t="shared" si="5"/>
        <v>6.2375503260869571</v>
      </c>
      <c r="T17" s="12">
        <f t="shared" si="6"/>
        <v>0.24840000000000001</v>
      </c>
      <c r="U17" s="12">
        <f t="shared" si="7"/>
        <v>1.7858958333333337</v>
      </c>
      <c r="V17" s="12">
        <f t="shared" si="8"/>
        <v>0.80132000000000014</v>
      </c>
      <c r="W17" s="12">
        <f t="shared" si="9"/>
        <v>0.92501583333333348</v>
      </c>
      <c r="Y17" s="17">
        <f t="shared" si="13"/>
        <v>0.75945396399999998</v>
      </c>
      <c r="Z17" s="18">
        <f t="shared" si="14"/>
        <v>5.1174506977999998</v>
      </c>
      <c r="AA17" s="17">
        <f t="shared" si="15"/>
        <v>0.27296902000000001</v>
      </c>
      <c r="AB17" s="18">
        <f t="shared" si="16"/>
        <v>1.6277000623</v>
      </c>
      <c r="AC17" s="17">
        <f t="shared" si="17"/>
        <v>2.0004897439999998</v>
      </c>
      <c r="AD17" s="18">
        <f t="shared" si="18"/>
        <v>7.2925709194000001</v>
      </c>
      <c r="AE17" s="17">
        <f t="shared" si="19"/>
        <v>8.3517597999999998E-2</v>
      </c>
      <c r="AF17" s="18">
        <f t="shared" si="20"/>
        <v>0.90763667770000001</v>
      </c>
      <c r="AG17" s="17">
        <f t="shared" si="21"/>
        <v>0.56367247399999998</v>
      </c>
      <c r="AH17" s="18">
        <f t="shared" si="22"/>
        <v>1.5292142479999999</v>
      </c>
      <c r="AI17" s="19">
        <f t="shared" si="11"/>
        <v>2.0840073419999996</v>
      </c>
      <c r="AJ17" s="19">
        <f t="shared" si="12"/>
        <v>8.2002075971000004</v>
      </c>
    </row>
    <row r="18" spans="1:36" x14ac:dyDescent="0.2">
      <c r="A18" s="23" t="s">
        <v>2</v>
      </c>
      <c r="B18" s="15">
        <v>2016</v>
      </c>
      <c r="C18" s="16">
        <v>2.7207758333333341</v>
      </c>
      <c r="D18" s="16">
        <v>13.395533750000004</v>
      </c>
      <c r="E18" s="16">
        <v>0.5093987499999999</v>
      </c>
      <c r="F18" s="16">
        <v>4.6563133333333342</v>
      </c>
      <c r="G18" s="16">
        <v>1.5918533333333329</v>
      </c>
      <c r="H18" s="16">
        <v>5.7005050000000006</v>
      </c>
      <c r="I18" s="16">
        <v>0.35224166666666662</v>
      </c>
      <c r="J18" s="16">
        <v>1.5547500000000003</v>
      </c>
      <c r="K18" s="16">
        <v>0.78413708333333343</v>
      </c>
      <c r="L18" s="16">
        <v>1.7319674999999999</v>
      </c>
      <c r="M18" s="15">
        <v>2016</v>
      </c>
      <c r="N18" s="12">
        <f t="shared" ref="N18:N20" si="23">C18</f>
        <v>2.7207758333333341</v>
      </c>
      <c r="O18" s="12">
        <f t="shared" ref="O18:O20" si="24">D18-C18</f>
        <v>10.674757916666669</v>
      </c>
      <c r="P18" s="12">
        <f t="shared" ref="P18:P20" si="25">E18</f>
        <v>0.5093987499999999</v>
      </c>
      <c r="Q18" s="12">
        <f t="shared" ref="Q18:Q20" si="26">F18-E18</f>
        <v>4.1469145833333343</v>
      </c>
      <c r="R18" s="12">
        <f t="shared" ref="R18:R20" si="27">G18</f>
        <v>1.5918533333333329</v>
      </c>
      <c r="S18" s="12">
        <f t="shared" ref="S18:S20" si="28">H18-G18</f>
        <v>4.1086516666666677</v>
      </c>
      <c r="T18" s="12">
        <f t="shared" ref="T18:T20" si="29">I18</f>
        <v>0.35224166666666662</v>
      </c>
      <c r="U18" s="12">
        <f t="shared" ref="U18:U20" si="30">J18-I18</f>
        <v>1.2025083333333337</v>
      </c>
      <c r="V18" s="12">
        <f t="shared" ref="V18:V20" si="31">K18</f>
        <v>0.78413708333333343</v>
      </c>
      <c r="W18" s="12">
        <f t="shared" ref="W18:W20" si="32">L18-K18</f>
        <v>0.94783041666666645</v>
      </c>
      <c r="X18" s="23"/>
      <c r="Y18" s="17">
        <f t="shared" si="13"/>
        <v>0.75945396399999998</v>
      </c>
      <c r="Z18" s="18">
        <f t="shared" si="14"/>
        <v>5.1174506977999998</v>
      </c>
      <c r="AA18" s="17">
        <f t="shared" si="15"/>
        <v>0.27296902000000001</v>
      </c>
      <c r="AB18" s="18">
        <f t="shared" si="16"/>
        <v>1.6277000623</v>
      </c>
      <c r="AC18" s="17">
        <f t="shared" si="17"/>
        <v>2.0004897439999998</v>
      </c>
      <c r="AD18" s="18">
        <f t="shared" si="18"/>
        <v>7.2925709194000001</v>
      </c>
      <c r="AE18" s="17">
        <f t="shared" si="19"/>
        <v>8.3517597999999998E-2</v>
      </c>
      <c r="AF18" s="18">
        <f t="shared" si="20"/>
        <v>0.90763667770000001</v>
      </c>
      <c r="AG18" s="17">
        <f t="shared" si="21"/>
        <v>0.56367247399999998</v>
      </c>
      <c r="AH18" s="18">
        <f t="shared" si="22"/>
        <v>1.5292142479999999</v>
      </c>
      <c r="AI18" s="19">
        <f t="shared" ref="AI18:AI20" si="33">AC18+AE18</f>
        <v>2.0840073419999996</v>
      </c>
      <c r="AJ18" s="19">
        <f t="shared" ref="AJ18:AJ20" si="34">AD18+AF18</f>
        <v>8.2002075971000004</v>
      </c>
    </row>
    <row r="19" spans="1:36" x14ac:dyDescent="0.2">
      <c r="A19" s="23" t="s">
        <v>2</v>
      </c>
      <c r="B19" s="15">
        <v>2017</v>
      </c>
      <c r="C19" s="16">
        <v>3.5015673913043486</v>
      </c>
      <c r="D19" s="16">
        <v>12.614951249999999</v>
      </c>
      <c r="E19" s="16">
        <v>0.72081260869565211</v>
      </c>
      <c r="F19" s="16">
        <v>5.1885287499999997</v>
      </c>
      <c r="G19" s="16">
        <v>2.3468630434782605</v>
      </c>
      <c r="H19" s="16">
        <v>7.0209829166666671</v>
      </c>
      <c r="I19" s="16">
        <v>0.67532173913043481</v>
      </c>
      <c r="J19" s="16">
        <v>1.7494208333333336</v>
      </c>
      <c r="K19" s="16">
        <v>0.97759608695652178</v>
      </c>
      <c r="L19" s="16">
        <v>2.311514583333333</v>
      </c>
      <c r="M19" s="15">
        <v>2017</v>
      </c>
      <c r="N19" s="12">
        <f t="shared" si="23"/>
        <v>3.5015673913043486</v>
      </c>
      <c r="O19" s="12">
        <f t="shared" si="24"/>
        <v>9.1133838586956504</v>
      </c>
      <c r="P19" s="12">
        <f t="shared" si="25"/>
        <v>0.72081260869565211</v>
      </c>
      <c r="Q19" s="12">
        <f t="shared" si="26"/>
        <v>4.4677161413043471</v>
      </c>
      <c r="R19" s="12">
        <f t="shared" si="27"/>
        <v>2.3468630434782605</v>
      </c>
      <c r="S19" s="12">
        <f t="shared" si="28"/>
        <v>4.6741198731884062</v>
      </c>
      <c r="T19" s="12">
        <f t="shared" si="29"/>
        <v>0.67532173913043481</v>
      </c>
      <c r="U19" s="12">
        <f t="shared" si="30"/>
        <v>1.0740990942028987</v>
      </c>
      <c r="V19" s="12">
        <f t="shared" si="31"/>
        <v>0.97759608695652178</v>
      </c>
      <c r="W19" s="12">
        <f t="shared" si="32"/>
        <v>1.3339184963768114</v>
      </c>
      <c r="X19" s="23"/>
      <c r="Y19" s="17">
        <f t="shared" si="13"/>
        <v>0.75945396399999998</v>
      </c>
      <c r="Z19" s="18">
        <f t="shared" si="14"/>
        <v>5.1174506977999998</v>
      </c>
      <c r="AA19" s="17">
        <f t="shared" si="15"/>
        <v>0.27296902000000001</v>
      </c>
      <c r="AB19" s="18">
        <f t="shared" si="16"/>
        <v>1.6277000623</v>
      </c>
      <c r="AC19" s="17">
        <f t="shared" si="17"/>
        <v>2.0004897439999998</v>
      </c>
      <c r="AD19" s="18">
        <f t="shared" si="18"/>
        <v>7.2925709194000001</v>
      </c>
      <c r="AE19" s="17">
        <f t="shared" si="19"/>
        <v>8.3517597999999998E-2</v>
      </c>
      <c r="AF19" s="18">
        <f t="shared" si="20"/>
        <v>0.90763667770000001</v>
      </c>
      <c r="AG19" s="17">
        <f t="shared" si="21"/>
        <v>0.56367247399999998</v>
      </c>
      <c r="AH19" s="18">
        <f t="shared" si="22"/>
        <v>1.5292142479999999</v>
      </c>
      <c r="AI19" s="19">
        <f t="shared" si="33"/>
        <v>2.0840073419999996</v>
      </c>
      <c r="AJ19" s="19">
        <f t="shared" si="34"/>
        <v>8.2002075971000004</v>
      </c>
    </row>
    <row r="20" spans="1:36" ht="12" thickBot="1" x14ac:dyDescent="0.25">
      <c r="A20" s="4" t="s">
        <v>2</v>
      </c>
      <c r="B20" s="5">
        <v>2018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5">
        <v>2018</v>
      </c>
      <c r="N20" s="26">
        <f t="shared" si="23"/>
        <v>0</v>
      </c>
      <c r="O20" s="26">
        <f t="shared" si="24"/>
        <v>0</v>
      </c>
      <c r="P20" s="26">
        <f t="shared" si="25"/>
        <v>0</v>
      </c>
      <c r="Q20" s="26">
        <f t="shared" si="26"/>
        <v>0</v>
      </c>
      <c r="R20" s="26">
        <f t="shared" si="27"/>
        <v>0</v>
      </c>
      <c r="S20" s="26">
        <f t="shared" si="28"/>
        <v>0</v>
      </c>
      <c r="T20" s="26">
        <f t="shared" si="29"/>
        <v>0</v>
      </c>
      <c r="U20" s="26">
        <f t="shared" si="30"/>
        <v>0</v>
      </c>
      <c r="V20" s="26">
        <f t="shared" si="31"/>
        <v>0</v>
      </c>
      <c r="W20" s="26">
        <f t="shared" si="32"/>
        <v>0</v>
      </c>
      <c r="X20" s="4"/>
      <c r="Y20" s="20">
        <f t="shared" si="13"/>
        <v>0.75945396399999998</v>
      </c>
      <c r="Z20" s="20">
        <f t="shared" si="14"/>
        <v>5.1174506977999998</v>
      </c>
      <c r="AA20" s="20">
        <f t="shared" si="15"/>
        <v>0.27296902000000001</v>
      </c>
      <c r="AB20" s="20">
        <f t="shared" si="16"/>
        <v>1.6277000623</v>
      </c>
      <c r="AC20" s="20">
        <f t="shared" si="17"/>
        <v>2.0004897439999998</v>
      </c>
      <c r="AD20" s="20">
        <f t="shared" si="18"/>
        <v>7.2925709194000001</v>
      </c>
      <c r="AE20" s="20">
        <f t="shared" si="19"/>
        <v>8.3517597999999998E-2</v>
      </c>
      <c r="AF20" s="20">
        <f t="shared" si="20"/>
        <v>0.90763667770000001</v>
      </c>
      <c r="AG20" s="20">
        <f t="shared" si="21"/>
        <v>0.56367247399999998</v>
      </c>
      <c r="AH20" s="20">
        <f t="shared" si="22"/>
        <v>1.5292142479999999</v>
      </c>
      <c r="AI20" s="21">
        <f t="shared" si="33"/>
        <v>2.0840073419999996</v>
      </c>
      <c r="AJ20" s="21">
        <f t="shared" si="34"/>
        <v>8.2002075971000004</v>
      </c>
    </row>
    <row r="21" spans="1:36" x14ac:dyDescent="0.2">
      <c r="A21" s="9" t="s">
        <v>3</v>
      </c>
      <c r="B21" s="10">
        <v>2000</v>
      </c>
      <c r="C21" s="11">
        <v>14.823826499999996</v>
      </c>
      <c r="D21" s="11">
        <v>111.708580952381</v>
      </c>
      <c r="E21" s="11">
        <v>3.6542025000000002</v>
      </c>
      <c r="F21" s="11">
        <v>13.282737619047619</v>
      </c>
      <c r="G21" s="11">
        <v>4.6950769999999995</v>
      </c>
      <c r="H21" s="11">
        <v>13.522638095238099</v>
      </c>
      <c r="I21" s="11">
        <v>2.9655499999999999</v>
      </c>
      <c r="J21" s="11">
        <v>6.7326190476190471</v>
      </c>
      <c r="K21" s="11">
        <v>3.4483979999999996</v>
      </c>
      <c r="L21" s="11">
        <v>3.8411742857142857</v>
      </c>
      <c r="M21" s="10">
        <v>2000</v>
      </c>
      <c r="N21" s="22">
        <f t="shared" ref="N21:N88" si="35">C21</f>
        <v>14.823826499999996</v>
      </c>
      <c r="O21" s="22">
        <f t="shared" ref="O21:O88" si="36">D21-C21</f>
        <v>96.884754452381003</v>
      </c>
      <c r="P21" s="36">
        <f t="shared" ref="P21:P88" si="37">E21</f>
        <v>3.6542025000000002</v>
      </c>
      <c r="Q21" s="36">
        <f t="shared" ref="Q21:Q88" si="38">F21-E21</f>
        <v>9.6285351190476192</v>
      </c>
      <c r="R21" s="22">
        <f t="shared" ref="R21:R88" si="39">G21</f>
        <v>4.6950769999999995</v>
      </c>
      <c r="S21" s="22">
        <f t="shared" ref="S21:S88" si="40">H21-G21</f>
        <v>8.8275610952380994</v>
      </c>
      <c r="T21" s="22">
        <f t="shared" ref="T21:T88" si="41">I21</f>
        <v>2.9655499999999999</v>
      </c>
      <c r="U21" s="22">
        <f t="shared" ref="U21:U88" si="42">J21-I21</f>
        <v>3.7670690476190472</v>
      </c>
      <c r="V21" s="22">
        <f t="shared" ref="V21:V88" si="43">K21</f>
        <v>3.4483979999999996</v>
      </c>
      <c r="W21" s="22">
        <f t="shared" ref="W21:W88" si="44">L21-K21</f>
        <v>0.39277628571428602</v>
      </c>
      <c r="X21" s="9"/>
      <c r="Y21" s="13">
        <f>'RHIII metrics NATURAL DATA (2)'!B5</f>
        <v>0.88118970200000002</v>
      </c>
      <c r="Z21" s="13">
        <f>'RHIII metrics NATURAL DATA (2)'!C5</f>
        <v>3.8942565090999999</v>
      </c>
      <c r="AA21" s="13">
        <f>'RHIII metrics NATURAL DATA (2)'!D5</f>
        <v>0.35235595800000002</v>
      </c>
      <c r="AB21" s="13">
        <f>'RHIII metrics NATURAL DATA (2)'!E5</f>
        <v>1.2362290617</v>
      </c>
      <c r="AC21" s="13">
        <f>'RHIII metrics NATURAL DATA (2)'!F5</f>
        <v>2.5447594649999998</v>
      </c>
      <c r="AD21" s="13">
        <f>'RHIII metrics NATURAL DATA (2)'!G5</f>
        <v>9.0710712111999996</v>
      </c>
      <c r="AE21" s="13">
        <f>'RHIII metrics NATURAL DATA (2)'!H5</f>
        <v>0.119581786</v>
      </c>
      <c r="AF21" s="13">
        <f>'RHIII metrics NATURAL DATA (2)'!I5</f>
        <v>0.73039426130000007</v>
      </c>
      <c r="AG21" s="13">
        <f>'RHIII metrics NATURAL DATA (2)'!J5</f>
        <v>1.0397225560000001</v>
      </c>
      <c r="AH21" s="13">
        <f>'RHIII metrics NATURAL DATA (2)'!K5</f>
        <v>2.2983553748999999</v>
      </c>
      <c r="AI21" s="14">
        <f t="shared" si="11"/>
        <v>2.6643412509999997</v>
      </c>
      <c r="AJ21" s="14">
        <f t="shared" si="12"/>
        <v>9.8014654725000003</v>
      </c>
    </row>
    <row r="22" spans="1:36" x14ac:dyDescent="0.2">
      <c r="A22" s="23" t="s">
        <v>3</v>
      </c>
      <c r="B22" s="15">
        <v>2001</v>
      </c>
      <c r="C22" s="16">
        <v>13.983909047619047</v>
      </c>
      <c r="D22" s="16">
        <v>109.32836409090909</v>
      </c>
      <c r="E22" s="16">
        <v>3.6572957142857145</v>
      </c>
      <c r="F22" s="16">
        <v>16.217854999999993</v>
      </c>
      <c r="G22" s="16">
        <v>4.3049090476190477</v>
      </c>
      <c r="H22" s="16">
        <v>11.690850454545455</v>
      </c>
      <c r="I22" s="16">
        <v>2.3898571428571431</v>
      </c>
      <c r="J22" s="16">
        <v>5.8471363636363627</v>
      </c>
      <c r="K22" s="16">
        <v>3.5977800000000002</v>
      </c>
      <c r="L22" s="16">
        <v>6.1490563636363644</v>
      </c>
      <c r="M22" s="15">
        <v>2001</v>
      </c>
      <c r="N22" s="24">
        <f t="shared" si="35"/>
        <v>13.983909047619047</v>
      </c>
      <c r="O22" s="24">
        <f t="shared" si="36"/>
        <v>95.34445504329004</v>
      </c>
      <c r="P22" s="24">
        <f t="shared" si="37"/>
        <v>3.6572957142857145</v>
      </c>
      <c r="Q22" s="24">
        <f t="shared" si="38"/>
        <v>12.560559285714278</v>
      </c>
      <c r="R22" s="24">
        <f t="shared" si="39"/>
        <v>4.3049090476190477</v>
      </c>
      <c r="S22" s="24">
        <f t="shared" si="40"/>
        <v>7.3859414069264071</v>
      </c>
      <c r="T22" s="24">
        <f t="shared" si="41"/>
        <v>2.3898571428571431</v>
      </c>
      <c r="U22" s="24">
        <f t="shared" si="42"/>
        <v>3.4572792207792196</v>
      </c>
      <c r="V22" s="24">
        <f t="shared" si="43"/>
        <v>3.5977800000000002</v>
      </c>
      <c r="W22" s="24">
        <f t="shared" si="44"/>
        <v>2.5512763636363642</v>
      </c>
      <c r="X22" s="23"/>
      <c r="Y22" s="17">
        <f>Y21</f>
        <v>0.88118970200000002</v>
      </c>
      <c r="Z22" s="17">
        <f t="shared" ref="Z22:Z39" si="45">Z21</f>
        <v>3.8942565090999999</v>
      </c>
      <c r="AA22" s="17">
        <f t="shared" ref="AA22:AA39" si="46">AA21</f>
        <v>0.35235595800000002</v>
      </c>
      <c r="AB22" s="17">
        <f t="shared" ref="AB22:AB39" si="47">AB21</f>
        <v>1.2362290617</v>
      </c>
      <c r="AC22" s="17">
        <f t="shared" ref="AC22:AC39" si="48">AC21</f>
        <v>2.5447594649999998</v>
      </c>
      <c r="AD22" s="17">
        <f t="shared" ref="AD22:AD39" si="49">AD21</f>
        <v>9.0710712111999996</v>
      </c>
      <c r="AE22" s="17">
        <f t="shared" ref="AE22:AE39" si="50">AE21</f>
        <v>0.119581786</v>
      </c>
      <c r="AF22" s="17">
        <f t="shared" ref="AF22:AF39" si="51">AF21</f>
        <v>0.73039426130000007</v>
      </c>
      <c r="AG22" s="17">
        <f t="shared" ref="AG22:AG39" si="52">AG21</f>
        <v>1.0397225560000001</v>
      </c>
      <c r="AH22" s="17">
        <f t="shared" ref="AH22:AH39" si="53">AH21</f>
        <v>2.2983553748999999</v>
      </c>
      <c r="AI22" s="19">
        <f t="shared" si="11"/>
        <v>2.6643412509999997</v>
      </c>
      <c r="AJ22" s="19">
        <f t="shared" si="12"/>
        <v>9.8014654725000003</v>
      </c>
    </row>
    <row r="23" spans="1:36" x14ac:dyDescent="0.2">
      <c r="A23" s="23" t="s">
        <v>3</v>
      </c>
      <c r="B23" s="15">
        <v>2002</v>
      </c>
      <c r="C23" s="16">
        <v>16.345109545454548</v>
      </c>
      <c r="D23" s="16">
        <v>111.51460772727272</v>
      </c>
      <c r="E23" s="16">
        <v>3.6266959090909086</v>
      </c>
      <c r="F23" s="16">
        <v>9.971791818181817</v>
      </c>
      <c r="G23" s="16">
        <v>4.3113277272727286</v>
      </c>
      <c r="H23" s="16">
        <v>13.107415454545457</v>
      </c>
      <c r="I23" s="16">
        <v>2.050636363636364</v>
      </c>
      <c r="J23" s="16">
        <v>4.7817272727272728</v>
      </c>
      <c r="K23" s="16">
        <v>3.9048709090909095</v>
      </c>
      <c r="L23" s="16">
        <v>3.4526236363636356</v>
      </c>
      <c r="M23" s="15">
        <v>2002</v>
      </c>
      <c r="N23" s="24">
        <f t="shared" si="35"/>
        <v>16.345109545454548</v>
      </c>
      <c r="O23" s="24">
        <f t="shared" si="36"/>
        <v>95.16949818181817</v>
      </c>
      <c r="P23" s="24">
        <f t="shared" si="37"/>
        <v>3.6266959090909086</v>
      </c>
      <c r="Q23" s="24">
        <f t="shared" si="38"/>
        <v>6.345095909090908</v>
      </c>
      <c r="R23" s="24">
        <f t="shared" si="39"/>
        <v>4.3113277272727286</v>
      </c>
      <c r="S23" s="24">
        <f t="shared" si="40"/>
        <v>8.7960877272727274</v>
      </c>
      <c r="T23" s="24">
        <f t="shared" si="41"/>
        <v>2.050636363636364</v>
      </c>
      <c r="U23" s="24">
        <f t="shared" si="42"/>
        <v>2.7310909090909088</v>
      </c>
      <c r="V23" s="24">
        <f t="shared" si="43"/>
        <v>3.9048709090909095</v>
      </c>
      <c r="W23" s="24">
        <f t="shared" si="44"/>
        <v>-0.45224727272727394</v>
      </c>
      <c r="X23" s="23"/>
      <c r="Y23" s="17">
        <f t="shared" ref="Y23:Y39" si="54">Y22</f>
        <v>0.88118970200000002</v>
      </c>
      <c r="Z23" s="18">
        <f t="shared" si="45"/>
        <v>3.8942565090999999</v>
      </c>
      <c r="AA23" s="17">
        <f t="shared" si="46"/>
        <v>0.35235595800000002</v>
      </c>
      <c r="AB23" s="18">
        <f t="shared" si="47"/>
        <v>1.2362290617</v>
      </c>
      <c r="AC23" s="17">
        <f t="shared" si="48"/>
        <v>2.5447594649999998</v>
      </c>
      <c r="AD23" s="18">
        <f t="shared" si="49"/>
        <v>9.0710712111999996</v>
      </c>
      <c r="AE23" s="17">
        <f t="shared" si="50"/>
        <v>0.119581786</v>
      </c>
      <c r="AF23" s="18">
        <f t="shared" si="51"/>
        <v>0.73039426130000007</v>
      </c>
      <c r="AG23" s="17">
        <f t="shared" si="52"/>
        <v>1.0397225560000001</v>
      </c>
      <c r="AH23" s="18">
        <f t="shared" si="53"/>
        <v>2.2983553748999999</v>
      </c>
      <c r="AI23" s="19">
        <f t="shared" si="11"/>
        <v>2.6643412509999997</v>
      </c>
      <c r="AJ23" s="19">
        <f t="shared" si="12"/>
        <v>9.8014654725000003</v>
      </c>
    </row>
    <row r="24" spans="1:36" x14ac:dyDescent="0.2">
      <c r="A24" s="23" t="s">
        <v>3</v>
      </c>
      <c r="B24" s="15">
        <v>2003</v>
      </c>
      <c r="C24" s="16">
        <v>15.105755652173912</v>
      </c>
      <c r="D24" s="16">
        <v>138.16855416666667</v>
      </c>
      <c r="E24" s="16">
        <v>3.9268234782608689</v>
      </c>
      <c r="F24" s="16">
        <v>14.105485000000002</v>
      </c>
      <c r="G24" s="16">
        <v>4.0418013043478256</v>
      </c>
      <c r="H24" s="16">
        <v>12.725255833333334</v>
      </c>
      <c r="I24" s="16">
        <v>1.9022173913043476</v>
      </c>
      <c r="J24" s="16">
        <v>5.8169999999999993</v>
      </c>
      <c r="K24" s="16">
        <v>2.8310660869565223</v>
      </c>
      <c r="L24" s="16">
        <v>3.0297587499999996</v>
      </c>
      <c r="M24" s="15">
        <v>2003</v>
      </c>
      <c r="N24" s="24">
        <f t="shared" si="35"/>
        <v>15.105755652173912</v>
      </c>
      <c r="O24" s="24">
        <f t="shared" si="36"/>
        <v>123.06279851449275</v>
      </c>
      <c r="P24" s="24">
        <f t="shared" si="37"/>
        <v>3.9268234782608689</v>
      </c>
      <c r="Q24" s="24">
        <f t="shared" si="38"/>
        <v>10.178661521739134</v>
      </c>
      <c r="R24" s="24">
        <f t="shared" si="39"/>
        <v>4.0418013043478256</v>
      </c>
      <c r="S24" s="24">
        <f t="shared" si="40"/>
        <v>8.6834545289855072</v>
      </c>
      <c r="T24" s="24">
        <f t="shared" si="41"/>
        <v>1.9022173913043476</v>
      </c>
      <c r="U24" s="24">
        <f t="shared" si="42"/>
        <v>3.9147826086956519</v>
      </c>
      <c r="V24" s="24">
        <f t="shared" si="43"/>
        <v>2.8310660869565223</v>
      </c>
      <c r="W24" s="24">
        <f t="shared" si="44"/>
        <v>0.19869266304347732</v>
      </c>
      <c r="X24" s="23"/>
      <c r="Y24" s="17">
        <f t="shared" si="54"/>
        <v>0.88118970200000002</v>
      </c>
      <c r="Z24" s="18">
        <f t="shared" si="45"/>
        <v>3.8942565090999999</v>
      </c>
      <c r="AA24" s="17">
        <f t="shared" si="46"/>
        <v>0.35235595800000002</v>
      </c>
      <c r="AB24" s="18">
        <f t="shared" si="47"/>
        <v>1.2362290617</v>
      </c>
      <c r="AC24" s="17">
        <f t="shared" si="48"/>
        <v>2.5447594649999998</v>
      </c>
      <c r="AD24" s="18">
        <f t="shared" si="49"/>
        <v>9.0710712111999996</v>
      </c>
      <c r="AE24" s="17">
        <f t="shared" si="50"/>
        <v>0.119581786</v>
      </c>
      <c r="AF24" s="18">
        <f t="shared" si="51"/>
        <v>0.73039426130000007</v>
      </c>
      <c r="AG24" s="17">
        <f t="shared" si="52"/>
        <v>1.0397225560000001</v>
      </c>
      <c r="AH24" s="18">
        <f t="shared" si="53"/>
        <v>2.2983553748999999</v>
      </c>
      <c r="AI24" s="19">
        <f t="shared" si="11"/>
        <v>2.6643412509999997</v>
      </c>
      <c r="AJ24" s="19">
        <f t="shared" si="12"/>
        <v>9.8014654725000003</v>
      </c>
    </row>
    <row r="25" spans="1:36" x14ac:dyDescent="0.2">
      <c r="A25" s="23" t="s">
        <v>3</v>
      </c>
      <c r="B25" s="15">
        <v>2004</v>
      </c>
      <c r="C25" s="16">
        <v>13.869555833333335</v>
      </c>
      <c r="D25" s="16">
        <v>124.43427200000001</v>
      </c>
      <c r="E25" s="16">
        <v>4.411200833333333</v>
      </c>
      <c r="F25" s="16">
        <v>10.083791999999997</v>
      </c>
      <c r="G25" s="16">
        <v>5.3657595833333325</v>
      </c>
      <c r="H25" s="16">
        <v>13.96393</v>
      </c>
      <c r="I25" s="16">
        <v>2.7658333333333331</v>
      </c>
      <c r="J25" s="16">
        <v>4.6505199999999993</v>
      </c>
      <c r="K25" s="16">
        <v>2.2370208333333337</v>
      </c>
      <c r="L25" s="16">
        <v>3.1954200000000004</v>
      </c>
      <c r="M25" s="15">
        <v>2004</v>
      </c>
      <c r="N25" s="24">
        <f t="shared" si="35"/>
        <v>13.869555833333335</v>
      </c>
      <c r="O25" s="24">
        <f t="shared" si="36"/>
        <v>110.56471616666667</v>
      </c>
      <c r="P25" s="24">
        <f t="shared" si="37"/>
        <v>4.411200833333333</v>
      </c>
      <c r="Q25" s="24">
        <f t="shared" si="38"/>
        <v>5.6725911666666642</v>
      </c>
      <c r="R25" s="24">
        <f t="shared" si="39"/>
        <v>5.3657595833333325</v>
      </c>
      <c r="S25" s="24">
        <f t="shared" si="40"/>
        <v>8.598170416666667</v>
      </c>
      <c r="T25" s="24">
        <f t="shared" si="41"/>
        <v>2.7658333333333331</v>
      </c>
      <c r="U25" s="24">
        <f t="shared" si="42"/>
        <v>1.8846866666666662</v>
      </c>
      <c r="V25" s="24">
        <f t="shared" si="43"/>
        <v>2.2370208333333337</v>
      </c>
      <c r="W25" s="24">
        <f t="shared" si="44"/>
        <v>0.95839916666666669</v>
      </c>
      <c r="X25" s="23"/>
      <c r="Y25" s="17">
        <f t="shared" si="54"/>
        <v>0.88118970200000002</v>
      </c>
      <c r="Z25" s="18">
        <f t="shared" si="45"/>
        <v>3.8942565090999999</v>
      </c>
      <c r="AA25" s="17">
        <f t="shared" si="46"/>
        <v>0.35235595800000002</v>
      </c>
      <c r="AB25" s="18">
        <f t="shared" si="47"/>
        <v>1.2362290617</v>
      </c>
      <c r="AC25" s="17">
        <f t="shared" si="48"/>
        <v>2.5447594649999998</v>
      </c>
      <c r="AD25" s="18">
        <f t="shared" si="49"/>
        <v>9.0710712111999996</v>
      </c>
      <c r="AE25" s="17">
        <f t="shared" si="50"/>
        <v>0.119581786</v>
      </c>
      <c r="AF25" s="18">
        <f t="shared" si="51"/>
        <v>0.73039426130000007</v>
      </c>
      <c r="AG25" s="17">
        <f t="shared" si="52"/>
        <v>1.0397225560000001</v>
      </c>
      <c r="AH25" s="18">
        <f t="shared" si="53"/>
        <v>2.2983553748999999</v>
      </c>
      <c r="AI25" s="19">
        <f t="shared" si="11"/>
        <v>2.6643412509999997</v>
      </c>
      <c r="AJ25" s="19">
        <f t="shared" si="12"/>
        <v>9.8014654725000003</v>
      </c>
    </row>
    <row r="26" spans="1:36" x14ac:dyDescent="0.2">
      <c r="A26" s="23" t="s">
        <v>3</v>
      </c>
      <c r="B26" s="15">
        <v>2005</v>
      </c>
      <c r="C26" s="16">
        <v>15.754264583333336</v>
      </c>
      <c r="D26" s="16">
        <v>148.16472583333334</v>
      </c>
      <c r="E26" s="16">
        <v>3.9352041666666673</v>
      </c>
      <c r="F26" s="16">
        <v>8.8206579166666668</v>
      </c>
      <c r="G26" s="16">
        <v>3.3386845833333338</v>
      </c>
      <c r="H26" s="16">
        <v>12.346787500000003</v>
      </c>
      <c r="I26" s="16">
        <v>2.187208333333333</v>
      </c>
      <c r="J26" s="16">
        <v>5.7591666666666663</v>
      </c>
      <c r="K26" s="16">
        <v>2.8512491666666668</v>
      </c>
      <c r="L26" s="16">
        <v>3.2587404166666665</v>
      </c>
      <c r="M26" s="15">
        <v>2005</v>
      </c>
      <c r="N26" s="24">
        <f t="shared" si="35"/>
        <v>15.754264583333336</v>
      </c>
      <c r="O26" s="24">
        <f t="shared" si="36"/>
        <v>132.41046125</v>
      </c>
      <c r="P26" s="24">
        <f t="shared" si="37"/>
        <v>3.9352041666666673</v>
      </c>
      <c r="Q26" s="24">
        <f t="shared" si="38"/>
        <v>4.8854537499999999</v>
      </c>
      <c r="R26" s="24">
        <f t="shared" si="39"/>
        <v>3.3386845833333338</v>
      </c>
      <c r="S26" s="24">
        <f t="shared" si="40"/>
        <v>9.0081029166666688</v>
      </c>
      <c r="T26" s="24">
        <f t="shared" si="41"/>
        <v>2.187208333333333</v>
      </c>
      <c r="U26" s="24">
        <f t="shared" si="42"/>
        <v>3.5719583333333333</v>
      </c>
      <c r="V26" s="24">
        <f t="shared" si="43"/>
        <v>2.8512491666666668</v>
      </c>
      <c r="W26" s="24">
        <f t="shared" si="44"/>
        <v>0.40749124999999964</v>
      </c>
      <c r="X26" s="23"/>
      <c r="Y26" s="17">
        <f t="shared" si="54"/>
        <v>0.88118970200000002</v>
      </c>
      <c r="Z26" s="18">
        <f t="shared" si="45"/>
        <v>3.8942565090999999</v>
      </c>
      <c r="AA26" s="17">
        <f t="shared" si="46"/>
        <v>0.35235595800000002</v>
      </c>
      <c r="AB26" s="18">
        <f t="shared" si="47"/>
        <v>1.2362290617</v>
      </c>
      <c r="AC26" s="17">
        <f t="shared" si="48"/>
        <v>2.5447594649999998</v>
      </c>
      <c r="AD26" s="18">
        <f t="shared" si="49"/>
        <v>9.0710712111999996</v>
      </c>
      <c r="AE26" s="17">
        <f t="shared" si="50"/>
        <v>0.119581786</v>
      </c>
      <c r="AF26" s="18">
        <f t="shared" si="51"/>
        <v>0.73039426130000007</v>
      </c>
      <c r="AG26" s="17">
        <f t="shared" si="52"/>
        <v>1.0397225560000001</v>
      </c>
      <c r="AH26" s="18">
        <f t="shared" si="53"/>
        <v>2.2983553748999999</v>
      </c>
      <c r="AI26" s="19">
        <f t="shared" si="11"/>
        <v>2.6643412509999997</v>
      </c>
      <c r="AJ26" s="19">
        <f t="shared" si="12"/>
        <v>9.8014654725000003</v>
      </c>
    </row>
    <row r="27" spans="1:36" x14ac:dyDescent="0.2">
      <c r="A27" s="23" t="s">
        <v>3</v>
      </c>
      <c r="B27" s="15">
        <v>2006</v>
      </c>
      <c r="C27" s="16">
        <v>16.150978500000001</v>
      </c>
      <c r="D27" s="16">
        <v>106.33022095238093</v>
      </c>
      <c r="E27" s="16">
        <v>4.1794369999999983</v>
      </c>
      <c r="F27" s="16">
        <v>9.4833823809523832</v>
      </c>
      <c r="G27" s="16">
        <v>3.9552795000000005</v>
      </c>
      <c r="H27" s="16">
        <v>11.306973809523811</v>
      </c>
      <c r="I27" s="16">
        <v>2.0305999999999997</v>
      </c>
      <c r="J27" s="16">
        <v>5.7187142857142854</v>
      </c>
      <c r="K27" s="16">
        <v>5.3473650000000008</v>
      </c>
      <c r="L27" s="16">
        <v>8.9091257142857145</v>
      </c>
      <c r="M27" s="15">
        <v>2006</v>
      </c>
      <c r="N27" s="24">
        <f t="shared" si="35"/>
        <v>16.150978500000001</v>
      </c>
      <c r="O27" s="24">
        <f t="shared" si="36"/>
        <v>90.179242452380919</v>
      </c>
      <c r="P27" s="24">
        <f t="shared" si="37"/>
        <v>4.1794369999999983</v>
      </c>
      <c r="Q27" s="24">
        <f t="shared" si="38"/>
        <v>5.3039453809523849</v>
      </c>
      <c r="R27" s="24">
        <f t="shared" si="39"/>
        <v>3.9552795000000005</v>
      </c>
      <c r="S27" s="24">
        <f t="shared" si="40"/>
        <v>7.3516943095238103</v>
      </c>
      <c r="T27" s="24">
        <f t="shared" si="41"/>
        <v>2.0305999999999997</v>
      </c>
      <c r="U27" s="24">
        <f t="shared" si="42"/>
        <v>3.6881142857142857</v>
      </c>
      <c r="V27" s="24">
        <f t="shared" si="43"/>
        <v>5.3473650000000008</v>
      </c>
      <c r="W27" s="24">
        <f t="shared" si="44"/>
        <v>3.5617607142857137</v>
      </c>
      <c r="X27" s="23"/>
      <c r="Y27" s="17">
        <f t="shared" si="54"/>
        <v>0.88118970200000002</v>
      </c>
      <c r="Z27" s="18">
        <f t="shared" si="45"/>
        <v>3.8942565090999999</v>
      </c>
      <c r="AA27" s="17">
        <f t="shared" si="46"/>
        <v>0.35235595800000002</v>
      </c>
      <c r="AB27" s="18">
        <f t="shared" si="47"/>
        <v>1.2362290617</v>
      </c>
      <c r="AC27" s="17">
        <f t="shared" si="48"/>
        <v>2.5447594649999998</v>
      </c>
      <c r="AD27" s="18">
        <f t="shared" si="49"/>
        <v>9.0710712111999996</v>
      </c>
      <c r="AE27" s="17">
        <f t="shared" si="50"/>
        <v>0.119581786</v>
      </c>
      <c r="AF27" s="18">
        <f t="shared" si="51"/>
        <v>0.73039426130000007</v>
      </c>
      <c r="AG27" s="17">
        <f t="shared" si="52"/>
        <v>1.0397225560000001</v>
      </c>
      <c r="AH27" s="18">
        <f t="shared" si="53"/>
        <v>2.2983553748999999</v>
      </c>
      <c r="AI27" s="19">
        <f t="shared" si="11"/>
        <v>2.6643412509999997</v>
      </c>
      <c r="AJ27" s="19">
        <f t="shared" si="12"/>
        <v>9.8014654725000003</v>
      </c>
    </row>
    <row r="28" spans="1:36" x14ac:dyDescent="0.2">
      <c r="A28" s="23" t="s">
        <v>3</v>
      </c>
      <c r="B28" s="15">
        <v>2007</v>
      </c>
      <c r="C28" s="16">
        <v>11.282292272727272</v>
      </c>
      <c r="D28" s="16">
        <v>102.96776739130433</v>
      </c>
      <c r="E28" s="16">
        <v>3.2614059090909091</v>
      </c>
      <c r="F28" s="16">
        <v>7.7454373913043488</v>
      </c>
      <c r="G28" s="16">
        <v>3.2742731818181814</v>
      </c>
      <c r="H28" s="16">
        <v>10.71766652173913</v>
      </c>
      <c r="I28" s="16">
        <v>1.6435000000000002</v>
      </c>
      <c r="J28" s="16">
        <v>5.0605217391304347</v>
      </c>
      <c r="K28" s="16">
        <v>2.3859700000000004</v>
      </c>
      <c r="L28" s="16">
        <v>3.440645217391304</v>
      </c>
      <c r="M28" s="15">
        <v>2007</v>
      </c>
      <c r="N28" s="24">
        <f t="shared" si="35"/>
        <v>11.282292272727272</v>
      </c>
      <c r="O28" s="24">
        <f t="shared" si="36"/>
        <v>91.68547511857706</v>
      </c>
      <c r="P28" s="24">
        <f t="shared" si="37"/>
        <v>3.2614059090909091</v>
      </c>
      <c r="Q28" s="24">
        <f t="shared" si="38"/>
        <v>4.4840314822134397</v>
      </c>
      <c r="R28" s="24">
        <f t="shared" si="39"/>
        <v>3.2742731818181814</v>
      </c>
      <c r="S28" s="24">
        <f t="shared" si="40"/>
        <v>7.4433933399209486</v>
      </c>
      <c r="T28" s="24">
        <f t="shared" si="41"/>
        <v>1.6435000000000002</v>
      </c>
      <c r="U28" s="24">
        <f t="shared" si="42"/>
        <v>3.4170217391304343</v>
      </c>
      <c r="V28" s="24">
        <f t="shared" si="43"/>
        <v>2.3859700000000004</v>
      </c>
      <c r="W28" s="24">
        <f t="shared" si="44"/>
        <v>1.0546752173913037</v>
      </c>
      <c r="X28" s="23"/>
      <c r="Y28" s="17">
        <f t="shared" si="54"/>
        <v>0.88118970200000002</v>
      </c>
      <c r="Z28" s="18">
        <f t="shared" si="45"/>
        <v>3.8942565090999999</v>
      </c>
      <c r="AA28" s="17">
        <f t="shared" si="46"/>
        <v>0.35235595800000002</v>
      </c>
      <c r="AB28" s="18">
        <f t="shared" si="47"/>
        <v>1.2362290617</v>
      </c>
      <c r="AC28" s="17">
        <f t="shared" si="48"/>
        <v>2.5447594649999998</v>
      </c>
      <c r="AD28" s="18">
        <f t="shared" si="49"/>
        <v>9.0710712111999996</v>
      </c>
      <c r="AE28" s="17">
        <f t="shared" si="50"/>
        <v>0.119581786</v>
      </c>
      <c r="AF28" s="18">
        <f t="shared" si="51"/>
        <v>0.73039426130000007</v>
      </c>
      <c r="AG28" s="17">
        <f t="shared" si="52"/>
        <v>1.0397225560000001</v>
      </c>
      <c r="AH28" s="18">
        <f t="shared" si="53"/>
        <v>2.2983553748999999</v>
      </c>
      <c r="AI28" s="19">
        <f t="shared" si="11"/>
        <v>2.6643412509999997</v>
      </c>
      <c r="AJ28" s="19">
        <f t="shared" si="12"/>
        <v>9.8014654725000003</v>
      </c>
    </row>
    <row r="29" spans="1:36" x14ac:dyDescent="0.2">
      <c r="A29" s="23" t="s">
        <v>3</v>
      </c>
      <c r="B29" s="15">
        <v>2008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5">
        <v>2008</v>
      </c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17">
        <f t="shared" si="54"/>
        <v>0.88118970200000002</v>
      </c>
      <c r="Z29" s="18">
        <f t="shared" si="45"/>
        <v>3.8942565090999999</v>
      </c>
      <c r="AA29" s="17">
        <f t="shared" si="46"/>
        <v>0.35235595800000002</v>
      </c>
      <c r="AB29" s="18">
        <f t="shared" si="47"/>
        <v>1.2362290617</v>
      </c>
      <c r="AC29" s="17">
        <f t="shared" si="48"/>
        <v>2.5447594649999998</v>
      </c>
      <c r="AD29" s="18">
        <f t="shared" si="49"/>
        <v>9.0710712111999996</v>
      </c>
      <c r="AE29" s="17">
        <f t="shared" si="50"/>
        <v>0.119581786</v>
      </c>
      <c r="AF29" s="18">
        <f t="shared" si="51"/>
        <v>0.73039426130000007</v>
      </c>
      <c r="AG29" s="17">
        <f t="shared" si="52"/>
        <v>1.0397225560000001</v>
      </c>
      <c r="AH29" s="18">
        <f t="shared" si="53"/>
        <v>2.2983553748999999</v>
      </c>
      <c r="AI29" s="19">
        <f t="shared" si="11"/>
        <v>2.6643412509999997</v>
      </c>
      <c r="AJ29" s="19">
        <f t="shared" si="12"/>
        <v>9.8014654725000003</v>
      </c>
    </row>
    <row r="30" spans="1:36" x14ac:dyDescent="0.2">
      <c r="A30" s="23" t="s">
        <v>3</v>
      </c>
      <c r="B30" s="15">
        <v>2009</v>
      </c>
      <c r="C30" s="16">
        <v>10.932125416666665</v>
      </c>
      <c r="D30" s="16">
        <v>59.619752916666663</v>
      </c>
      <c r="E30" s="16">
        <v>2.8349320833333334</v>
      </c>
      <c r="F30" s="16">
        <v>13.299639583333333</v>
      </c>
      <c r="G30" s="16">
        <v>3.8262033333333334</v>
      </c>
      <c r="H30" s="16">
        <v>8.8431108333333324</v>
      </c>
      <c r="I30" s="16">
        <v>1.6764583333333338</v>
      </c>
      <c r="J30" s="16">
        <v>4.1602916666666667</v>
      </c>
      <c r="K30" s="16">
        <v>2.5361525</v>
      </c>
      <c r="L30" s="16">
        <v>4.1142149999999997</v>
      </c>
      <c r="M30" s="15">
        <v>2009</v>
      </c>
      <c r="N30" s="24">
        <f t="shared" si="35"/>
        <v>10.932125416666665</v>
      </c>
      <c r="O30" s="24">
        <f t="shared" si="36"/>
        <v>48.687627499999998</v>
      </c>
      <c r="P30" s="24">
        <f t="shared" si="37"/>
        <v>2.8349320833333334</v>
      </c>
      <c r="Q30" s="24">
        <f t="shared" si="38"/>
        <v>10.464707499999999</v>
      </c>
      <c r="R30" s="24">
        <f t="shared" si="39"/>
        <v>3.8262033333333334</v>
      </c>
      <c r="S30" s="24">
        <f t="shared" si="40"/>
        <v>5.0169074999999985</v>
      </c>
      <c r="T30" s="24">
        <f t="shared" si="41"/>
        <v>1.6764583333333338</v>
      </c>
      <c r="U30" s="24">
        <f t="shared" si="42"/>
        <v>2.4838333333333331</v>
      </c>
      <c r="V30" s="24">
        <f t="shared" si="43"/>
        <v>2.5361525</v>
      </c>
      <c r="W30" s="24">
        <f t="shared" si="44"/>
        <v>1.5780624999999997</v>
      </c>
      <c r="X30" s="23"/>
      <c r="Y30" s="17">
        <f t="shared" si="54"/>
        <v>0.88118970200000002</v>
      </c>
      <c r="Z30" s="18">
        <f t="shared" si="45"/>
        <v>3.8942565090999999</v>
      </c>
      <c r="AA30" s="17">
        <f t="shared" si="46"/>
        <v>0.35235595800000002</v>
      </c>
      <c r="AB30" s="18">
        <f t="shared" si="47"/>
        <v>1.2362290617</v>
      </c>
      <c r="AC30" s="17">
        <f t="shared" si="48"/>
        <v>2.5447594649999998</v>
      </c>
      <c r="AD30" s="18">
        <f t="shared" si="49"/>
        <v>9.0710712111999996</v>
      </c>
      <c r="AE30" s="17">
        <f t="shared" si="50"/>
        <v>0.119581786</v>
      </c>
      <c r="AF30" s="18">
        <f t="shared" si="51"/>
        <v>0.73039426130000007</v>
      </c>
      <c r="AG30" s="17">
        <f t="shared" si="52"/>
        <v>1.0397225560000001</v>
      </c>
      <c r="AH30" s="18">
        <f t="shared" si="53"/>
        <v>2.2983553748999999</v>
      </c>
      <c r="AI30" s="19">
        <f t="shared" si="11"/>
        <v>2.6643412509999997</v>
      </c>
      <c r="AJ30" s="19">
        <f t="shared" si="12"/>
        <v>9.8014654725000003</v>
      </c>
    </row>
    <row r="31" spans="1:36" x14ac:dyDescent="0.2">
      <c r="A31" s="23" t="s">
        <v>3</v>
      </c>
      <c r="B31" s="15">
        <v>2010</v>
      </c>
      <c r="C31" s="16">
        <v>8.8391699999999975</v>
      </c>
      <c r="D31" s="16">
        <v>64.113459599999999</v>
      </c>
      <c r="E31" s="16">
        <v>2.6038045833333325</v>
      </c>
      <c r="F31" s="16">
        <v>19.879256800000004</v>
      </c>
      <c r="G31" s="16">
        <v>3.8828962499999999</v>
      </c>
      <c r="H31" s="16">
        <v>10.974941600000001</v>
      </c>
      <c r="I31" s="16">
        <v>1.8746666666666665</v>
      </c>
      <c r="J31" s="16">
        <v>4.8307999999999991</v>
      </c>
      <c r="K31" s="16">
        <v>2.7449949999999999</v>
      </c>
      <c r="L31" s="16">
        <v>7.0200360000000011</v>
      </c>
      <c r="M31" s="15">
        <v>2010</v>
      </c>
      <c r="N31" s="24">
        <f t="shared" si="35"/>
        <v>8.8391699999999975</v>
      </c>
      <c r="O31" s="24">
        <f t="shared" si="36"/>
        <v>55.274289600000003</v>
      </c>
      <c r="P31" s="24">
        <f t="shared" si="37"/>
        <v>2.6038045833333325</v>
      </c>
      <c r="Q31" s="24">
        <f t="shared" si="38"/>
        <v>17.275452216666672</v>
      </c>
      <c r="R31" s="24">
        <f t="shared" si="39"/>
        <v>3.8828962499999999</v>
      </c>
      <c r="S31" s="24">
        <f t="shared" si="40"/>
        <v>7.0920453500000011</v>
      </c>
      <c r="T31" s="24">
        <f t="shared" si="41"/>
        <v>1.8746666666666665</v>
      </c>
      <c r="U31" s="24">
        <f t="shared" si="42"/>
        <v>2.9561333333333328</v>
      </c>
      <c r="V31" s="24">
        <f t="shared" si="43"/>
        <v>2.7449949999999999</v>
      </c>
      <c r="W31" s="24">
        <f t="shared" si="44"/>
        <v>4.2750410000000016</v>
      </c>
      <c r="X31" s="23"/>
      <c r="Y31" s="17">
        <f t="shared" si="54"/>
        <v>0.88118970200000002</v>
      </c>
      <c r="Z31" s="18">
        <f t="shared" si="45"/>
        <v>3.8942565090999999</v>
      </c>
      <c r="AA31" s="17">
        <f t="shared" si="46"/>
        <v>0.35235595800000002</v>
      </c>
      <c r="AB31" s="18">
        <f t="shared" si="47"/>
        <v>1.2362290617</v>
      </c>
      <c r="AC31" s="17">
        <f t="shared" si="48"/>
        <v>2.5447594649999998</v>
      </c>
      <c r="AD31" s="18">
        <f t="shared" si="49"/>
        <v>9.0710712111999996</v>
      </c>
      <c r="AE31" s="17">
        <f t="shared" si="50"/>
        <v>0.119581786</v>
      </c>
      <c r="AF31" s="18">
        <f t="shared" si="51"/>
        <v>0.73039426130000007</v>
      </c>
      <c r="AG31" s="17">
        <f t="shared" si="52"/>
        <v>1.0397225560000001</v>
      </c>
      <c r="AH31" s="18">
        <f t="shared" si="53"/>
        <v>2.2983553748999999</v>
      </c>
      <c r="AI31" s="19">
        <f t="shared" si="11"/>
        <v>2.6643412509999997</v>
      </c>
      <c r="AJ31" s="19">
        <f t="shared" si="12"/>
        <v>9.8014654725000003</v>
      </c>
    </row>
    <row r="32" spans="1:36" x14ac:dyDescent="0.2">
      <c r="A32" s="23" t="s">
        <v>3</v>
      </c>
      <c r="B32" s="15">
        <v>2011</v>
      </c>
      <c r="C32" s="16">
        <v>9.9081752173913031</v>
      </c>
      <c r="D32" s="16">
        <v>53.129895652173921</v>
      </c>
      <c r="E32" s="16">
        <v>3.6808608695652176</v>
      </c>
      <c r="F32" s="16">
        <v>13.206361304347828</v>
      </c>
      <c r="G32" s="16">
        <v>3.3135039130434789</v>
      </c>
      <c r="H32" s="16">
        <v>9.6228721739130432</v>
      </c>
      <c r="I32" s="16">
        <v>1.6273043478260871</v>
      </c>
      <c r="J32" s="16">
        <v>3.9417391304347826</v>
      </c>
      <c r="K32" s="16">
        <v>4.0391452173913054</v>
      </c>
      <c r="L32" s="16">
        <v>6.9547252173913048</v>
      </c>
      <c r="M32" s="15">
        <v>2011</v>
      </c>
      <c r="N32" s="24">
        <f t="shared" si="35"/>
        <v>9.9081752173913031</v>
      </c>
      <c r="O32" s="24">
        <f t="shared" si="36"/>
        <v>43.221720434782618</v>
      </c>
      <c r="P32" s="24">
        <f t="shared" si="37"/>
        <v>3.6808608695652176</v>
      </c>
      <c r="Q32" s="24">
        <f t="shared" si="38"/>
        <v>9.5255004347826109</v>
      </c>
      <c r="R32" s="24">
        <f t="shared" si="39"/>
        <v>3.3135039130434789</v>
      </c>
      <c r="S32" s="24">
        <f t="shared" si="40"/>
        <v>6.3093682608695643</v>
      </c>
      <c r="T32" s="24">
        <f t="shared" si="41"/>
        <v>1.6273043478260871</v>
      </c>
      <c r="U32" s="24">
        <f t="shared" si="42"/>
        <v>2.3144347826086955</v>
      </c>
      <c r="V32" s="24">
        <f t="shared" si="43"/>
        <v>4.0391452173913054</v>
      </c>
      <c r="W32" s="24">
        <f t="shared" si="44"/>
        <v>2.9155799999999994</v>
      </c>
      <c r="X32" s="23"/>
      <c r="Y32" s="17">
        <f t="shared" si="54"/>
        <v>0.88118970200000002</v>
      </c>
      <c r="Z32" s="18">
        <f t="shared" si="45"/>
        <v>3.8942565090999999</v>
      </c>
      <c r="AA32" s="17">
        <f t="shared" si="46"/>
        <v>0.35235595800000002</v>
      </c>
      <c r="AB32" s="18">
        <f t="shared" si="47"/>
        <v>1.2362290617</v>
      </c>
      <c r="AC32" s="17">
        <f t="shared" si="48"/>
        <v>2.5447594649999998</v>
      </c>
      <c r="AD32" s="18">
        <f t="shared" si="49"/>
        <v>9.0710712111999996</v>
      </c>
      <c r="AE32" s="17">
        <f t="shared" si="50"/>
        <v>0.119581786</v>
      </c>
      <c r="AF32" s="18">
        <f t="shared" si="51"/>
        <v>0.73039426130000007</v>
      </c>
      <c r="AG32" s="17">
        <f t="shared" si="52"/>
        <v>1.0397225560000001</v>
      </c>
      <c r="AH32" s="18">
        <f t="shared" si="53"/>
        <v>2.2983553748999999</v>
      </c>
      <c r="AI32" s="19">
        <f t="shared" si="11"/>
        <v>2.6643412509999997</v>
      </c>
      <c r="AJ32" s="19">
        <f t="shared" si="12"/>
        <v>9.8014654725000003</v>
      </c>
    </row>
    <row r="33" spans="1:36" x14ac:dyDescent="0.2">
      <c r="A33" s="23" t="s">
        <v>3</v>
      </c>
      <c r="B33" s="15">
        <v>2012</v>
      </c>
      <c r="C33" s="16">
        <v>8.4524269565217427</v>
      </c>
      <c r="D33" s="16">
        <v>38.00200791666667</v>
      </c>
      <c r="E33" s="16">
        <v>2.9757300000000004</v>
      </c>
      <c r="F33" s="16">
        <v>14.73691125</v>
      </c>
      <c r="G33" s="16">
        <v>3.3331339130434783</v>
      </c>
      <c r="H33" s="16">
        <v>9.2021816666666663</v>
      </c>
      <c r="I33" s="16">
        <v>1.3941739130434783</v>
      </c>
      <c r="J33" s="16">
        <v>4.0501250000000004</v>
      </c>
      <c r="K33" s="16">
        <v>3.317637391304348</v>
      </c>
      <c r="L33" s="16">
        <v>4.4206124999999998</v>
      </c>
      <c r="M33" s="15">
        <v>2012</v>
      </c>
      <c r="N33" s="24">
        <f t="shared" si="35"/>
        <v>8.4524269565217427</v>
      </c>
      <c r="O33" s="24">
        <f t="shared" si="36"/>
        <v>29.54958096014493</v>
      </c>
      <c r="P33" s="24">
        <f t="shared" si="37"/>
        <v>2.9757300000000004</v>
      </c>
      <c r="Q33" s="24">
        <f t="shared" si="38"/>
        <v>11.76118125</v>
      </c>
      <c r="R33" s="24">
        <f t="shared" si="39"/>
        <v>3.3331339130434783</v>
      </c>
      <c r="S33" s="24">
        <f t="shared" si="40"/>
        <v>5.869047753623188</v>
      </c>
      <c r="T33" s="24">
        <f t="shared" si="41"/>
        <v>1.3941739130434783</v>
      </c>
      <c r="U33" s="24">
        <f t="shared" si="42"/>
        <v>2.6559510869565219</v>
      </c>
      <c r="V33" s="24">
        <f t="shared" si="43"/>
        <v>3.317637391304348</v>
      </c>
      <c r="W33" s="24">
        <f t="shared" si="44"/>
        <v>1.1029751086956519</v>
      </c>
      <c r="X33" s="23"/>
      <c r="Y33" s="17">
        <f t="shared" si="54"/>
        <v>0.88118970200000002</v>
      </c>
      <c r="Z33" s="18">
        <f t="shared" si="45"/>
        <v>3.8942565090999999</v>
      </c>
      <c r="AA33" s="17">
        <f t="shared" si="46"/>
        <v>0.35235595800000002</v>
      </c>
      <c r="AB33" s="18">
        <f t="shared" si="47"/>
        <v>1.2362290617</v>
      </c>
      <c r="AC33" s="17">
        <f t="shared" si="48"/>
        <v>2.5447594649999998</v>
      </c>
      <c r="AD33" s="18">
        <f t="shared" si="49"/>
        <v>9.0710712111999996</v>
      </c>
      <c r="AE33" s="17">
        <f t="shared" si="50"/>
        <v>0.119581786</v>
      </c>
      <c r="AF33" s="18">
        <f t="shared" si="51"/>
        <v>0.73039426130000007</v>
      </c>
      <c r="AG33" s="17">
        <f t="shared" si="52"/>
        <v>1.0397225560000001</v>
      </c>
      <c r="AH33" s="18">
        <f t="shared" si="53"/>
        <v>2.2983553748999999</v>
      </c>
      <c r="AI33" s="19">
        <f t="shared" si="11"/>
        <v>2.6643412509999997</v>
      </c>
      <c r="AJ33" s="19">
        <f t="shared" si="12"/>
        <v>9.8014654725000003</v>
      </c>
    </row>
    <row r="34" spans="1:36" x14ac:dyDescent="0.2">
      <c r="A34" s="23" t="s">
        <v>3</v>
      </c>
      <c r="B34" s="15">
        <v>2013</v>
      </c>
      <c r="C34" s="16">
        <v>8.5972254545454554</v>
      </c>
      <c r="D34" s="16">
        <v>33.808626956521742</v>
      </c>
      <c r="E34" s="16">
        <v>2.8276254545454544</v>
      </c>
      <c r="F34" s="16">
        <v>16.03394391304348</v>
      </c>
      <c r="G34" s="16">
        <v>3.6730336363636358</v>
      </c>
      <c r="H34" s="16">
        <v>7.0514656521739116</v>
      </c>
      <c r="I34" s="16">
        <v>1.5700454545454547</v>
      </c>
      <c r="J34" s="16">
        <v>3.5415652173913039</v>
      </c>
      <c r="K34" s="16">
        <v>2.5344000000000002</v>
      </c>
      <c r="L34" s="16">
        <v>3.087685652173914</v>
      </c>
      <c r="M34" s="15">
        <v>2013</v>
      </c>
      <c r="N34" s="24">
        <f t="shared" si="35"/>
        <v>8.5972254545454554</v>
      </c>
      <c r="O34" s="24">
        <f t="shared" si="36"/>
        <v>25.211401501976287</v>
      </c>
      <c r="P34" s="24">
        <f t="shared" si="37"/>
        <v>2.8276254545454544</v>
      </c>
      <c r="Q34" s="24">
        <f t="shared" si="38"/>
        <v>13.206318458498025</v>
      </c>
      <c r="R34" s="24">
        <f t="shared" si="39"/>
        <v>3.6730336363636358</v>
      </c>
      <c r="S34" s="24">
        <f t="shared" si="40"/>
        <v>3.3784320158102759</v>
      </c>
      <c r="T34" s="24">
        <f t="shared" si="41"/>
        <v>1.5700454545454547</v>
      </c>
      <c r="U34" s="24">
        <f t="shared" si="42"/>
        <v>1.9715197628458492</v>
      </c>
      <c r="V34" s="24">
        <f t="shared" si="43"/>
        <v>2.5344000000000002</v>
      </c>
      <c r="W34" s="24">
        <f t="shared" si="44"/>
        <v>0.55328565217391379</v>
      </c>
      <c r="X34" s="23"/>
      <c r="Y34" s="17">
        <f t="shared" si="54"/>
        <v>0.88118970200000002</v>
      </c>
      <c r="Z34" s="18">
        <f t="shared" si="45"/>
        <v>3.8942565090999999</v>
      </c>
      <c r="AA34" s="17">
        <f t="shared" si="46"/>
        <v>0.35235595800000002</v>
      </c>
      <c r="AB34" s="18">
        <f t="shared" si="47"/>
        <v>1.2362290617</v>
      </c>
      <c r="AC34" s="17">
        <f t="shared" si="48"/>
        <v>2.5447594649999998</v>
      </c>
      <c r="AD34" s="18">
        <f t="shared" si="49"/>
        <v>9.0710712111999996</v>
      </c>
      <c r="AE34" s="17">
        <f t="shared" si="50"/>
        <v>0.119581786</v>
      </c>
      <c r="AF34" s="18">
        <f t="shared" si="51"/>
        <v>0.73039426130000007</v>
      </c>
      <c r="AG34" s="17">
        <f t="shared" si="52"/>
        <v>1.0397225560000001</v>
      </c>
      <c r="AH34" s="18">
        <f t="shared" si="53"/>
        <v>2.2983553748999999</v>
      </c>
      <c r="AI34" s="19">
        <f t="shared" si="11"/>
        <v>2.6643412509999997</v>
      </c>
      <c r="AJ34" s="19">
        <f t="shared" si="12"/>
        <v>9.8014654725000003</v>
      </c>
    </row>
    <row r="35" spans="1:36" x14ac:dyDescent="0.2">
      <c r="A35" s="23" t="s">
        <v>3</v>
      </c>
      <c r="B35" s="15">
        <v>2014</v>
      </c>
      <c r="C35" s="16">
        <v>8.0832609090909102</v>
      </c>
      <c r="D35" s="16">
        <v>37.565744782608689</v>
      </c>
      <c r="E35" s="16">
        <v>2.5614099999999995</v>
      </c>
      <c r="F35" s="16">
        <v>29.05150260869565</v>
      </c>
      <c r="G35" s="16">
        <v>4.52439318181818</v>
      </c>
      <c r="H35" s="16">
        <v>10.804231304347825</v>
      </c>
      <c r="I35" s="16">
        <v>1.2380909090909091</v>
      </c>
      <c r="J35" s="16">
        <v>4.4723043478260873</v>
      </c>
      <c r="K35" s="16">
        <v>2.7491290909090904</v>
      </c>
      <c r="L35" s="16">
        <v>4.8486182608695643</v>
      </c>
      <c r="M35" s="15">
        <v>2014</v>
      </c>
      <c r="N35" s="24">
        <f t="shared" si="35"/>
        <v>8.0832609090909102</v>
      </c>
      <c r="O35" s="24">
        <f t="shared" si="36"/>
        <v>29.482483873517779</v>
      </c>
      <c r="P35" s="24">
        <f t="shared" si="37"/>
        <v>2.5614099999999995</v>
      </c>
      <c r="Q35" s="24">
        <f t="shared" si="38"/>
        <v>26.490092608695651</v>
      </c>
      <c r="R35" s="24">
        <f t="shared" si="39"/>
        <v>4.52439318181818</v>
      </c>
      <c r="S35" s="24">
        <f t="shared" si="40"/>
        <v>6.2798381225296449</v>
      </c>
      <c r="T35" s="24">
        <f t="shared" si="41"/>
        <v>1.2380909090909091</v>
      </c>
      <c r="U35" s="24">
        <f t="shared" si="42"/>
        <v>3.2342134387351784</v>
      </c>
      <c r="V35" s="24">
        <f t="shared" si="43"/>
        <v>2.7491290909090904</v>
      </c>
      <c r="W35" s="24">
        <f t="shared" si="44"/>
        <v>2.0994891699604739</v>
      </c>
      <c r="X35" s="23"/>
      <c r="Y35" s="17">
        <f t="shared" si="54"/>
        <v>0.88118970200000002</v>
      </c>
      <c r="Z35" s="18">
        <f t="shared" si="45"/>
        <v>3.8942565090999999</v>
      </c>
      <c r="AA35" s="17">
        <f t="shared" si="46"/>
        <v>0.35235595800000002</v>
      </c>
      <c r="AB35" s="18">
        <f t="shared" si="47"/>
        <v>1.2362290617</v>
      </c>
      <c r="AC35" s="17">
        <f t="shared" si="48"/>
        <v>2.5447594649999998</v>
      </c>
      <c r="AD35" s="18">
        <f t="shared" si="49"/>
        <v>9.0710712111999996</v>
      </c>
      <c r="AE35" s="17">
        <f t="shared" si="50"/>
        <v>0.119581786</v>
      </c>
      <c r="AF35" s="18">
        <f t="shared" si="51"/>
        <v>0.73039426130000007</v>
      </c>
      <c r="AG35" s="17">
        <f t="shared" si="52"/>
        <v>1.0397225560000001</v>
      </c>
      <c r="AH35" s="18">
        <f t="shared" si="53"/>
        <v>2.2983553748999999</v>
      </c>
      <c r="AI35" s="19">
        <f t="shared" si="11"/>
        <v>2.6643412509999997</v>
      </c>
      <c r="AJ35" s="19">
        <f t="shared" si="12"/>
        <v>9.8014654725000003</v>
      </c>
    </row>
    <row r="36" spans="1:36" x14ac:dyDescent="0.2">
      <c r="A36" s="23" t="s">
        <v>3</v>
      </c>
      <c r="B36" s="15">
        <v>2015</v>
      </c>
      <c r="C36" s="16">
        <v>6.245348260869565</v>
      </c>
      <c r="D36" s="16">
        <v>29.78932958333333</v>
      </c>
      <c r="E36" s="16">
        <v>2.6372295652173916</v>
      </c>
      <c r="F36" s="16">
        <v>18.724140000000002</v>
      </c>
      <c r="G36" s="16">
        <v>3.6757804347826091</v>
      </c>
      <c r="H36" s="16">
        <v>11.391667499999999</v>
      </c>
      <c r="I36" s="16">
        <v>1.1527260869565217</v>
      </c>
      <c r="J36" s="16">
        <v>4.0414041666666671</v>
      </c>
      <c r="K36" s="16">
        <v>3.5152708695652173</v>
      </c>
      <c r="L36" s="16">
        <v>4.7592291666666666</v>
      </c>
      <c r="M36" s="15">
        <v>2015</v>
      </c>
      <c r="N36" s="24">
        <f t="shared" si="35"/>
        <v>6.245348260869565</v>
      </c>
      <c r="O36" s="24">
        <f t="shared" si="36"/>
        <v>23.543981322463765</v>
      </c>
      <c r="P36" s="24">
        <f t="shared" si="37"/>
        <v>2.6372295652173916</v>
      </c>
      <c r="Q36" s="24">
        <f t="shared" si="38"/>
        <v>16.08691043478261</v>
      </c>
      <c r="R36" s="24">
        <f t="shared" si="39"/>
        <v>3.6757804347826091</v>
      </c>
      <c r="S36" s="24">
        <f t="shared" si="40"/>
        <v>7.7158870652173892</v>
      </c>
      <c r="T36" s="24">
        <f t="shared" si="41"/>
        <v>1.1527260869565217</v>
      </c>
      <c r="U36" s="24">
        <f t="shared" si="42"/>
        <v>2.8886780797101457</v>
      </c>
      <c r="V36" s="24">
        <f t="shared" si="43"/>
        <v>3.5152708695652173</v>
      </c>
      <c r="W36" s="24">
        <f t="shared" si="44"/>
        <v>1.2439582971014493</v>
      </c>
      <c r="X36" s="23"/>
      <c r="Y36" s="17">
        <f t="shared" si="54"/>
        <v>0.88118970200000002</v>
      </c>
      <c r="Z36" s="18">
        <f t="shared" si="45"/>
        <v>3.8942565090999999</v>
      </c>
      <c r="AA36" s="17">
        <f t="shared" si="46"/>
        <v>0.35235595800000002</v>
      </c>
      <c r="AB36" s="18">
        <f t="shared" si="47"/>
        <v>1.2362290617</v>
      </c>
      <c r="AC36" s="17">
        <f t="shared" si="48"/>
        <v>2.5447594649999998</v>
      </c>
      <c r="AD36" s="18">
        <f t="shared" si="49"/>
        <v>9.0710712111999996</v>
      </c>
      <c r="AE36" s="17">
        <f t="shared" si="50"/>
        <v>0.119581786</v>
      </c>
      <c r="AF36" s="18">
        <f t="shared" si="51"/>
        <v>0.73039426130000007</v>
      </c>
      <c r="AG36" s="17">
        <f t="shared" si="52"/>
        <v>1.0397225560000001</v>
      </c>
      <c r="AH36" s="18">
        <f t="shared" si="53"/>
        <v>2.2983553748999999</v>
      </c>
      <c r="AI36" s="19">
        <f t="shared" si="11"/>
        <v>2.6643412509999997</v>
      </c>
      <c r="AJ36" s="19">
        <f t="shared" si="12"/>
        <v>9.8014654725000003</v>
      </c>
    </row>
    <row r="37" spans="1:36" x14ac:dyDescent="0.2">
      <c r="A37" s="23" t="s">
        <v>3</v>
      </c>
      <c r="B37" s="15">
        <v>2016</v>
      </c>
      <c r="C37" s="16">
        <v>6.3094360869565218</v>
      </c>
      <c r="D37" s="16">
        <v>19.905109166666673</v>
      </c>
      <c r="E37" s="16">
        <v>2.2465752173913045</v>
      </c>
      <c r="F37" s="16">
        <v>19.713479166666669</v>
      </c>
      <c r="G37" s="16">
        <v>2.9277291304347828</v>
      </c>
      <c r="H37" s="16">
        <v>7.9937120833333344</v>
      </c>
      <c r="I37" s="16">
        <v>0.89048695652173915</v>
      </c>
      <c r="J37" s="16">
        <v>3.7230083333333339</v>
      </c>
      <c r="K37" s="16">
        <v>4.6520517391304352</v>
      </c>
      <c r="L37" s="16">
        <v>5.8627475000000002</v>
      </c>
      <c r="M37" s="15">
        <v>2016</v>
      </c>
      <c r="N37" s="24">
        <f t="shared" ref="N37:N39" si="55">C37</f>
        <v>6.3094360869565218</v>
      </c>
      <c r="O37" s="24">
        <f t="shared" ref="O37:O39" si="56">D37-C37</f>
        <v>13.595673079710151</v>
      </c>
      <c r="P37" s="24">
        <f t="shared" ref="P37:P39" si="57">E37</f>
        <v>2.2465752173913045</v>
      </c>
      <c r="Q37" s="24">
        <f t="shared" ref="Q37:Q39" si="58">F37-E37</f>
        <v>17.466903949275366</v>
      </c>
      <c r="R37" s="24">
        <f t="shared" ref="R37:R39" si="59">G37</f>
        <v>2.9277291304347828</v>
      </c>
      <c r="S37" s="24">
        <f t="shared" ref="S37:S39" si="60">H37-G37</f>
        <v>5.0659829528985512</v>
      </c>
      <c r="T37" s="24">
        <f t="shared" ref="T37:T39" si="61">I37</f>
        <v>0.89048695652173915</v>
      </c>
      <c r="U37" s="24">
        <f t="shared" ref="U37:U39" si="62">J37-I37</f>
        <v>2.8325213768115947</v>
      </c>
      <c r="V37" s="24">
        <f t="shared" ref="V37:V39" si="63">K37</f>
        <v>4.6520517391304352</v>
      </c>
      <c r="W37" s="24">
        <f t="shared" ref="W37:W39" si="64">L37-K37</f>
        <v>1.210695760869565</v>
      </c>
      <c r="X37" s="23"/>
      <c r="Y37" s="17">
        <f t="shared" si="54"/>
        <v>0.88118970200000002</v>
      </c>
      <c r="Z37" s="18">
        <f t="shared" si="45"/>
        <v>3.8942565090999999</v>
      </c>
      <c r="AA37" s="17">
        <f t="shared" si="46"/>
        <v>0.35235595800000002</v>
      </c>
      <c r="AB37" s="18">
        <f t="shared" si="47"/>
        <v>1.2362290617</v>
      </c>
      <c r="AC37" s="17">
        <f t="shared" si="48"/>
        <v>2.5447594649999998</v>
      </c>
      <c r="AD37" s="18">
        <f t="shared" si="49"/>
        <v>9.0710712111999996</v>
      </c>
      <c r="AE37" s="17">
        <f t="shared" si="50"/>
        <v>0.119581786</v>
      </c>
      <c r="AF37" s="18">
        <f t="shared" si="51"/>
        <v>0.73039426130000007</v>
      </c>
      <c r="AG37" s="17">
        <f t="shared" si="52"/>
        <v>1.0397225560000001</v>
      </c>
      <c r="AH37" s="18">
        <f t="shared" si="53"/>
        <v>2.2983553748999999</v>
      </c>
      <c r="AI37" s="19">
        <f t="shared" ref="AI37:AI39" si="65">AC37+AE37</f>
        <v>2.6643412509999997</v>
      </c>
      <c r="AJ37" s="19">
        <f t="shared" ref="AJ37:AJ39" si="66">AD37+AF37</f>
        <v>9.8014654725000003</v>
      </c>
    </row>
    <row r="38" spans="1:36" x14ac:dyDescent="0.2">
      <c r="A38" s="23" t="s">
        <v>3</v>
      </c>
      <c r="B38" s="15">
        <v>2017</v>
      </c>
      <c r="C38" s="16">
        <v>6.3476327272727282</v>
      </c>
      <c r="D38" s="16">
        <v>16.737980434782607</v>
      </c>
      <c r="E38" s="16">
        <v>2.501870909090909</v>
      </c>
      <c r="F38" s="16">
        <v>15.430581739130435</v>
      </c>
      <c r="G38" s="16">
        <v>4.1127640909090912</v>
      </c>
      <c r="H38" s="16">
        <v>8.8659239130434795</v>
      </c>
      <c r="I38" s="16">
        <v>1.3471636363636366</v>
      </c>
      <c r="J38" s="16">
        <v>3.5555173913043485</v>
      </c>
      <c r="K38" s="16">
        <v>3.2181336363636359</v>
      </c>
      <c r="L38" s="16">
        <v>5.2505330434782618</v>
      </c>
      <c r="M38" s="15">
        <v>2017</v>
      </c>
      <c r="N38" s="24">
        <f t="shared" si="55"/>
        <v>6.3476327272727282</v>
      </c>
      <c r="O38" s="24">
        <f t="shared" si="56"/>
        <v>10.390347707509878</v>
      </c>
      <c r="P38" s="24">
        <f t="shared" si="57"/>
        <v>2.501870909090909</v>
      </c>
      <c r="Q38" s="24">
        <f t="shared" si="58"/>
        <v>12.928710830039526</v>
      </c>
      <c r="R38" s="24">
        <f t="shared" si="59"/>
        <v>4.1127640909090912</v>
      </c>
      <c r="S38" s="24">
        <f t="shared" si="60"/>
        <v>4.7531598221343883</v>
      </c>
      <c r="T38" s="24">
        <f t="shared" si="61"/>
        <v>1.3471636363636366</v>
      </c>
      <c r="U38" s="24">
        <f t="shared" si="62"/>
        <v>2.208353754940712</v>
      </c>
      <c r="V38" s="24">
        <f t="shared" si="63"/>
        <v>3.2181336363636359</v>
      </c>
      <c r="W38" s="24">
        <f t="shared" si="64"/>
        <v>2.0323994071146259</v>
      </c>
      <c r="X38" s="23"/>
      <c r="Y38" s="17">
        <f t="shared" si="54"/>
        <v>0.88118970200000002</v>
      </c>
      <c r="Z38" s="18">
        <f t="shared" si="45"/>
        <v>3.8942565090999999</v>
      </c>
      <c r="AA38" s="17">
        <f t="shared" si="46"/>
        <v>0.35235595800000002</v>
      </c>
      <c r="AB38" s="18">
        <f t="shared" si="47"/>
        <v>1.2362290617</v>
      </c>
      <c r="AC38" s="17">
        <f t="shared" si="48"/>
        <v>2.5447594649999998</v>
      </c>
      <c r="AD38" s="18">
        <f t="shared" si="49"/>
        <v>9.0710712111999996</v>
      </c>
      <c r="AE38" s="17">
        <f t="shared" si="50"/>
        <v>0.119581786</v>
      </c>
      <c r="AF38" s="18">
        <f t="shared" si="51"/>
        <v>0.73039426130000007</v>
      </c>
      <c r="AG38" s="17">
        <f t="shared" si="52"/>
        <v>1.0397225560000001</v>
      </c>
      <c r="AH38" s="18">
        <f t="shared" si="53"/>
        <v>2.2983553748999999</v>
      </c>
      <c r="AI38" s="19">
        <f t="shared" si="65"/>
        <v>2.6643412509999997</v>
      </c>
      <c r="AJ38" s="19">
        <f t="shared" si="66"/>
        <v>9.8014654725000003</v>
      </c>
    </row>
    <row r="39" spans="1:36" ht="12" thickBot="1" x14ac:dyDescent="0.25">
      <c r="A39" s="4" t="s">
        <v>3</v>
      </c>
      <c r="B39" s="5">
        <v>2018</v>
      </c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5">
        <v>2018</v>
      </c>
      <c r="N39" s="26">
        <f t="shared" si="55"/>
        <v>0</v>
      </c>
      <c r="O39" s="26">
        <f t="shared" si="56"/>
        <v>0</v>
      </c>
      <c r="P39" s="26">
        <f t="shared" si="57"/>
        <v>0</v>
      </c>
      <c r="Q39" s="26">
        <f t="shared" si="58"/>
        <v>0</v>
      </c>
      <c r="R39" s="26">
        <f t="shared" si="59"/>
        <v>0</v>
      </c>
      <c r="S39" s="26">
        <f t="shared" si="60"/>
        <v>0</v>
      </c>
      <c r="T39" s="26">
        <f t="shared" si="61"/>
        <v>0</v>
      </c>
      <c r="U39" s="26">
        <f t="shared" si="62"/>
        <v>0</v>
      </c>
      <c r="V39" s="26">
        <f t="shared" si="63"/>
        <v>0</v>
      </c>
      <c r="W39" s="26">
        <f t="shared" si="64"/>
        <v>0</v>
      </c>
      <c r="X39" s="4"/>
      <c r="Y39" s="20">
        <f t="shared" si="54"/>
        <v>0.88118970200000002</v>
      </c>
      <c r="Z39" s="20">
        <f t="shared" si="45"/>
        <v>3.8942565090999999</v>
      </c>
      <c r="AA39" s="20">
        <f t="shared" si="46"/>
        <v>0.35235595800000002</v>
      </c>
      <c r="AB39" s="20">
        <f t="shared" si="47"/>
        <v>1.2362290617</v>
      </c>
      <c r="AC39" s="20">
        <f t="shared" si="48"/>
        <v>2.5447594649999998</v>
      </c>
      <c r="AD39" s="20">
        <f t="shared" si="49"/>
        <v>9.0710712111999996</v>
      </c>
      <c r="AE39" s="20">
        <f t="shared" si="50"/>
        <v>0.119581786</v>
      </c>
      <c r="AF39" s="20">
        <f t="shared" si="51"/>
        <v>0.73039426130000007</v>
      </c>
      <c r="AG39" s="20">
        <f t="shared" si="52"/>
        <v>1.0397225560000001</v>
      </c>
      <c r="AH39" s="20">
        <f t="shared" si="53"/>
        <v>2.2983553748999999</v>
      </c>
      <c r="AI39" s="21">
        <f t="shared" si="65"/>
        <v>2.6643412509999997</v>
      </c>
      <c r="AJ39" s="21">
        <f t="shared" si="66"/>
        <v>9.8014654725000003</v>
      </c>
    </row>
    <row r="40" spans="1:36" x14ac:dyDescent="0.2">
      <c r="A40" s="9" t="s">
        <v>4</v>
      </c>
      <c r="B40" s="10">
        <v>2000</v>
      </c>
      <c r="C40" s="11">
        <v>14.14655315789474</v>
      </c>
      <c r="D40" s="11">
        <v>141.51921499999997</v>
      </c>
      <c r="E40" s="11">
        <v>4.017585263157895</v>
      </c>
      <c r="F40" s="11">
        <v>2.1098620000000001</v>
      </c>
      <c r="G40" s="11">
        <v>6.5972689473684216</v>
      </c>
      <c r="H40" s="11">
        <v>7.8060245000000013</v>
      </c>
      <c r="I40" s="11">
        <v>2.8846315789473684</v>
      </c>
      <c r="J40" s="11">
        <v>4.8604500000000002</v>
      </c>
      <c r="K40" s="11">
        <v>0.74194105263157883</v>
      </c>
      <c r="L40" s="11">
        <v>1.7263649999999999</v>
      </c>
      <c r="M40" s="10">
        <v>2000</v>
      </c>
      <c r="N40" s="22">
        <f t="shared" si="35"/>
        <v>14.14655315789474</v>
      </c>
      <c r="O40" s="22">
        <f t="shared" si="36"/>
        <v>127.37266184210523</v>
      </c>
      <c r="P40" s="34">
        <f>F40</f>
        <v>2.1098620000000001</v>
      </c>
      <c r="Q40" s="34">
        <f>E40-F40</f>
        <v>1.9077232631578949</v>
      </c>
      <c r="R40" s="22">
        <f t="shared" si="39"/>
        <v>6.5972689473684216</v>
      </c>
      <c r="S40" s="22">
        <f t="shared" si="40"/>
        <v>1.2087555526315796</v>
      </c>
      <c r="T40" s="22">
        <f t="shared" si="41"/>
        <v>2.8846315789473684</v>
      </c>
      <c r="U40" s="22">
        <f t="shared" si="42"/>
        <v>1.9758184210526317</v>
      </c>
      <c r="V40" s="22">
        <f t="shared" si="43"/>
        <v>0.74194105263157883</v>
      </c>
      <c r="W40" s="22">
        <f t="shared" si="44"/>
        <v>0.98442394736842109</v>
      </c>
      <c r="X40" s="9"/>
      <c r="Y40" s="13">
        <f>'RHIII metrics NATURAL DATA (2)'!B6</f>
        <v>0.79948770400000002</v>
      </c>
      <c r="Z40" s="13">
        <f>'RHIII metrics NATURAL DATA (2)'!C6</f>
        <v>4.5297771698</v>
      </c>
      <c r="AA40" s="13">
        <f>'RHIII metrics NATURAL DATA (2)'!D6</f>
        <v>0.38313420999999998</v>
      </c>
      <c r="AB40" s="13">
        <f>'RHIII metrics NATURAL DATA (2)'!E6</f>
        <v>0.5180279794</v>
      </c>
      <c r="AC40" s="13">
        <f>'RHIII metrics NATURAL DATA (2)'!F6</f>
        <v>2.3513931370000001</v>
      </c>
      <c r="AD40" s="13">
        <f>'RHIII metrics NATURAL DATA (2)'!G6</f>
        <v>7.4433974315000002</v>
      </c>
      <c r="AE40" s="13">
        <f>'RHIII metrics NATURAL DATA (2)'!H6</f>
        <v>0.10450841499999999</v>
      </c>
      <c r="AF40" s="13">
        <f>'RHIII metrics NATURAL DATA (2)'!I6</f>
        <v>0.54968864570000009</v>
      </c>
      <c r="AG40" s="13">
        <f>'RHIII metrics NATURAL DATA (2)'!J6</f>
        <v>0.57496359100000005</v>
      </c>
      <c r="AH40" s="13">
        <f>'RHIII metrics NATURAL DATA (2)'!K6</f>
        <v>1.4198772494</v>
      </c>
      <c r="AI40" s="14">
        <f t="shared" si="11"/>
        <v>2.4559015520000003</v>
      </c>
      <c r="AJ40" s="14">
        <f t="shared" si="12"/>
        <v>7.9930860772000001</v>
      </c>
    </row>
    <row r="41" spans="1:36" x14ac:dyDescent="0.2">
      <c r="A41" s="7" t="s">
        <v>4</v>
      </c>
      <c r="B41" s="15">
        <v>2001</v>
      </c>
      <c r="C41" s="16">
        <v>17.999064782608691</v>
      </c>
      <c r="D41" s="16">
        <v>154.59921521739133</v>
      </c>
      <c r="E41" s="16">
        <v>2.8830617391304343</v>
      </c>
      <c r="F41" s="16">
        <v>2.1851160869565218</v>
      </c>
      <c r="G41" s="16">
        <v>4.6930760869565207</v>
      </c>
      <c r="H41" s="16">
        <v>7.8785847826086952</v>
      </c>
      <c r="I41" s="16">
        <v>2.1210434782608698</v>
      </c>
      <c r="J41" s="16">
        <v>3.5032173913043478</v>
      </c>
      <c r="K41" s="16">
        <v>0.7378017391304349</v>
      </c>
      <c r="L41" s="16">
        <v>1.2587765217391302</v>
      </c>
      <c r="M41" s="15">
        <v>2001</v>
      </c>
      <c r="N41" s="12">
        <f t="shared" si="35"/>
        <v>17.999064782608691</v>
      </c>
      <c r="O41" s="12">
        <f t="shared" si="36"/>
        <v>136.60015043478265</v>
      </c>
      <c r="P41" s="27">
        <f t="shared" ref="P41:P45" si="67">F41</f>
        <v>2.1851160869565218</v>
      </c>
      <c r="Q41" s="27">
        <f t="shared" ref="Q41:Q45" si="68">E41-F41</f>
        <v>0.69794565217391247</v>
      </c>
      <c r="R41" s="12">
        <f t="shared" si="39"/>
        <v>4.6930760869565207</v>
      </c>
      <c r="S41" s="12">
        <f t="shared" si="40"/>
        <v>3.1855086956521745</v>
      </c>
      <c r="T41" s="12">
        <f t="shared" si="41"/>
        <v>2.1210434782608698</v>
      </c>
      <c r="U41" s="12">
        <f t="shared" si="42"/>
        <v>1.382173913043478</v>
      </c>
      <c r="V41" s="12">
        <f t="shared" si="43"/>
        <v>0.7378017391304349</v>
      </c>
      <c r="W41" s="12">
        <f t="shared" si="44"/>
        <v>0.52097478260869534</v>
      </c>
      <c r="Y41" s="17">
        <f>Y40</f>
        <v>0.79948770400000002</v>
      </c>
      <c r="Z41" s="17">
        <f t="shared" ref="Z41:Z58" si="69">Z40</f>
        <v>4.5297771698</v>
      </c>
      <c r="AA41" s="17">
        <f t="shared" ref="AA41:AA58" si="70">AA40</f>
        <v>0.38313420999999998</v>
      </c>
      <c r="AB41" s="17">
        <f t="shared" ref="AB41:AB58" si="71">AB40</f>
        <v>0.5180279794</v>
      </c>
      <c r="AC41" s="17">
        <f t="shared" ref="AC41:AC58" si="72">AC40</f>
        <v>2.3513931370000001</v>
      </c>
      <c r="AD41" s="17">
        <f t="shared" ref="AD41:AD58" si="73">AD40</f>
        <v>7.4433974315000002</v>
      </c>
      <c r="AE41" s="17">
        <f t="shared" ref="AE41:AE58" si="74">AE40</f>
        <v>0.10450841499999999</v>
      </c>
      <c r="AF41" s="17">
        <f t="shared" ref="AF41:AF58" si="75">AF40</f>
        <v>0.54968864570000009</v>
      </c>
      <c r="AG41" s="17">
        <f t="shared" ref="AG41:AG58" si="76">AG40</f>
        <v>0.57496359100000005</v>
      </c>
      <c r="AH41" s="17">
        <f t="shared" ref="AH41:AH58" si="77">AH40</f>
        <v>1.4198772494</v>
      </c>
      <c r="AI41" s="19">
        <f t="shared" si="11"/>
        <v>2.4559015520000003</v>
      </c>
      <c r="AJ41" s="19">
        <f t="shared" si="12"/>
        <v>7.9930860772000001</v>
      </c>
    </row>
    <row r="42" spans="1:36" x14ac:dyDescent="0.2">
      <c r="A42" s="7" t="s">
        <v>4</v>
      </c>
      <c r="B42" s="15">
        <v>2002</v>
      </c>
      <c r="C42" s="16">
        <v>13.199324545454546</v>
      </c>
      <c r="D42" s="16">
        <v>150.05927347826088</v>
      </c>
      <c r="E42" s="16">
        <v>2.9988545454545448</v>
      </c>
      <c r="F42" s="16">
        <v>2.6829204347826088</v>
      </c>
      <c r="G42" s="16">
        <v>4.6255059090909079</v>
      </c>
      <c r="H42" s="16">
        <v>10.22653086956522</v>
      </c>
      <c r="I42" s="16">
        <v>1.9693181818181815</v>
      </c>
      <c r="J42" s="16">
        <v>3.8449565217391308</v>
      </c>
      <c r="K42" s="16">
        <v>0.73509545454545444</v>
      </c>
      <c r="L42" s="16">
        <v>1.3324513043478263</v>
      </c>
      <c r="M42" s="15">
        <v>2002</v>
      </c>
      <c r="N42" s="12">
        <f t="shared" si="35"/>
        <v>13.199324545454546</v>
      </c>
      <c r="O42" s="12">
        <f t="shared" si="36"/>
        <v>136.85994893280633</v>
      </c>
      <c r="P42" s="27">
        <f t="shared" si="67"/>
        <v>2.6829204347826088</v>
      </c>
      <c r="Q42" s="27">
        <f t="shared" si="68"/>
        <v>0.315934110671936</v>
      </c>
      <c r="R42" s="12">
        <f t="shared" si="39"/>
        <v>4.6255059090909079</v>
      </c>
      <c r="S42" s="12">
        <f t="shared" si="40"/>
        <v>5.6010249604743123</v>
      </c>
      <c r="T42" s="12">
        <f t="shared" si="41"/>
        <v>1.9693181818181815</v>
      </c>
      <c r="U42" s="12">
        <f t="shared" si="42"/>
        <v>1.8756383399209493</v>
      </c>
      <c r="V42" s="12">
        <f t="shared" si="43"/>
        <v>0.73509545454545444</v>
      </c>
      <c r="W42" s="12">
        <f t="shared" si="44"/>
        <v>0.59735584980237189</v>
      </c>
      <c r="Y42" s="17">
        <f t="shared" ref="Y42:Y58" si="78">Y41</f>
        <v>0.79948770400000002</v>
      </c>
      <c r="Z42" s="18">
        <f t="shared" si="69"/>
        <v>4.5297771698</v>
      </c>
      <c r="AA42" s="17">
        <f t="shared" si="70"/>
        <v>0.38313420999999998</v>
      </c>
      <c r="AB42" s="18">
        <f t="shared" si="71"/>
        <v>0.5180279794</v>
      </c>
      <c r="AC42" s="17">
        <f t="shared" si="72"/>
        <v>2.3513931370000001</v>
      </c>
      <c r="AD42" s="18">
        <f t="shared" si="73"/>
        <v>7.4433974315000002</v>
      </c>
      <c r="AE42" s="17">
        <f t="shared" si="74"/>
        <v>0.10450841499999999</v>
      </c>
      <c r="AF42" s="18">
        <f t="shared" si="75"/>
        <v>0.54968864570000009</v>
      </c>
      <c r="AG42" s="17">
        <f t="shared" si="76"/>
        <v>0.57496359100000005</v>
      </c>
      <c r="AH42" s="18">
        <f t="shared" si="77"/>
        <v>1.4198772494</v>
      </c>
      <c r="AI42" s="19">
        <f t="shared" si="11"/>
        <v>2.4559015520000003</v>
      </c>
      <c r="AJ42" s="19">
        <f t="shared" si="12"/>
        <v>7.9930860772000001</v>
      </c>
    </row>
    <row r="43" spans="1:36" x14ac:dyDescent="0.2">
      <c r="A43" s="7" t="s">
        <v>4</v>
      </c>
      <c r="B43" s="15">
        <v>2003</v>
      </c>
      <c r="C43" s="16">
        <v>12.980956521739131</v>
      </c>
      <c r="D43" s="16">
        <v>171.05675608695654</v>
      </c>
      <c r="E43" s="16">
        <v>3.0857439130434785</v>
      </c>
      <c r="F43" s="16">
        <v>1.6116265217391301</v>
      </c>
      <c r="G43" s="16">
        <v>4.4461391304347817</v>
      </c>
      <c r="H43" s="16">
        <v>11.169697826086956</v>
      </c>
      <c r="I43" s="16">
        <v>1.666869565217391</v>
      </c>
      <c r="J43" s="16">
        <v>4.4498695652173916</v>
      </c>
      <c r="K43" s="16">
        <v>0.67583217391304362</v>
      </c>
      <c r="L43" s="16">
        <v>0.79110782608695651</v>
      </c>
      <c r="M43" s="15">
        <v>2003</v>
      </c>
      <c r="N43" s="12">
        <f t="shared" si="35"/>
        <v>12.980956521739131</v>
      </c>
      <c r="O43" s="12">
        <f t="shared" si="36"/>
        <v>158.07579956521741</v>
      </c>
      <c r="P43" s="27">
        <f t="shared" si="67"/>
        <v>1.6116265217391301</v>
      </c>
      <c r="Q43" s="27">
        <f t="shared" si="68"/>
        <v>1.4741173913043484</v>
      </c>
      <c r="R43" s="12">
        <f t="shared" si="39"/>
        <v>4.4461391304347817</v>
      </c>
      <c r="S43" s="12">
        <f t="shared" si="40"/>
        <v>6.7235586956521747</v>
      </c>
      <c r="T43" s="12">
        <f t="shared" si="41"/>
        <v>1.666869565217391</v>
      </c>
      <c r="U43" s="12">
        <f t="shared" si="42"/>
        <v>2.7830000000000004</v>
      </c>
      <c r="V43" s="12">
        <f t="shared" si="43"/>
        <v>0.67583217391304362</v>
      </c>
      <c r="W43" s="12">
        <f t="shared" si="44"/>
        <v>0.11527565217391289</v>
      </c>
      <c r="Y43" s="17">
        <f t="shared" si="78"/>
        <v>0.79948770400000002</v>
      </c>
      <c r="Z43" s="18">
        <f t="shared" si="69"/>
        <v>4.5297771698</v>
      </c>
      <c r="AA43" s="17">
        <f t="shared" si="70"/>
        <v>0.38313420999999998</v>
      </c>
      <c r="AB43" s="18">
        <f t="shared" si="71"/>
        <v>0.5180279794</v>
      </c>
      <c r="AC43" s="17">
        <f t="shared" si="72"/>
        <v>2.3513931370000001</v>
      </c>
      <c r="AD43" s="18">
        <f t="shared" si="73"/>
        <v>7.4433974315000002</v>
      </c>
      <c r="AE43" s="17">
        <f t="shared" si="74"/>
        <v>0.10450841499999999</v>
      </c>
      <c r="AF43" s="18">
        <f t="shared" si="75"/>
        <v>0.54968864570000009</v>
      </c>
      <c r="AG43" s="17">
        <f t="shared" si="76"/>
        <v>0.57496359100000005</v>
      </c>
      <c r="AH43" s="18">
        <f t="shared" si="77"/>
        <v>1.4198772494</v>
      </c>
      <c r="AI43" s="19">
        <f t="shared" si="11"/>
        <v>2.4559015520000003</v>
      </c>
      <c r="AJ43" s="19">
        <f t="shared" si="12"/>
        <v>7.9930860772000001</v>
      </c>
    </row>
    <row r="44" spans="1:36" x14ac:dyDescent="0.2">
      <c r="A44" s="7" t="s">
        <v>4</v>
      </c>
      <c r="B44" s="15">
        <v>2004</v>
      </c>
      <c r="C44" s="16">
        <v>13.411545000000002</v>
      </c>
      <c r="D44" s="16">
        <v>169.3490252</v>
      </c>
      <c r="E44" s="16">
        <v>2.5299037499999999</v>
      </c>
      <c r="F44" s="16">
        <v>1.5753632000000002</v>
      </c>
      <c r="G44" s="16">
        <v>4.0153991666666675</v>
      </c>
      <c r="H44" s="16">
        <v>9.7011307999999996</v>
      </c>
      <c r="I44" s="16">
        <v>1.6232499999999999</v>
      </c>
      <c r="J44" s="16">
        <v>3.117</v>
      </c>
      <c r="K44" s="16">
        <v>0.77744000000000024</v>
      </c>
      <c r="L44" s="16">
        <v>1.0405032000000001</v>
      </c>
      <c r="M44" s="15">
        <v>2004</v>
      </c>
      <c r="N44" s="12">
        <f t="shared" si="35"/>
        <v>13.411545000000002</v>
      </c>
      <c r="O44" s="12">
        <f t="shared" si="36"/>
        <v>155.93748020000001</v>
      </c>
      <c r="P44" s="27">
        <f t="shared" si="67"/>
        <v>1.5753632000000002</v>
      </c>
      <c r="Q44" s="27">
        <f t="shared" si="68"/>
        <v>0.95454054999999971</v>
      </c>
      <c r="R44" s="12">
        <f t="shared" si="39"/>
        <v>4.0153991666666675</v>
      </c>
      <c r="S44" s="12">
        <f t="shared" si="40"/>
        <v>5.6857316333333321</v>
      </c>
      <c r="T44" s="12">
        <f t="shared" si="41"/>
        <v>1.6232499999999999</v>
      </c>
      <c r="U44" s="12">
        <f t="shared" si="42"/>
        <v>1.4937500000000001</v>
      </c>
      <c r="V44" s="12">
        <f t="shared" si="43"/>
        <v>0.77744000000000024</v>
      </c>
      <c r="W44" s="12">
        <f t="shared" si="44"/>
        <v>0.26306319999999983</v>
      </c>
      <c r="Y44" s="17">
        <f t="shared" si="78"/>
        <v>0.79948770400000002</v>
      </c>
      <c r="Z44" s="18">
        <f t="shared" si="69"/>
        <v>4.5297771698</v>
      </c>
      <c r="AA44" s="17">
        <f t="shared" si="70"/>
        <v>0.38313420999999998</v>
      </c>
      <c r="AB44" s="18">
        <f t="shared" si="71"/>
        <v>0.5180279794</v>
      </c>
      <c r="AC44" s="17">
        <f t="shared" si="72"/>
        <v>2.3513931370000001</v>
      </c>
      <c r="AD44" s="18">
        <f t="shared" si="73"/>
        <v>7.4433974315000002</v>
      </c>
      <c r="AE44" s="17">
        <f t="shared" si="74"/>
        <v>0.10450841499999999</v>
      </c>
      <c r="AF44" s="18">
        <f t="shared" si="75"/>
        <v>0.54968864570000009</v>
      </c>
      <c r="AG44" s="17">
        <f t="shared" si="76"/>
        <v>0.57496359100000005</v>
      </c>
      <c r="AH44" s="18">
        <f t="shared" si="77"/>
        <v>1.4198772494</v>
      </c>
      <c r="AI44" s="19">
        <f t="shared" si="11"/>
        <v>2.4559015520000003</v>
      </c>
      <c r="AJ44" s="19">
        <f t="shared" si="12"/>
        <v>7.9930860772000001</v>
      </c>
    </row>
    <row r="45" spans="1:36" x14ac:dyDescent="0.2">
      <c r="A45" s="7" t="s">
        <v>4</v>
      </c>
      <c r="B45" s="15">
        <v>2005</v>
      </c>
      <c r="C45" s="16">
        <v>14.15250956521739</v>
      </c>
      <c r="D45" s="16">
        <v>190.98843124999996</v>
      </c>
      <c r="E45" s="16">
        <v>3.4712426086956527</v>
      </c>
      <c r="F45" s="16">
        <v>1.6732120833333333</v>
      </c>
      <c r="G45" s="16">
        <v>3.5653134782608693</v>
      </c>
      <c r="H45" s="16">
        <v>8.2384275000000002</v>
      </c>
      <c r="I45" s="16">
        <v>1.8713478260869565</v>
      </c>
      <c r="J45" s="16">
        <v>3.9760416666666654</v>
      </c>
      <c r="K45" s="16">
        <v>0.91388869565217379</v>
      </c>
      <c r="L45" s="16">
        <v>1.80637</v>
      </c>
      <c r="M45" s="15">
        <v>2005</v>
      </c>
      <c r="N45" s="12">
        <f t="shared" si="35"/>
        <v>14.15250956521739</v>
      </c>
      <c r="O45" s="12">
        <f t="shared" si="36"/>
        <v>176.83592168478256</v>
      </c>
      <c r="P45" s="27">
        <f t="shared" si="67"/>
        <v>1.6732120833333333</v>
      </c>
      <c r="Q45" s="27">
        <f t="shared" si="68"/>
        <v>1.7980305253623194</v>
      </c>
      <c r="R45" s="12">
        <f t="shared" si="39"/>
        <v>3.5653134782608693</v>
      </c>
      <c r="S45" s="12">
        <f t="shared" si="40"/>
        <v>4.6731140217391314</v>
      </c>
      <c r="T45" s="12">
        <f t="shared" si="41"/>
        <v>1.8713478260869565</v>
      </c>
      <c r="U45" s="12">
        <f t="shared" si="42"/>
        <v>2.1046938405797091</v>
      </c>
      <c r="V45" s="12">
        <f t="shared" si="43"/>
        <v>0.91388869565217379</v>
      </c>
      <c r="W45" s="12">
        <f t="shared" si="44"/>
        <v>0.89248130434782624</v>
      </c>
      <c r="Y45" s="17">
        <f t="shared" si="78"/>
        <v>0.79948770400000002</v>
      </c>
      <c r="Z45" s="18">
        <f t="shared" si="69"/>
        <v>4.5297771698</v>
      </c>
      <c r="AA45" s="17">
        <f t="shared" si="70"/>
        <v>0.38313420999999998</v>
      </c>
      <c r="AB45" s="18">
        <f t="shared" si="71"/>
        <v>0.5180279794</v>
      </c>
      <c r="AC45" s="17">
        <f t="shared" si="72"/>
        <v>2.3513931370000001</v>
      </c>
      <c r="AD45" s="18">
        <f t="shared" si="73"/>
        <v>7.4433974315000002</v>
      </c>
      <c r="AE45" s="17">
        <f t="shared" si="74"/>
        <v>0.10450841499999999</v>
      </c>
      <c r="AF45" s="18">
        <f t="shared" si="75"/>
        <v>0.54968864570000009</v>
      </c>
      <c r="AG45" s="17">
        <f t="shared" si="76"/>
        <v>0.57496359100000005</v>
      </c>
      <c r="AH45" s="18">
        <f t="shared" si="77"/>
        <v>1.4198772494</v>
      </c>
      <c r="AI45" s="19">
        <f t="shared" si="11"/>
        <v>2.4559015520000003</v>
      </c>
      <c r="AJ45" s="19">
        <f t="shared" si="12"/>
        <v>7.9930860772000001</v>
      </c>
    </row>
    <row r="46" spans="1:36" x14ac:dyDescent="0.2">
      <c r="A46" s="7" t="s">
        <v>4</v>
      </c>
      <c r="B46" s="15">
        <v>2006</v>
      </c>
      <c r="C46" s="16">
        <v>12.023663043478257</v>
      </c>
      <c r="D46" s="16">
        <v>168.71306666666666</v>
      </c>
      <c r="E46" s="16">
        <v>1.6110660869565216</v>
      </c>
      <c r="F46" s="16">
        <v>1.7941179166666668</v>
      </c>
      <c r="G46" s="16">
        <v>2.9422839130434779</v>
      </c>
      <c r="H46" s="16">
        <v>8.82313041666667</v>
      </c>
      <c r="I46" s="16">
        <v>1.5955652173913046</v>
      </c>
      <c r="J46" s="16">
        <v>3.7961666666666667</v>
      </c>
      <c r="K46" s="16">
        <v>0.82401391304347826</v>
      </c>
      <c r="L46" s="16">
        <v>1.0890512499999998</v>
      </c>
      <c r="M46" s="15">
        <v>2006</v>
      </c>
      <c r="N46" s="12">
        <f t="shared" si="35"/>
        <v>12.023663043478257</v>
      </c>
      <c r="O46" s="12">
        <f t="shared" si="36"/>
        <v>156.68940362318841</v>
      </c>
      <c r="P46" s="12">
        <f t="shared" si="37"/>
        <v>1.6110660869565216</v>
      </c>
      <c r="Q46" s="12">
        <f t="shared" si="38"/>
        <v>0.18305182971014511</v>
      </c>
      <c r="R46" s="12">
        <f t="shared" si="39"/>
        <v>2.9422839130434779</v>
      </c>
      <c r="S46" s="12">
        <f t="shared" si="40"/>
        <v>5.8808465036231921</v>
      </c>
      <c r="T46" s="12">
        <f t="shared" si="41"/>
        <v>1.5955652173913046</v>
      </c>
      <c r="U46" s="12">
        <f t="shared" si="42"/>
        <v>2.2006014492753621</v>
      </c>
      <c r="V46" s="12">
        <f t="shared" si="43"/>
        <v>0.82401391304347826</v>
      </c>
      <c r="W46" s="12">
        <f t="shared" si="44"/>
        <v>0.26503733695652154</v>
      </c>
      <c r="Y46" s="17">
        <f t="shared" si="78"/>
        <v>0.79948770400000002</v>
      </c>
      <c r="Z46" s="18">
        <f t="shared" si="69"/>
        <v>4.5297771698</v>
      </c>
      <c r="AA46" s="17">
        <f t="shared" si="70"/>
        <v>0.38313420999999998</v>
      </c>
      <c r="AB46" s="18">
        <f t="shared" si="71"/>
        <v>0.5180279794</v>
      </c>
      <c r="AC46" s="17">
        <f t="shared" si="72"/>
        <v>2.3513931370000001</v>
      </c>
      <c r="AD46" s="18">
        <f t="shared" si="73"/>
        <v>7.4433974315000002</v>
      </c>
      <c r="AE46" s="17">
        <f t="shared" si="74"/>
        <v>0.10450841499999999</v>
      </c>
      <c r="AF46" s="18">
        <f t="shared" si="75"/>
        <v>0.54968864570000009</v>
      </c>
      <c r="AG46" s="17">
        <f t="shared" si="76"/>
        <v>0.57496359100000005</v>
      </c>
      <c r="AH46" s="18">
        <f t="shared" si="77"/>
        <v>1.4198772494</v>
      </c>
      <c r="AI46" s="19">
        <f t="shared" si="11"/>
        <v>2.4559015520000003</v>
      </c>
      <c r="AJ46" s="19">
        <f t="shared" si="12"/>
        <v>7.9930860772000001</v>
      </c>
    </row>
    <row r="47" spans="1:36" x14ac:dyDescent="0.2">
      <c r="A47" s="7" t="s">
        <v>4</v>
      </c>
      <c r="B47" s="15">
        <v>2007</v>
      </c>
      <c r="C47" s="16">
        <v>11.584900434782609</v>
      </c>
      <c r="D47" s="16">
        <v>155.19825499999999</v>
      </c>
      <c r="E47" s="16">
        <v>1.6257965217391301</v>
      </c>
      <c r="F47" s="16">
        <v>2.3272974999999998</v>
      </c>
      <c r="G47" s="16">
        <v>3.0506795652173908</v>
      </c>
      <c r="H47" s="16">
        <v>11.625362916666665</v>
      </c>
      <c r="I47" s="16">
        <v>1.4260434782608695</v>
      </c>
      <c r="J47" s="16">
        <v>3.5722500000000004</v>
      </c>
      <c r="K47" s="16">
        <v>0.81613043478260838</v>
      </c>
      <c r="L47" s="16">
        <v>2.0360325000000001</v>
      </c>
      <c r="M47" s="15">
        <v>2007</v>
      </c>
      <c r="N47" s="12">
        <f t="shared" si="35"/>
        <v>11.584900434782609</v>
      </c>
      <c r="O47" s="12">
        <f t="shared" si="36"/>
        <v>143.61335456521738</v>
      </c>
      <c r="P47" s="12">
        <f t="shared" si="37"/>
        <v>1.6257965217391301</v>
      </c>
      <c r="Q47" s="12">
        <f t="shared" si="38"/>
        <v>0.70150097826086966</v>
      </c>
      <c r="R47" s="12">
        <f t="shared" si="39"/>
        <v>3.0506795652173908</v>
      </c>
      <c r="S47" s="12">
        <f t="shared" si="40"/>
        <v>8.5746833514492735</v>
      </c>
      <c r="T47" s="12">
        <f t="shared" si="41"/>
        <v>1.4260434782608695</v>
      </c>
      <c r="U47" s="12">
        <f t="shared" si="42"/>
        <v>2.1462065217391308</v>
      </c>
      <c r="V47" s="12">
        <f t="shared" si="43"/>
        <v>0.81613043478260838</v>
      </c>
      <c r="W47" s="12">
        <f t="shared" si="44"/>
        <v>1.2199020652173918</v>
      </c>
      <c r="Y47" s="17">
        <f t="shared" si="78"/>
        <v>0.79948770400000002</v>
      </c>
      <c r="Z47" s="18">
        <f t="shared" si="69"/>
        <v>4.5297771698</v>
      </c>
      <c r="AA47" s="17">
        <f t="shared" si="70"/>
        <v>0.38313420999999998</v>
      </c>
      <c r="AB47" s="18">
        <f t="shared" si="71"/>
        <v>0.5180279794</v>
      </c>
      <c r="AC47" s="17">
        <f t="shared" si="72"/>
        <v>2.3513931370000001</v>
      </c>
      <c r="AD47" s="18">
        <f t="shared" si="73"/>
        <v>7.4433974315000002</v>
      </c>
      <c r="AE47" s="17">
        <f t="shared" si="74"/>
        <v>0.10450841499999999</v>
      </c>
      <c r="AF47" s="18">
        <f t="shared" si="75"/>
        <v>0.54968864570000009</v>
      </c>
      <c r="AG47" s="17">
        <f t="shared" si="76"/>
        <v>0.57496359100000005</v>
      </c>
      <c r="AH47" s="18">
        <f t="shared" si="77"/>
        <v>1.4198772494</v>
      </c>
      <c r="AI47" s="19">
        <f t="shared" si="11"/>
        <v>2.4559015520000003</v>
      </c>
      <c r="AJ47" s="19">
        <f t="shared" si="12"/>
        <v>7.9930860772000001</v>
      </c>
    </row>
    <row r="48" spans="1:36" x14ac:dyDescent="0.2">
      <c r="A48" s="7" t="s">
        <v>4</v>
      </c>
      <c r="B48" s="15">
        <v>2008</v>
      </c>
      <c r="C48" s="16">
        <v>9.7195608333333325</v>
      </c>
      <c r="D48" s="16">
        <v>96.327599583333338</v>
      </c>
      <c r="E48" s="16">
        <v>2.0431529166666667</v>
      </c>
      <c r="F48" s="16">
        <v>2.1748362500000002</v>
      </c>
      <c r="G48" s="16">
        <v>2.3643695833333331</v>
      </c>
      <c r="H48" s="16">
        <v>8.3898137500000001</v>
      </c>
      <c r="I48" s="16">
        <v>1.0493333333333335</v>
      </c>
      <c r="J48" s="16">
        <v>2.6344166666666662</v>
      </c>
      <c r="K48" s="16">
        <v>0.79621708333333341</v>
      </c>
      <c r="L48" s="16">
        <v>1.9012275000000003</v>
      </c>
      <c r="M48" s="15">
        <v>2008</v>
      </c>
      <c r="N48" s="12">
        <f t="shared" si="35"/>
        <v>9.7195608333333325</v>
      </c>
      <c r="O48" s="12">
        <f t="shared" si="36"/>
        <v>86.608038750000006</v>
      </c>
      <c r="P48" s="12">
        <f t="shared" si="37"/>
        <v>2.0431529166666667</v>
      </c>
      <c r="Q48" s="12">
        <f t="shared" si="38"/>
        <v>0.1316833333333336</v>
      </c>
      <c r="R48" s="12">
        <f t="shared" si="39"/>
        <v>2.3643695833333331</v>
      </c>
      <c r="S48" s="12">
        <f t="shared" si="40"/>
        <v>6.0254441666666665</v>
      </c>
      <c r="T48" s="12">
        <f t="shared" si="41"/>
        <v>1.0493333333333335</v>
      </c>
      <c r="U48" s="12">
        <f t="shared" si="42"/>
        <v>1.5850833333333327</v>
      </c>
      <c r="V48" s="12">
        <f t="shared" si="43"/>
        <v>0.79621708333333341</v>
      </c>
      <c r="W48" s="12">
        <f t="shared" si="44"/>
        <v>1.105010416666667</v>
      </c>
      <c r="Y48" s="17">
        <f t="shared" si="78"/>
        <v>0.79948770400000002</v>
      </c>
      <c r="Z48" s="18">
        <f t="shared" si="69"/>
        <v>4.5297771698</v>
      </c>
      <c r="AA48" s="17">
        <f t="shared" si="70"/>
        <v>0.38313420999999998</v>
      </c>
      <c r="AB48" s="18">
        <f t="shared" si="71"/>
        <v>0.5180279794</v>
      </c>
      <c r="AC48" s="17">
        <f t="shared" si="72"/>
        <v>2.3513931370000001</v>
      </c>
      <c r="AD48" s="18">
        <f t="shared" si="73"/>
        <v>7.4433974315000002</v>
      </c>
      <c r="AE48" s="17">
        <f t="shared" si="74"/>
        <v>0.10450841499999999</v>
      </c>
      <c r="AF48" s="18">
        <f t="shared" si="75"/>
        <v>0.54968864570000009</v>
      </c>
      <c r="AG48" s="17">
        <f t="shared" si="76"/>
        <v>0.57496359100000005</v>
      </c>
      <c r="AH48" s="18">
        <f t="shared" si="77"/>
        <v>1.4198772494</v>
      </c>
      <c r="AI48" s="19">
        <f t="shared" si="11"/>
        <v>2.4559015520000003</v>
      </c>
      <c r="AJ48" s="19">
        <f t="shared" si="12"/>
        <v>7.9930860772000001</v>
      </c>
    </row>
    <row r="49" spans="1:36" x14ac:dyDescent="0.2">
      <c r="A49" s="7" t="s">
        <v>4</v>
      </c>
      <c r="B49" s="15">
        <v>2009</v>
      </c>
      <c r="C49" s="16">
        <v>8.3080737500000019</v>
      </c>
      <c r="D49" s="16">
        <v>68.921830000000014</v>
      </c>
      <c r="E49" s="16">
        <v>1.5506937500000006</v>
      </c>
      <c r="F49" s="16">
        <v>1.3985837499999996</v>
      </c>
      <c r="G49" s="16">
        <v>2.4941095833333331</v>
      </c>
      <c r="H49" s="16">
        <v>6.3392004166666647</v>
      </c>
      <c r="I49" s="16">
        <v>1.0434166666666667</v>
      </c>
      <c r="J49" s="16">
        <v>2.207708333333334</v>
      </c>
      <c r="K49" s="16">
        <v>0.72854749999999979</v>
      </c>
      <c r="L49" s="16">
        <v>1.5236550000000004</v>
      </c>
      <c r="M49" s="15">
        <v>2009</v>
      </c>
      <c r="N49" s="12">
        <f t="shared" si="35"/>
        <v>8.3080737500000019</v>
      </c>
      <c r="O49" s="12">
        <f t="shared" si="36"/>
        <v>60.613756250000009</v>
      </c>
      <c r="P49" s="27">
        <f>F49</f>
        <v>1.3985837499999996</v>
      </c>
      <c r="Q49" s="27">
        <f>E49-F49</f>
        <v>0.15211000000000108</v>
      </c>
      <c r="R49" s="12">
        <f t="shared" si="39"/>
        <v>2.4941095833333331</v>
      </c>
      <c r="S49" s="12">
        <f t="shared" si="40"/>
        <v>3.8450908333333316</v>
      </c>
      <c r="T49" s="12">
        <f t="shared" si="41"/>
        <v>1.0434166666666667</v>
      </c>
      <c r="U49" s="12">
        <f t="shared" si="42"/>
        <v>1.1642916666666674</v>
      </c>
      <c r="V49" s="12">
        <f t="shared" si="43"/>
        <v>0.72854749999999979</v>
      </c>
      <c r="W49" s="12">
        <f t="shared" si="44"/>
        <v>0.79510750000000063</v>
      </c>
      <c r="Y49" s="17">
        <f t="shared" si="78"/>
        <v>0.79948770400000002</v>
      </c>
      <c r="Z49" s="18">
        <f t="shared" si="69"/>
        <v>4.5297771698</v>
      </c>
      <c r="AA49" s="17">
        <f t="shared" si="70"/>
        <v>0.38313420999999998</v>
      </c>
      <c r="AB49" s="18">
        <f t="shared" si="71"/>
        <v>0.5180279794</v>
      </c>
      <c r="AC49" s="17">
        <f t="shared" si="72"/>
        <v>2.3513931370000001</v>
      </c>
      <c r="AD49" s="18">
        <f t="shared" si="73"/>
        <v>7.4433974315000002</v>
      </c>
      <c r="AE49" s="17">
        <f t="shared" si="74"/>
        <v>0.10450841499999999</v>
      </c>
      <c r="AF49" s="18">
        <f t="shared" si="75"/>
        <v>0.54968864570000009</v>
      </c>
      <c r="AG49" s="17">
        <f t="shared" si="76"/>
        <v>0.57496359100000005</v>
      </c>
      <c r="AH49" s="18">
        <f t="shared" si="77"/>
        <v>1.4198772494</v>
      </c>
      <c r="AI49" s="19">
        <f t="shared" si="11"/>
        <v>2.4559015520000003</v>
      </c>
      <c r="AJ49" s="19">
        <f t="shared" si="12"/>
        <v>7.9930860772000001</v>
      </c>
    </row>
    <row r="50" spans="1:36" x14ac:dyDescent="0.2">
      <c r="A50" s="7" t="s">
        <v>4</v>
      </c>
      <c r="B50" s="15">
        <v>2010</v>
      </c>
      <c r="C50" s="16">
        <v>10.001564347826088</v>
      </c>
      <c r="D50" s="16">
        <v>77.842231666666663</v>
      </c>
      <c r="E50" s="16">
        <v>2.1692204347826087</v>
      </c>
      <c r="F50" s="16">
        <v>2.2409041666666671</v>
      </c>
      <c r="G50" s="16">
        <v>3.4042791304347837</v>
      </c>
      <c r="H50" s="16">
        <v>8.1698920833333339</v>
      </c>
      <c r="I50" s="16">
        <v>1.3170869565217389</v>
      </c>
      <c r="J50" s="16">
        <v>2.4250000000000003</v>
      </c>
      <c r="K50" s="16">
        <v>0.79439478260869567</v>
      </c>
      <c r="L50" s="16">
        <v>1.3043549999999999</v>
      </c>
      <c r="M50" s="15">
        <v>2010</v>
      </c>
      <c r="N50" s="12">
        <f t="shared" si="35"/>
        <v>10.001564347826088</v>
      </c>
      <c r="O50" s="12">
        <f t="shared" si="36"/>
        <v>67.840667318840573</v>
      </c>
      <c r="P50" s="12">
        <f t="shared" si="37"/>
        <v>2.1692204347826087</v>
      </c>
      <c r="Q50" s="12">
        <f t="shared" si="38"/>
        <v>7.168373188405841E-2</v>
      </c>
      <c r="R50" s="12">
        <f t="shared" si="39"/>
        <v>3.4042791304347837</v>
      </c>
      <c r="S50" s="12">
        <f t="shared" si="40"/>
        <v>4.7656129528985502</v>
      </c>
      <c r="T50" s="12">
        <f t="shared" si="41"/>
        <v>1.3170869565217389</v>
      </c>
      <c r="U50" s="12">
        <f t="shared" si="42"/>
        <v>1.1079130434782614</v>
      </c>
      <c r="V50" s="12">
        <f t="shared" si="43"/>
        <v>0.79439478260869567</v>
      </c>
      <c r="W50" s="12">
        <f t="shared" si="44"/>
        <v>0.50996021739130426</v>
      </c>
      <c r="Y50" s="17">
        <f t="shared" si="78"/>
        <v>0.79948770400000002</v>
      </c>
      <c r="Z50" s="18">
        <f t="shared" si="69"/>
        <v>4.5297771698</v>
      </c>
      <c r="AA50" s="17">
        <f t="shared" si="70"/>
        <v>0.38313420999999998</v>
      </c>
      <c r="AB50" s="18">
        <f t="shared" si="71"/>
        <v>0.5180279794</v>
      </c>
      <c r="AC50" s="17">
        <f t="shared" si="72"/>
        <v>2.3513931370000001</v>
      </c>
      <c r="AD50" s="18">
        <f t="shared" si="73"/>
        <v>7.4433974315000002</v>
      </c>
      <c r="AE50" s="17">
        <f t="shared" si="74"/>
        <v>0.10450841499999999</v>
      </c>
      <c r="AF50" s="18">
        <f t="shared" si="75"/>
        <v>0.54968864570000009</v>
      </c>
      <c r="AG50" s="17">
        <f t="shared" si="76"/>
        <v>0.57496359100000005</v>
      </c>
      <c r="AH50" s="18">
        <f t="shared" si="77"/>
        <v>1.4198772494</v>
      </c>
      <c r="AI50" s="19">
        <f t="shared" si="11"/>
        <v>2.4559015520000003</v>
      </c>
      <c r="AJ50" s="19">
        <f t="shared" si="12"/>
        <v>7.9930860772000001</v>
      </c>
    </row>
    <row r="51" spans="1:36" x14ac:dyDescent="0.2">
      <c r="A51" s="7" t="s">
        <v>4</v>
      </c>
      <c r="B51" s="15">
        <v>2011</v>
      </c>
      <c r="C51" s="16">
        <v>7.777418260869565</v>
      </c>
      <c r="D51" s="16">
        <v>88.105761666666652</v>
      </c>
      <c r="E51" s="16">
        <v>1.5901313043478258</v>
      </c>
      <c r="F51" s="16">
        <v>3.1288191666666667</v>
      </c>
      <c r="G51" s="16">
        <v>2.8768952173913043</v>
      </c>
      <c r="H51" s="16">
        <v>8.201199166666667</v>
      </c>
      <c r="I51" s="16">
        <v>1.0764347826086953</v>
      </c>
      <c r="J51" s="16">
        <v>2.8345833333333332</v>
      </c>
      <c r="K51" s="16">
        <v>0.85102173913043455</v>
      </c>
      <c r="L51" s="16">
        <v>1.7730025000000003</v>
      </c>
      <c r="M51" s="15">
        <v>2011</v>
      </c>
      <c r="N51" s="12">
        <f t="shared" si="35"/>
        <v>7.777418260869565</v>
      </c>
      <c r="O51" s="12">
        <f t="shared" si="36"/>
        <v>80.328343405797085</v>
      </c>
      <c r="P51" s="12">
        <f t="shared" si="37"/>
        <v>1.5901313043478258</v>
      </c>
      <c r="Q51" s="12">
        <f t="shared" si="38"/>
        <v>1.5386878623188409</v>
      </c>
      <c r="R51" s="12">
        <f t="shared" si="39"/>
        <v>2.8768952173913043</v>
      </c>
      <c r="S51" s="12">
        <f t="shared" si="40"/>
        <v>5.3243039492753628</v>
      </c>
      <c r="T51" s="12">
        <f t="shared" si="41"/>
        <v>1.0764347826086953</v>
      </c>
      <c r="U51" s="12">
        <f t="shared" si="42"/>
        <v>1.7581485507246379</v>
      </c>
      <c r="V51" s="12">
        <f t="shared" si="43"/>
        <v>0.85102173913043455</v>
      </c>
      <c r="W51" s="12">
        <f t="shared" si="44"/>
        <v>0.92198076086956571</v>
      </c>
      <c r="Y51" s="17">
        <f t="shared" si="78"/>
        <v>0.79948770400000002</v>
      </c>
      <c r="Z51" s="18">
        <f t="shared" si="69"/>
        <v>4.5297771698</v>
      </c>
      <c r="AA51" s="17">
        <f t="shared" si="70"/>
        <v>0.38313420999999998</v>
      </c>
      <c r="AB51" s="18">
        <f t="shared" si="71"/>
        <v>0.5180279794</v>
      </c>
      <c r="AC51" s="17">
        <f t="shared" si="72"/>
        <v>2.3513931370000001</v>
      </c>
      <c r="AD51" s="18">
        <f t="shared" si="73"/>
        <v>7.4433974315000002</v>
      </c>
      <c r="AE51" s="17">
        <f t="shared" si="74"/>
        <v>0.10450841499999999</v>
      </c>
      <c r="AF51" s="18">
        <f t="shared" si="75"/>
        <v>0.54968864570000009</v>
      </c>
      <c r="AG51" s="17">
        <f t="shared" si="76"/>
        <v>0.57496359100000005</v>
      </c>
      <c r="AH51" s="18">
        <f t="shared" si="77"/>
        <v>1.4198772494</v>
      </c>
      <c r="AI51" s="19">
        <f t="shared" si="11"/>
        <v>2.4559015520000003</v>
      </c>
      <c r="AJ51" s="19">
        <f t="shared" si="12"/>
        <v>7.9930860772000001</v>
      </c>
    </row>
    <row r="52" spans="1:36" x14ac:dyDescent="0.2">
      <c r="A52" s="7" t="s">
        <v>4</v>
      </c>
      <c r="B52" s="15">
        <v>2012</v>
      </c>
      <c r="C52" s="16">
        <v>9.3726773913043466</v>
      </c>
      <c r="D52" s="16">
        <v>57.924070833333339</v>
      </c>
      <c r="E52" s="16">
        <v>1.9137130434782612</v>
      </c>
      <c r="F52" s="16">
        <v>2.57579</v>
      </c>
      <c r="G52" s="16">
        <v>2.7926678260869564</v>
      </c>
      <c r="H52" s="16">
        <v>7.0945062499999993</v>
      </c>
      <c r="I52" s="16">
        <v>1.225086956521739</v>
      </c>
      <c r="J52" s="16">
        <v>2.3102500000000004</v>
      </c>
      <c r="K52" s="16">
        <v>0.96764869565217393</v>
      </c>
      <c r="L52" s="16">
        <v>1.9000575000000002</v>
      </c>
      <c r="M52" s="15">
        <v>2012</v>
      </c>
      <c r="N52" s="12">
        <f t="shared" si="35"/>
        <v>9.3726773913043466</v>
      </c>
      <c r="O52" s="12">
        <f t="shared" si="36"/>
        <v>48.551393442028996</v>
      </c>
      <c r="P52" s="12">
        <f t="shared" si="37"/>
        <v>1.9137130434782612</v>
      </c>
      <c r="Q52" s="12">
        <f t="shared" si="38"/>
        <v>0.66207695652173881</v>
      </c>
      <c r="R52" s="12">
        <f t="shared" si="39"/>
        <v>2.7926678260869564</v>
      </c>
      <c r="S52" s="12">
        <f t="shared" si="40"/>
        <v>4.3018384239130434</v>
      </c>
      <c r="T52" s="12">
        <f t="shared" si="41"/>
        <v>1.225086956521739</v>
      </c>
      <c r="U52" s="12">
        <f t="shared" si="42"/>
        <v>1.0851630434782613</v>
      </c>
      <c r="V52" s="12">
        <f t="shared" si="43"/>
        <v>0.96764869565217393</v>
      </c>
      <c r="W52" s="12">
        <f t="shared" si="44"/>
        <v>0.93240880434782625</v>
      </c>
      <c r="Y52" s="17">
        <f t="shared" si="78"/>
        <v>0.79948770400000002</v>
      </c>
      <c r="Z52" s="18">
        <f t="shared" si="69"/>
        <v>4.5297771698</v>
      </c>
      <c r="AA52" s="17">
        <f t="shared" si="70"/>
        <v>0.38313420999999998</v>
      </c>
      <c r="AB52" s="18">
        <f t="shared" si="71"/>
        <v>0.5180279794</v>
      </c>
      <c r="AC52" s="17">
        <f t="shared" si="72"/>
        <v>2.3513931370000001</v>
      </c>
      <c r="AD52" s="18">
        <f t="shared" si="73"/>
        <v>7.4433974315000002</v>
      </c>
      <c r="AE52" s="17">
        <f t="shared" si="74"/>
        <v>0.10450841499999999</v>
      </c>
      <c r="AF52" s="18">
        <f t="shared" si="75"/>
        <v>0.54968864570000009</v>
      </c>
      <c r="AG52" s="17">
        <f t="shared" si="76"/>
        <v>0.57496359100000005</v>
      </c>
      <c r="AH52" s="18">
        <f t="shared" si="77"/>
        <v>1.4198772494</v>
      </c>
      <c r="AI52" s="19">
        <f t="shared" si="11"/>
        <v>2.4559015520000003</v>
      </c>
      <c r="AJ52" s="19">
        <f t="shared" si="12"/>
        <v>7.9930860772000001</v>
      </c>
    </row>
    <row r="53" spans="1:36" x14ac:dyDescent="0.2">
      <c r="A53" s="7" t="s">
        <v>4</v>
      </c>
      <c r="B53" s="15">
        <v>2013</v>
      </c>
      <c r="C53" s="16">
        <v>8.0717682608695664</v>
      </c>
      <c r="D53" s="16">
        <v>44.640872500000008</v>
      </c>
      <c r="E53" s="16">
        <v>1.5873695652173914</v>
      </c>
      <c r="F53" s="16">
        <v>5.517220833333333</v>
      </c>
      <c r="G53" s="16">
        <v>2.2203539130434784</v>
      </c>
      <c r="H53" s="16">
        <v>5.6007020833333341</v>
      </c>
      <c r="I53" s="16">
        <v>0.93673913043478241</v>
      </c>
      <c r="J53" s="16">
        <v>2.1221666666666668</v>
      </c>
      <c r="K53" s="16">
        <v>0.75607304347826099</v>
      </c>
      <c r="L53" s="16">
        <v>1.26806</v>
      </c>
      <c r="M53" s="15">
        <v>2013</v>
      </c>
      <c r="N53" s="12">
        <f t="shared" si="35"/>
        <v>8.0717682608695664</v>
      </c>
      <c r="O53" s="12">
        <f t="shared" si="36"/>
        <v>36.569104239130439</v>
      </c>
      <c r="P53" s="12">
        <f t="shared" si="37"/>
        <v>1.5873695652173914</v>
      </c>
      <c r="Q53" s="12">
        <f t="shared" si="38"/>
        <v>3.9298512681159417</v>
      </c>
      <c r="R53" s="12">
        <f t="shared" si="39"/>
        <v>2.2203539130434784</v>
      </c>
      <c r="S53" s="12">
        <f t="shared" si="40"/>
        <v>3.3803481702898557</v>
      </c>
      <c r="T53" s="12">
        <f t="shared" si="41"/>
        <v>0.93673913043478241</v>
      </c>
      <c r="U53" s="12">
        <f t="shared" si="42"/>
        <v>1.1854275362318845</v>
      </c>
      <c r="V53" s="12">
        <f t="shared" si="43"/>
        <v>0.75607304347826099</v>
      </c>
      <c r="W53" s="12">
        <f t="shared" si="44"/>
        <v>0.51198695652173898</v>
      </c>
      <c r="Y53" s="17">
        <f t="shared" si="78"/>
        <v>0.79948770400000002</v>
      </c>
      <c r="Z53" s="18">
        <f t="shared" si="69"/>
        <v>4.5297771698</v>
      </c>
      <c r="AA53" s="17">
        <f t="shared" si="70"/>
        <v>0.38313420999999998</v>
      </c>
      <c r="AB53" s="18">
        <f t="shared" si="71"/>
        <v>0.5180279794</v>
      </c>
      <c r="AC53" s="17">
        <f t="shared" si="72"/>
        <v>2.3513931370000001</v>
      </c>
      <c r="AD53" s="18">
        <f t="shared" si="73"/>
        <v>7.4433974315000002</v>
      </c>
      <c r="AE53" s="17">
        <f t="shared" si="74"/>
        <v>0.10450841499999999</v>
      </c>
      <c r="AF53" s="18">
        <f t="shared" si="75"/>
        <v>0.54968864570000009</v>
      </c>
      <c r="AG53" s="17">
        <f t="shared" si="76"/>
        <v>0.57496359100000005</v>
      </c>
      <c r="AH53" s="18">
        <f t="shared" si="77"/>
        <v>1.4198772494</v>
      </c>
      <c r="AI53" s="19">
        <f t="shared" si="11"/>
        <v>2.4559015520000003</v>
      </c>
      <c r="AJ53" s="19">
        <f t="shared" si="12"/>
        <v>7.9930860772000001</v>
      </c>
    </row>
    <row r="54" spans="1:36" x14ac:dyDescent="0.2">
      <c r="A54" s="7" t="s">
        <v>4</v>
      </c>
      <c r="B54" s="15">
        <v>2014</v>
      </c>
      <c r="C54" s="16">
        <v>7.493131739130436</v>
      </c>
      <c r="D54" s="16">
        <v>45.469249999999995</v>
      </c>
      <c r="E54" s="16">
        <v>1.8611239130434782</v>
      </c>
      <c r="F54" s="16">
        <v>7.2938737500000004</v>
      </c>
      <c r="G54" s="16">
        <v>2.3603069565217396</v>
      </c>
      <c r="H54" s="16">
        <v>5.3740966666666665</v>
      </c>
      <c r="I54" s="16">
        <v>0.97000000000000008</v>
      </c>
      <c r="J54" s="16">
        <v>2.1243749999999997</v>
      </c>
      <c r="K54" s="16">
        <v>0.86530695652173895</v>
      </c>
      <c r="L54" s="16">
        <v>1.4914824999999998</v>
      </c>
      <c r="M54" s="15">
        <v>2014</v>
      </c>
      <c r="N54" s="12">
        <f t="shared" si="35"/>
        <v>7.493131739130436</v>
      </c>
      <c r="O54" s="12">
        <f t="shared" si="36"/>
        <v>37.976118260869562</v>
      </c>
      <c r="P54" s="12">
        <f t="shared" si="37"/>
        <v>1.8611239130434782</v>
      </c>
      <c r="Q54" s="12">
        <f t="shared" si="38"/>
        <v>5.4327498369565221</v>
      </c>
      <c r="R54" s="12">
        <f t="shared" si="39"/>
        <v>2.3603069565217396</v>
      </c>
      <c r="S54" s="12">
        <f t="shared" si="40"/>
        <v>3.0137897101449269</v>
      </c>
      <c r="T54" s="12">
        <f t="shared" si="41"/>
        <v>0.97000000000000008</v>
      </c>
      <c r="U54" s="12">
        <f t="shared" si="42"/>
        <v>1.1543749999999995</v>
      </c>
      <c r="V54" s="12">
        <f t="shared" si="43"/>
        <v>0.86530695652173895</v>
      </c>
      <c r="W54" s="12">
        <f t="shared" si="44"/>
        <v>0.62617554347826088</v>
      </c>
      <c r="Y54" s="17">
        <f t="shared" si="78"/>
        <v>0.79948770400000002</v>
      </c>
      <c r="Z54" s="18">
        <f t="shared" si="69"/>
        <v>4.5297771698</v>
      </c>
      <c r="AA54" s="17">
        <f t="shared" si="70"/>
        <v>0.38313420999999998</v>
      </c>
      <c r="AB54" s="18">
        <f t="shared" si="71"/>
        <v>0.5180279794</v>
      </c>
      <c r="AC54" s="17">
        <f t="shared" si="72"/>
        <v>2.3513931370000001</v>
      </c>
      <c r="AD54" s="18">
        <f t="shared" si="73"/>
        <v>7.4433974315000002</v>
      </c>
      <c r="AE54" s="17">
        <f t="shared" si="74"/>
        <v>0.10450841499999999</v>
      </c>
      <c r="AF54" s="18">
        <f t="shared" si="75"/>
        <v>0.54968864570000009</v>
      </c>
      <c r="AG54" s="17">
        <f t="shared" si="76"/>
        <v>0.57496359100000005</v>
      </c>
      <c r="AH54" s="18">
        <f t="shared" si="77"/>
        <v>1.4198772494</v>
      </c>
      <c r="AI54" s="19">
        <f t="shared" si="11"/>
        <v>2.4559015520000003</v>
      </c>
      <c r="AJ54" s="19">
        <f t="shared" si="12"/>
        <v>7.9930860772000001</v>
      </c>
    </row>
    <row r="55" spans="1:36" x14ac:dyDescent="0.2">
      <c r="A55" s="7" t="s">
        <v>4</v>
      </c>
      <c r="B55" s="15">
        <v>2015</v>
      </c>
      <c r="C55" s="16">
        <v>4.1303904347826093</v>
      </c>
      <c r="D55" s="16">
        <v>40.615077916666657</v>
      </c>
      <c r="E55" s="16">
        <v>0.81868956521739134</v>
      </c>
      <c r="F55" s="16">
        <v>4.417607499999999</v>
      </c>
      <c r="G55" s="16">
        <v>1.8949099999999999</v>
      </c>
      <c r="H55" s="16">
        <v>6.9028408333333333</v>
      </c>
      <c r="I55" s="16">
        <v>0.5657695652173913</v>
      </c>
      <c r="J55" s="16">
        <v>2.2084458333333337</v>
      </c>
      <c r="K55" s="16">
        <v>0.77540130434782617</v>
      </c>
      <c r="L55" s="16">
        <v>1.7541662499999997</v>
      </c>
      <c r="M55" s="15">
        <v>2015</v>
      </c>
      <c r="N55" s="12">
        <f t="shared" si="35"/>
        <v>4.1303904347826093</v>
      </c>
      <c r="O55" s="12">
        <f t="shared" si="36"/>
        <v>36.484687481884045</v>
      </c>
      <c r="P55" s="12">
        <f t="shared" si="37"/>
        <v>0.81868956521739134</v>
      </c>
      <c r="Q55" s="12">
        <f t="shared" si="38"/>
        <v>3.5989179347826079</v>
      </c>
      <c r="R55" s="12">
        <f t="shared" si="39"/>
        <v>1.8949099999999999</v>
      </c>
      <c r="S55" s="12">
        <f t="shared" si="40"/>
        <v>5.007930833333333</v>
      </c>
      <c r="T55" s="12">
        <f t="shared" si="41"/>
        <v>0.5657695652173913</v>
      </c>
      <c r="U55" s="12">
        <f t="shared" si="42"/>
        <v>1.6426762681159424</v>
      </c>
      <c r="V55" s="12">
        <f t="shared" si="43"/>
        <v>0.77540130434782617</v>
      </c>
      <c r="W55" s="12">
        <f t="shared" si="44"/>
        <v>0.97876494565217353</v>
      </c>
      <c r="Y55" s="17">
        <f t="shared" si="78"/>
        <v>0.79948770400000002</v>
      </c>
      <c r="Z55" s="18">
        <f t="shared" si="69"/>
        <v>4.5297771698</v>
      </c>
      <c r="AA55" s="17">
        <f t="shared" si="70"/>
        <v>0.38313420999999998</v>
      </c>
      <c r="AB55" s="18">
        <f t="shared" si="71"/>
        <v>0.5180279794</v>
      </c>
      <c r="AC55" s="17">
        <f t="shared" si="72"/>
        <v>2.3513931370000001</v>
      </c>
      <c r="AD55" s="18">
        <f t="shared" si="73"/>
        <v>7.4433974315000002</v>
      </c>
      <c r="AE55" s="17">
        <f t="shared" si="74"/>
        <v>0.10450841499999999</v>
      </c>
      <c r="AF55" s="18">
        <f t="shared" si="75"/>
        <v>0.54968864570000009</v>
      </c>
      <c r="AG55" s="17">
        <f t="shared" si="76"/>
        <v>0.57496359100000005</v>
      </c>
      <c r="AH55" s="18">
        <f t="shared" si="77"/>
        <v>1.4198772494</v>
      </c>
      <c r="AI55" s="19">
        <f t="shared" si="11"/>
        <v>2.4559015520000003</v>
      </c>
      <c r="AJ55" s="19">
        <f t="shared" si="12"/>
        <v>7.9930860772000001</v>
      </c>
    </row>
    <row r="56" spans="1:36" x14ac:dyDescent="0.2">
      <c r="A56" s="23" t="s">
        <v>4</v>
      </c>
      <c r="B56" s="15">
        <v>2016</v>
      </c>
      <c r="C56" s="16">
        <v>5.5702983333333336</v>
      </c>
      <c r="D56" s="16">
        <v>30.130916666666668</v>
      </c>
      <c r="E56" s="16">
        <v>1.3965408333333331</v>
      </c>
      <c r="F56" s="16">
        <v>6.3747195833333334</v>
      </c>
      <c r="G56" s="16">
        <v>2.0647495833333331</v>
      </c>
      <c r="H56" s="16">
        <v>5.2022991666666671</v>
      </c>
      <c r="I56" s="16">
        <v>0.66520000000000001</v>
      </c>
      <c r="J56" s="16">
        <v>1.7298458333333333</v>
      </c>
      <c r="K56" s="16">
        <v>0.77946749999999987</v>
      </c>
      <c r="L56" s="16">
        <v>1.9187120833333335</v>
      </c>
      <c r="M56" s="15">
        <v>2016</v>
      </c>
      <c r="N56" s="12">
        <f t="shared" ref="N56:N58" si="79">C56</f>
        <v>5.5702983333333336</v>
      </c>
      <c r="O56" s="12">
        <f t="shared" ref="O56:O58" si="80">D56-C56</f>
        <v>24.560618333333334</v>
      </c>
      <c r="P56" s="12">
        <f t="shared" ref="P56:P58" si="81">E56</f>
        <v>1.3965408333333331</v>
      </c>
      <c r="Q56" s="12">
        <f t="shared" ref="Q56:Q58" si="82">F56-E56</f>
        <v>4.9781787500000005</v>
      </c>
      <c r="R56" s="12">
        <f t="shared" ref="R56:R58" si="83">G56</f>
        <v>2.0647495833333331</v>
      </c>
      <c r="S56" s="12">
        <f t="shared" ref="S56:S58" si="84">H56-G56</f>
        <v>3.137549583333334</v>
      </c>
      <c r="T56" s="12">
        <f t="shared" ref="T56:T58" si="85">I56</f>
        <v>0.66520000000000001</v>
      </c>
      <c r="U56" s="12">
        <f t="shared" ref="U56:U58" si="86">J56-I56</f>
        <v>1.0646458333333333</v>
      </c>
      <c r="V56" s="12">
        <f t="shared" ref="V56:V58" si="87">K56</f>
        <v>0.77946749999999987</v>
      </c>
      <c r="W56" s="12">
        <f t="shared" ref="W56:W58" si="88">L56-K56</f>
        <v>1.1392445833333338</v>
      </c>
      <c r="Y56" s="17">
        <f t="shared" si="78"/>
        <v>0.79948770400000002</v>
      </c>
      <c r="Z56" s="18">
        <f t="shared" si="69"/>
        <v>4.5297771698</v>
      </c>
      <c r="AA56" s="17">
        <f t="shared" si="70"/>
        <v>0.38313420999999998</v>
      </c>
      <c r="AB56" s="18">
        <f t="shared" si="71"/>
        <v>0.5180279794</v>
      </c>
      <c r="AC56" s="17">
        <f t="shared" si="72"/>
        <v>2.3513931370000001</v>
      </c>
      <c r="AD56" s="18">
        <f t="shared" si="73"/>
        <v>7.4433974315000002</v>
      </c>
      <c r="AE56" s="17">
        <f t="shared" si="74"/>
        <v>0.10450841499999999</v>
      </c>
      <c r="AF56" s="18">
        <f t="shared" si="75"/>
        <v>0.54968864570000009</v>
      </c>
      <c r="AG56" s="17">
        <f t="shared" si="76"/>
        <v>0.57496359100000005</v>
      </c>
      <c r="AH56" s="18">
        <f t="shared" si="77"/>
        <v>1.4198772494</v>
      </c>
      <c r="AI56" s="19">
        <f t="shared" ref="AI56:AI58" si="89">AC56+AE56</f>
        <v>2.4559015520000003</v>
      </c>
      <c r="AJ56" s="19">
        <f t="shared" ref="AJ56:AJ58" si="90">AD56+AF56</f>
        <v>7.9930860772000001</v>
      </c>
    </row>
    <row r="57" spans="1:36" x14ac:dyDescent="0.2">
      <c r="A57" s="23" t="s">
        <v>4</v>
      </c>
      <c r="B57" s="15">
        <v>2017</v>
      </c>
      <c r="C57" s="16">
        <v>4.5395972727272724</v>
      </c>
      <c r="D57" s="16">
        <v>22.094896956521733</v>
      </c>
      <c r="E57" s="16">
        <v>1.4292909090909092</v>
      </c>
      <c r="F57" s="16">
        <v>8.7002873913043466</v>
      </c>
      <c r="G57" s="16">
        <v>2.2044649999999995</v>
      </c>
      <c r="H57" s="16">
        <v>6.6902656521739132</v>
      </c>
      <c r="I57" s="16">
        <v>0.77777272727272717</v>
      </c>
      <c r="J57" s="16">
        <v>2.4258826086956526</v>
      </c>
      <c r="K57" s="16">
        <v>0.80101318181818182</v>
      </c>
      <c r="L57" s="16">
        <v>1.7656339130434784</v>
      </c>
      <c r="M57" s="15">
        <v>2017</v>
      </c>
      <c r="N57" s="12">
        <f t="shared" si="79"/>
        <v>4.5395972727272724</v>
      </c>
      <c r="O57" s="12">
        <f t="shared" si="80"/>
        <v>17.555299683794459</v>
      </c>
      <c r="P57" s="12">
        <f t="shared" si="81"/>
        <v>1.4292909090909092</v>
      </c>
      <c r="Q57" s="12">
        <f t="shared" si="82"/>
        <v>7.2709964822134374</v>
      </c>
      <c r="R57" s="12">
        <f t="shared" si="83"/>
        <v>2.2044649999999995</v>
      </c>
      <c r="S57" s="12">
        <f t="shared" si="84"/>
        <v>4.4858006521739142</v>
      </c>
      <c r="T57" s="12">
        <f t="shared" si="85"/>
        <v>0.77777272727272717</v>
      </c>
      <c r="U57" s="12">
        <f t="shared" si="86"/>
        <v>1.6481098814229256</v>
      </c>
      <c r="V57" s="12">
        <f t="shared" si="87"/>
        <v>0.80101318181818182</v>
      </c>
      <c r="W57" s="12">
        <f t="shared" si="88"/>
        <v>0.96462073122529657</v>
      </c>
      <c r="Y57" s="17">
        <f t="shared" si="78"/>
        <v>0.79948770400000002</v>
      </c>
      <c r="Z57" s="18">
        <f t="shared" si="69"/>
        <v>4.5297771698</v>
      </c>
      <c r="AA57" s="17">
        <f t="shared" si="70"/>
        <v>0.38313420999999998</v>
      </c>
      <c r="AB57" s="18">
        <f t="shared" si="71"/>
        <v>0.5180279794</v>
      </c>
      <c r="AC57" s="17">
        <f t="shared" si="72"/>
        <v>2.3513931370000001</v>
      </c>
      <c r="AD57" s="18">
        <f t="shared" si="73"/>
        <v>7.4433974315000002</v>
      </c>
      <c r="AE57" s="17">
        <f t="shared" si="74"/>
        <v>0.10450841499999999</v>
      </c>
      <c r="AF57" s="18">
        <f t="shared" si="75"/>
        <v>0.54968864570000009</v>
      </c>
      <c r="AG57" s="17">
        <f t="shared" si="76"/>
        <v>0.57496359100000005</v>
      </c>
      <c r="AH57" s="18">
        <f t="shared" si="77"/>
        <v>1.4198772494</v>
      </c>
      <c r="AI57" s="19">
        <f t="shared" si="89"/>
        <v>2.4559015520000003</v>
      </c>
      <c r="AJ57" s="19">
        <f t="shared" si="90"/>
        <v>7.9930860772000001</v>
      </c>
    </row>
    <row r="58" spans="1:36" ht="12" thickBot="1" x14ac:dyDescent="0.25">
      <c r="A58" s="4" t="s">
        <v>4</v>
      </c>
      <c r="B58" s="15">
        <v>2018</v>
      </c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5">
        <v>2018</v>
      </c>
      <c r="N58" s="33">
        <f t="shared" si="79"/>
        <v>0</v>
      </c>
      <c r="O58" s="26">
        <f t="shared" si="80"/>
        <v>0</v>
      </c>
      <c r="P58" s="26">
        <f t="shared" si="81"/>
        <v>0</v>
      </c>
      <c r="Q58" s="26">
        <f t="shared" si="82"/>
        <v>0</v>
      </c>
      <c r="R58" s="26">
        <f t="shared" si="83"/>
        <v>0</v>
      </c>
      <c r="S58" s="26">
        <f t="shared" si="84"/>
        <v>0</v>
      </c>
      <c r="T58" s="26">
        <f t="shared" si="85"/>
        <v>0</v>
      </c>
      <c r="U58" s="26">
        <f t="shared" si="86"/>
        <v>0</v>
      </c>
      <c r="V58" s="26">
        <f t="shared" si="87"/>
        <v>0</v>
      </c>
      <c r="W58" s="26">
        <f t="shared" si="88"/>
        <v>0</v>
      </c>
      <c r="X58" s="4"/>
      <c r="Y58" s="20">
        <f t="shared" si="78"/>
        <v>0.79948770400000002</v>
      </c>
      <c r="Z58" s="20">
        <f t="shared" si="69"/>
        <v>4.5297771698</v>
      </c>
      <c r="AA58" s="20">
        <f t="shared" si="70"/>
        <v>0.38313420999999998</v>
      </c>
      <c r="AB58" s="20">
        <f t="shared" si="71"/>
        <v>0.5180279794</v>
      </c>
      <c r="AC58" s="20">
        <f t="shared" si="72"/>
        <v>2.3513931370000001</v>
      </c>
      <c r="AD58" s="20">
        <f t="shared" si="73"/>
        <v>7.4433974315000002</v>
      </c>
      <c r="AE58" s="20">
        <f t="shared" si="74"/>
        <v>0.10450841499999999</v>
      </c>
      <c r="AF58" s="20">
        <f t="shared" si="75"/>
        <v>0.54968864570000009</v>
      </c>
      <c r="AG58" s="20">
        <f t="shared" si="76"/>
        <v>0.57496359100000005</v>
      </c>
      <c r="AH58" s="20">
        <f t="shared" si="77"/>
        <v>1.4198772494</v>
      </c>
      <c r="AI58" s="21">
        <f t="shared" si="89"/>
        <v>2.4559015520000003</v>
      </c>
      <c r="AJ58" s="21">
        <f t="shared" si="90"/>
        <v>7.9930860772000001</v>
      </c>
    </row>
    <row r="59" spans="1:36" x14ac:dyDescent="0.2">
      <c r="A59" s="23" t="s">
        <v>5</v>
      </c>
      <c r="B59" s="10">
        <v>2000</v>
      </c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0">
        <v>2000</v>
      </c>
      <c r="N59" s="12"/>
      <c r="O59" s="12"/>
      <c r="P59" s="30"/>
      <c r="Q59" s="30"/>
      <c r="R59" s="12"/>
      <c r="S59" s="12"/>
      <c r="T59" s="12"/>
      <c r="U59" s="12"/>
      <c r="V59" s="12"/>
      <c r="W59" s="12"/>
      <c r="Y59" s="17">
        <f>'RHIII metrics NATURAL DATA (2)'!B7</f>
        <v>0.67050328299999995</v>
      </c>
      <c r="Z59" s="17">
        <f>'RHIII metrics NATURAL DATA (2)'!C7</f>
        <v>4.7632906861000004</v>
      </c>
      <c r="AA59" s="17">
        <f>'RHIII metrics NATURAL DATA (2)'!D7</f>
        <v>0.35432903199999999</v>
      </c>
      <c r="AB59" s="17">
        <f>'RHIII metrics NATURAL DATA (2)'!E7</f>
        <v>1.0910426001</v>
      </c>
      <c r="AC59" s="17">
        <f>'RHIII metrics NATURAL DATA (2)'!F7</f>
        <v>1.611547565</v>
      </c>
      <c r="AD59" s="17">
        <f>'RHIII metrics NATURAL DATA (2)'!G7</f>
        <v>7.9512830153000005</v>
      </c>
      <c r="AE59" s="17">
        <f>'RHIII metrics NATURAL DATA (2)'!H7</f>
        <v>8.1976704999999997E-2</v>
      </c>
      <c r="AF59" s="17">
        <f>'RHIII metrics NATURAL DATA (2)'!I7</f>
        <v>0.76142381780000001</v>
      </c>
      <c r="AG59" s="17">
        <f>'RHIII metrics NATURAL DATA (2)'!J7</f>
        <v>0.63134084700000004</v>
      </c>
      <c r="AH59" s="17">
        <f>'RHIII metrics NATURAL DATA (2)'!K7</f>
        <v>2.0688891790000001</v>
      </c>
      <c r="AI59" s="19">
        <f t="shared" si="11"/>
        <v>1.6935242699999999</v>
      </c>
      <c r="AJ59" s="19">
        <f t="shared" si="12"/>
        <v>8.7127068331000004</v>
      </c>
    </row>
    <row r="60" spans="1:36" x14ac:dyDescent="0.2">
      <c r="A60" s="23" t="s">
        <v>5</v>
      </c>
      <c r="B60" s="15">
        <v>2001</v>
      </c>
      <c r="C60" s="16">
        <v>6.4642527272727284</v>
      </c>
      <c r="D60" s="16">
        <v>78.294413478260878</v>
      </c>
      <c r="E60" s="16">
        <v>1.1260695454545455</v>
      </c>
      <c r="F60" s="16">
        <v>3.0569991304347828</v>
      </c>
      <c r="G60" s="16">
        <v>2.1295340909090905</v>
      </c>
      <c r="H60" s="16">
        <v>9.186655217391305</v>
      </c>
      <c r="I60" s="16">
        <v>0.86890909090909085</v>
      </c>
      <c r="J60" s="16">
        <v>3.7370869565217393</v>
      </c>
      <c r="K60" s="16">
        <v>1.1306009090909088</v>
      </c>
      <c r="L60" s="16">
        <v>2.4170404347826091</v>
      </c>
      <c r="M60" s="15">
        <v>2001</v>
      </c>
      <c r="N60" s="24">
        <f t="shared" si="35"/>
        <v>6.4642527272727284</v>
      </c>
      <c r="O60" s="24">
        <f t="shared" si="36"/>
        <v>71.830160750988156</v>
      </c>
      <c r="P60" s="24">
        <f t="shared" si="37"/>
        <v>1.1260695454545455</v>
      </c>
      <c r="Q60" s="24">
        <f t="shared" si="38"/>
        <v>1.9309295849802373</v>
      </c>
      <c r="R60" s="24">
        <f t="shared" si="39"/>
        <v>2.1295340909090905</v>
      </c>
      <c r="S60" s="24">
        <f t="shared" si="40"/>
        <v>7.0571211264822145</v>
      </c>
      <c r="T60" s="24">
        <f t="shared" si="41"/>
        <v>0.86890909090909085</v>
      </c>
      <c r="U60" s="24">
        <f t="shared" si="42"/>
        <v>2.8681778656126484</v>
      </c>
      <c r="V60" s="24">
        <f t="shared" si="43"/>
        <v>1.1306009090909088</v>
      </c>
      <c r="W60" s="24">
        <f t="shared" si="44"/>
        <v>1.2864395256917003</v>
      </c>
      <c r="X60" s="23"/>
      <c r="Y60" s="17">
        <f>Y59</f>
        <v>0.67050328299999995</v>
      </c>
      <c r="Z60" s="17">
        <f t="shared" ref="Z60:Z77" si="91">Z59</f>
        <v>4.7632906861000004</v>
      </c>
      <c r="AA60" s="17">
        <f t="shared" ref="AA60:AA77" si="92">AA59</f>
        <v>0.35432903199999999</v>
      </c>
      <c r="AB60" s="17">
        <f t="shared" ref="AB60:AB77" si="93">AB59</f>
        <v>1.0910426001</v>
      </c>
      <c r="AC60" s="17">
        <f t="shared" ref="AC60:AC77" si="94">AC59</f>
        <v>1.611547565</v>
      </c>
      <c r="AD60" s="17">
        <f t="shared" ref="AD60:AD77" si="95">AD59</f>
        <v>7.9512830153000005</v>
      </c>
      <c r="AE60" s="17">
        <f t="shared" ref="AE60:AE77" si="96">AE59</f>
        <v>8.1976704999999997E-2</v>
      </c>
      <c r="AF60" s="17">
        <f t="shared" ref="AF60:AF77" si="97">AF59</f>
        <v>0.76142381780000001</v>
      </c>
      <c r="AG60" s="17">
        <f t="shared" ref="AG60:AG77" si="98">AG59</f>
        <v>0.63134084700000004</v>
      </c>
      <c r="AH60" s="17">
        <f t="shared" ref="AH60:AH77" si="99">AH59</f>
        <v>2.0688891790000001</v>
      </c>
      <c r="AI60" s="19">
        <f t="shared" si="11"/>
        <v>1.6935242699999999</v>
      </c>
      <c r="AJ60" s="19">
        <f t="shared" si="12"/>
        <v>8.7127068331000004</v>
      </c>
    </row>
    <row r="61" spans="1:36" x14ac:dyDescent="0.2">
      <c r="A61" s="23" t="s">
        <v>5</v>
      </c>
      <c r="B61" s="15">
        <v>2002</v>
      </c>
      <c r="C61" s="16">
        <v>5.96299347826087</v>
      </c>
      <c r="D61" s="16">
        <v>100.17928208333332</v>
      </c>
      <c r="E61" s="16">
        <v>1.031421304347826</v>
      </c>
      <c r="F61" s="16">
        <v>2.4723324999999998</v>
      </c>
      <c r="G61" s="16">
        <v>2.0080521739130428</v>
      </c>
      <c r="H61" s="16">
        <v>10.727685833333332</v>
      </c>
      <c r="I61" s="16">
        <v>0.83556521739130429</v>
      </c>
      <c r="J61" s="16">
        <v>3.7306250000000003</v>
      </c>
      <c r="K61" s="16">
        <v>0.68542956521739129</v>
      </c>
      <c r="L61" s="16">
        <v>2.0905475</v>
      </c>
      <c r="M61" s="15">
        <v>2002</v>
      </c>
      <c r="N61" s="24">
        <f t="shared" si="35"/>
        <v>5.96299347826087</v>
      </c>
      <c r="O61" s="24">
        <f t="shared" si="36"/>
        <v>94.21628860507245</v>
      </c>
      <c r="P61" s="24">
        <f t="shared" si="37"/>
        <v>1.031421304347826</v>
      </c>
      <c r="Q61" s="24">
        <f t="shared" si="38"/>
        <v>1.4409111956521738</v>
      </c>
      <c r="R61" s="24">
        <f t="shared" si="39"/>
        <v>2.0080521739130428</v>
      </c>
      <c r="S61" s="24">
        <f t="shared" si="40"/>
        <v>8.719633659420289</v>
      </c>
      <c r="T61" s="24">
        <f t="shared" si="41"/>
        <v>0.83556521739130429</v>
      </c>
      <c r="U61" s="24">
        <f t="shared" si="42"/>
        <v>2.8950597826086959</v>
      </c>
      <c r="V61" s="24">
        <f t="shared" si="43"/>
        <v>0.68542956521739129</v>
      </c>
      <c r="W61" s="24">
        <f t="shared" si="44"/>
        <v>1.4051179347826088</v>
      </c>
      <c r="X61" s="23"/>
      <c r="Y61" s="17">
        <f t="shared" ref="Y61:Y77" si="100">Y60</f>
        <v>0.67050328299999995</v>
      </c>
      <c r="Z61" s="18">
        <f t="shared" si="91"/>
        <v>4.7632906861000004</v>
      </c>
      <c r="AA61" s="17">
        <f t="shared" si="92"/>
        <v>0.35432903199999999</v>
      </c>
      <c r="AB61" s="18">
        <f t="shared" si="93"/>
        <v>1.0910426001</v>
      </c>
      <c r="AC61" s="17">
        <f t="shared" si="94"/>
        <v>1.611547565</v>
      </c>
      <c r="AD61" s="18">
        <f t="shared" si="95"/>
        <v>7.9512830153000005</v>
      </c>
      <c r="AE61" s="17">
        <f t="shared" si="96"/>
        <v>8.1976704999999997E-2</v>
      </c>
      <c r="AF61" s="18">
        <f t="shared" si="97"/>
        <v>0.76142381780000001</v>
      </c>
      <c r="AG61" s="17">
        <f t="shared" si="98"/>
        <v>0.63134084700000004</v>
      </c>
      <c r="AH61" s="18">
        <f t="shared" si="99"/>
        <v>2.0688891790000001</v>
      </c>
      <c r="AI61" s="19">
        <f t="shared" si="11"/>
        <v>1.6935242699999999</v>
      </c>
      <c r="AJ61" s="19">
        <f t="shared" si="12"/>
        <v>8.7127068331000004</v>
      </c>
    </row>
    <row r="62" spans="1:36" x14ac:dyDescent="0.2">
      <c r="A62" s="23" t="s">
        <v>5</v>
      </c>
      <c r="B62" s="15">
        <v>2003</v>
      </c>
      <c r="C62" s="16">
        <v>4.8104904347826087</v>
      </c>
      <c r="D62" s="16">
        <v>58.134488333333337</v>
      </c>
      <c r="E62" s="16">
        <v>0.69380086956521747</v>
      </c>
      <c r="F62" s="16">
        <v>2.5495550000000002</v>
      </c>
      <c r="G62" s="16">
        <v>1.8575808695652176</v>
      </c>
      <c r="H62" s="16">
        <v>10.547783333333333</v>
      </c>
      <c r="I62" s="16">
        <v>0.81660869565217409</v>
      </c>
      <c r="J62" s="16">
        <v>3.6372500000000003</v>
      </c>
      <c r="K62" s="16">
        <v>0.96180956521739136</v>
      </c>
      <c r="L62" s="16">
        <v>2.6762774999999999</v>
      </c>
      <c r="M62" s="15">
        <v>2003</v>
      </c>
      <c r="N62" s="24">
        <f t="shared" si="35"/>
        <v>4.8104904347826087</v>
      </c>
      <c r="O62" s="24">
        <f t="shared" si="36"/>
        <v>53.323997898550729</v>
      </c>
      <c r="P62" s="24">
        <f t="shared" si="37"/>
        <v>0.69380086956521747</v>
      </c>
      <c r="Q62" s="24">
        <f t="shared" si="38"/>
        <v>1.8557541304347827</v>
      </c>
      <c r="R62" s="24">
        <f t="shared" si="39"/>
        <v>1.8575808695652176</v>
      </c>
      <c r="S62" s="24">
        <f t="shared" si="40"/>
        <v>8.6902024637681166</v>
      </c>
      <c r="T62" s="24">
        <f t="shared" si="41"/>
        <v>0.81660869565217409</v>
      </c>
      <c r="U62" s="24">
        <f t="shared" si="42"/>
        <v>2.8206413043478262</v>
      </c>
      <c r="V62" s="24">
        <f t="shared" si="43"/>
        <v>0.96180956521739136</v>
      </c>
      <c r="W62" s="24">
        <f t="shared" si="44"/>
        <v>1.7144679347826086</v>
      </c>
      <c r="X62" s="23"/>
      <c r="Y62" s="17">
        <f t="shared" si="100"/>
        <v>0.67050328299999995</v>
      </c>
      <c r="Z62" s="18">
        <f t="shared" si="91"/>
        <v>4.7632906861000004</v>
      </c>
      <c r="AA62" s="17">
        <f t="shared" si="92"/>
        <v>0.35432903199999999</v>
      </c>
      <c r="AB62" s="18">
        <f t="shared" si="93"/>
        <v>1.0910426001</v>
      </c>
      <c r="AC62" s="17">
        <f t="shared" si="94"/>
        <v>1.611547565</v>
      </c>
      <c r="AD62" s="18">
        <f t="shared" si="95"/>
        <v>7.9512830153000005</v>
      </c>
      <c r="AE62" s="17">
        <f t="shared" si="96"/>
        <v>8.1976704999999997E-2</v>
      </c>
      <c r="AF62" s="18">
        <f t="shared" si="97"/>
        <v>0.76142381780000001</v>
      </c>
      <c r="AG62" s="17">
        <f t="shared" si="98"/>
        <v>0.63134084700000004</v>
      </c>
      <c r="AH62" s="18">
        <f t="shared" si="99"/>
        <v>2.0688891790000001</v>
      </c>
      <c r="AI62" s="19">
        <f t="shared" si="11"/>
        <v>1.6935242699999999</v>
      </c>
      <c r="AJ62" s="19">
        <f t="shared" si="12"/>
        <v>8.7127068331000004</v>
      </c>
    </row>
    <row r="63" spans="1:36" x14ac:dyDescent="0.2">
      <c r="A63" s="23" t="s">
        <v>5</v>
      </c>
      <c r="B63" s="15">
        <v>2004</v>
      </c>
      <c r="C63" s="16">
        <v>5.8601178260869542</v>
      </c>
      <c r="D63" s="16">
        <v>67.565969565217387</v>
      </c>
      <c r="E63" s="16">
        <v>1.032752608695652</v>
      </c>
      <c r="F63" s="16">
        <v>2.6111630434782604</v>
      </c>
      <c r="G63" s="16">
        <v>2.0283008695652174</v>
      </c>
      <c r="H63" s="16">
        <v>10.068386086956522</v>
      </c>
      <c r="I63" s="16">
        <v>0.80130434782608695</v>
      </c>
      <c r="J63" s="16">
        <v>3.4279565217391306</v>
      </c>
      <c r="K63" s="16">
        <v>0.71809304347826086</v>
      </c>
      <c r="L63" s="16">
        <v>2.1346852173913042</v>
      </c>
      <c r="M63" s="15">
        <v>2004</v>
      </c>
      <c r="N63" s="24">
        <f t="shared" si="35"/>
        <v>5.8601178260869542</v>
      </c>
      <c r="O63" s="24">
        <f t="shared" si="36"/>
        <v>61.705851739130431</v>
      </c>
      <c r="P63" s="24">
        <f t="shared" si="37"/>
        <v>1.032752608695652</v>
      </c>
      <c r="Q63" s="24">
        <f t="shared" si="38"/>
        <v>1.5784104347826085</v>
      </c>
      <c r="R63" s="24">
        <f t="shared" si="39"/>
        <v>2.0283008695652174</v>
      </c>
      <c r="S63" s="24">
        <f t="shared" si="40"/>
        <v>8.0400852173913044</v>
      </c>
      <c r="T63" s="24">
        <f t="shared" si="41"/>
        <v>0.80130434782608695</v>
      </c>
      <c r="U63" s="24">
        <f t="shared" si="42"/>
        <v>2.6266521739130435</v>
      </c>
      <c r="V63" s="24">
        <f t="shared" si="43"/>
        <v>0.71809304347826086</v>
      </c>
      <c r="W63" s="24">
        <f t="shared" si="44"/>
        <v>1.4165921739130434</v>
      </c>
      <c r="X63" s="23"/>
      <c r="Y63" s="17">
        <f t="shared" si="100"/>
        <v>0.67050328299999995</v>
      </c>
      <c r="Z63" s="18">
        <f t="shared" si="91"/>
        <v>4.7632906861000004</v>
      </c>
      <c r="AA63" s="17">
        <f t="shared" si="92"/>
        <v>0.35432903199999999</v>
      </c>
      <c r="AB63" s="18">
        <f t="shared" si="93"/>
        <v>1.0910426001</v>
      </c>
      <c r="AC63" s="17">
        <f t="shared" si="94"/>
        <v>1.611547565</v>
      </c>
      <c r="AD63" s="18">
        <f t="shared" si="95"/>
        <v>7.9512830153000005</v>
      </c>
      <c r="AE63" s="17">
        <f t="shared" si="96"/>
        <v>8.1976704999999997E-2</v>
      </c>
      <c r="AF63" s="18">
        <f t="shared" si="97"/>
        <v>0.76142381780000001</v>
      </c>
      <c r="AG63" s="17">
        <f t="shared" si="98"/>
        <v>0.63134084700000004</v>
      </c>
      <c r="AH63" s="18">
        <f t="shared" si="99"/>
        <v>2.0688891790000001</v>
      </c>
      <c r="AI63" s="19">
        <f t="shared" si="11"/>
        <v>1.6935242699999999</v>
      </c>
      <c r="AJ63" s="19">
        <f t="shared" si="12"/>
        <v>8.7127068331000004</v>
      </c>
    </row>
    <row r="64" spans="1:36" x14ac:dyDescent="0.2">
      <c r="A64" s="23" t="s">
        <v>5</v>
      </c>
      <c r="B64" s="15">
        <v>2005</v>
      </c>
      <c r="C64" s="16">
        <v>5.2539354545454566</v>
      </c>
      <c r="D64" s="16">
        <v>59.098099999999988</v>
      </c>
      <c r="E64" s="16">
        <v>0.77915272727272722</v>
      </c>
      <c r="F64" s="16">
        <v>1.348344347826087</v>
      </c>
      <c r="G64" s="16">
        <v>1.6723263636363634</v>
      </c>
      <c r="H64" s="16">
        <v>7.357862608695652</v>
      </c>
      <c r="I64" s="16">
        <v>0.7774545454545454</v>
      </c>
      <c r="J64" s="16">
        <v>3.2399130434782615</v>
      </c>
      <c r="K64" s="16">
        <v>0.5980363636363637</v>
      </c>
      <c r="L64" s="16">
        <v>1.8590660869565216</v>
      </c>
      <c r="M64" s="15">
        <v>2005</v>
      </c>
      <c r="N64" s="24">
        <f t="shared" si="35"/>
        <v>5.2539354545454566</v>
      </c>
      <c r="O64" s="24">
        <f t="shared" si="36"/>
        <v>53.844164545454532</v>
      </c>
      <c r="P64" s="24">
        <f t="shared" si="37"/>
        <v>0.77915272727272722</v>
      </c>
      <c r="Q64" s="24">
        <f t="shared" si="38"/>
        <v>0.56919162055335981</v>
      </c>
      <c r="R64" s="24">
        <f t="shared" si="39"/>
        <v>1.6723263636363634</v>
      </c>
      <c r="S64" s="24">
        <f t="shared" si="40"/>
        <v>5.6855362450592883</v>
      </c>
      <c r="T64" s="24">
        <f t="shared" si="41"/>
        <v>0.7774545454545454</v>
      </c>
      <c r="U64" s="24">
        <f t="shared" si="42"/>
        <v>2.4624584980237163</v>
      </c>
      <c r="V64" s="24">
        <f t="shared" si="43"/>
        <v>0.5980363636363637</v>
      </c>
      <c r="W64" s="24">
        <f t="shared" si="44"/>
        <v>1.2610297233201579</v>
      </c>
      <c r="X64" s="23"/>
      <c r="Y64" s="17">
        <f t="shared" si="100"/>
        <v>0.67050328299999995</v>
      </c>
      <c r="Z64" s="18">
        <f t="shared" si="91"/>
        <v>4.7632906861000004</v>
      </c>
      <c r="AA64" s="17">
        <f t="shared" si="92"/>
        <v>0.35432903199999999</v>
      </c>
      <c r="AB64" s="18">
        <f t="shared" si="93"/>
        <v>1.0910426001</v>
      </c>
      <c r="AC64" s="17">
        <f t="shared" si="94"/>
        <v>1.611547565</v>
      </c>
      <c r="AD64" s="18">
        <f t="shared" si="95"/>
        <v>7.9512830153000005</v>
      </c>
      <c r="AE64" s="17">
        <f t="shared" si="96"/>
        <v>8.1976704999999997E-2</v>
      </c>
      <c r="AF64" s="18">
        <f t="shared" si="97"/>
        <v>0.76142381780000001</v>
      </c>
      <c r="AG64" s="17">
        <f t="shared" si="98"/>
        <v>0.63134084700000004</v>
      </c>
      <c r="AH64" s="18">
        <f t="shared" si="99"/>
        <v>2.0688891790000001</v>
      </c>
      <c r="AI64" s="19">
        <f t="shared" si="11"/>
        <v>1.6935242699999999</v>
      </c>
      <c r="AJ64" s="19">
        <f t="shared" si="12"/>
        <v>8.7127068331000004</v>
      </c>
    </row>
    <row r="65" spans="1:36" x14ac:dyDescent="0.2">
      <c r="A65" s="23" t="s">
        <v>5</v>
      </c>
      <c r="B65" s="15">
        <v>2006</v>
      </c>
      <c r="C65" s="16">
        <v>4.736077083333333</v>
      </c>
      <c r="D65" s="16">
        <v>60.001978750000013</v>
      </c>
      <c r="E65" s="16">
        <v>0.41883874999999998</v>
      </c>
      <c r="F65" s="16">
        <v>1.9603575</v>
      </c>
      <c r="G65" s="16">
        <v>1.5972699999999997</v>
      </c>
      <c r="H65" s="16">
        <v>6.4616291666666674</v>
      </c>
      <c r="I65" s="16">
        <v>0.66825000000000012</v>
      </c>
      <c r="J65" s="16">
        <v>2.8348749999999998</v>
      </c>
      <c r="K65" s="16">
        <v>0.74032749999999992</v>
      </c>
      <c r="L65" s="16">
        <v>2.2354824999999994</v>
      </c>
      <c r="M65" s="15">
        <v>2006</v>
      </c>
      <c r="N65" s="24">
        <f t="shared" si="35"/>
        <v>4.736077083333333</v>
      </c>
      <c r="O65" s="24">
        <f t="shared" si="36"/>
        <v>55.265901666666679</v>
      </c>
      <c r="P65" s="24">
        <f t="shared" si="37"/>
        <v>0.41883874999999998</v>
      </c>
      <c r="Q65" s="24">
        <f t="shared" si="38"/>
        <v>1.54151875</v>
      </c>
      <c r="R65" s="24">
        <f t="shared" si="39"/>
        <v>1.5972699999999997</v>
      </c>
      <c r="S65" s="24">
        <f t="shared" si="40"/>
        <v>4.8643591666666675</v>
      </c>
      <c r="T65" s="24">
        <f t="shared" si="41"/>
        <v>0.66825000000000012</v>
      </c>
      <c r="U65" s="24">
        <f t="shared" si="42"/>
        <v>2.1666249999999998</v>
      </c>
      <c r="V65" s="24">
        <f t="shared" si="43"/>
        <v>0.74032749999999992</v>
      </c>
      <c r="W65" s="24">
        <f t="shared" si="44"/>
        <v>1.4951549999999996</v>
      </c>
      <c r="X65" s="23"/>
      <c r="Y65" s="17">
        <f t="shared" si="100"/>
        <v>0.67050328299999995</v>
      </c>
      <c r="Z65" s="18">
        <f t="shared" si="91"/>
        <v>4.7632906861000004</v>
      </c>
      <c r="AA65" s="17">
        <f t="shared" si="92"/>
        <v>0.35432903199999999</v>
      </c>
      <c r="AB65" s="18">
        <f t="shared" si="93"/>
        <v>1.0910426001</v>
      </c>
      <c r="AC65" s="17">
        <f t="shared" si="94"/>
        <v>1.611547565</v>
      </c>
      <c r="AD65" s="18">
        <f t="shared" si="95"/>
        <v>7.9512830153000005</v>
      </c>
      <c r="AE65" s="17">
        <f t="shared" si="96"/>
        <v>8.1976704999999997E-2</v>
      </c>
      <c r="AF65" s="18">
        <f t="shared" si="97"/>
        <v>0.76142381780000001</v>
      </c>
      <c r="AG65" s="17">
        <f t="shared" si="98"/>
        <v>0.63134084700000004</v>
      </c>
      <c r="AH65" s="18">
        <f t="shared" si="99"/>
        <v>2.0688891790000001</v>
      </c>
      <c r="AI65" s="19">
        <f t="shared" si="11"/>
        <v>1.6935242699999999</v>
      </c>
      <c r="AJ65" s="19">
        <f t="shared" si="12"/>
        <v>8.7127068331000004</v>
      </c>
    </row>
    <row r="66" spans="1:36" x14ac:dyDescent="0.2">
      <c r="A66" s="23" t="s">
        <v>5</v>
      </c>
      <c r="B66" s="15">
        <v>2007</v>
      </c>
      <c r="C66" s="16">
        <v>5.2079386363636386</v>
      </c>
      <c r="D66" s="16">
        <v>58.939062608695643</v>
      </c>
      <c r="E66" s="16">
        <v>0.64495409090909084</v>
      </c>
      <c r="F66" s="16">
        <v>1.6375952173913044</v>
      </c>
      <c r="G66" s="16">
        <v>1.4721895454545453</v>
      </c>
      <c r="H66" s="16">
        <v>10.512607826086953</v>
      </c>
      <c r="I66" s="16">
        <v>0.68590909090909102</v>
      </c>
      <c r="J66" s="16">
        <v>3.44895652173913</v>
      </c>
      <c r="K66" s="16">
        <v>0.70000636363636359</v>
      </c>
      <c r="L66" s="16">
        <v>2.4657104347826091</v>
      </c>
      <c r="M66" s="15">
        <v>2007</v>
      </c>
      <c r="N66" s="24">
        <f t="shared" si="35"/>
        <v>5.2079386363636386</v>
      </c>
      <c r="O66" s="24">
        <f t="shared" si="36"/>
        <v>53.731123972332007</v>
      </c>
      <c r="P66" s="24">
        <f t="shared" si="37"/>
        <v>0.64495409090909084</v>
      </c>
      <c r="Q66" s="24">
        <f t="shared" si="38"/>
        <v>0.99264112648221359</v>
      </c>
      <c r="R66" s="24">
        <f t="shared" si="39"/>
        <v>1.4721895454545453</v>
      </c>
      <c r="S66" s="24">
        <f t="shared" si="40"/>
        <v>9.0404182806324069</v>
      </c>
      <c r="T66" s="24">
        <f t="shared" si="41"/>
        <v>0.68590909090909102</v>
      </c>
      <c r="U66" s="24">
        <f t="shared" si="42"/>
        <v>2.763047430830039</v>
      </c>
      <c r="V66" s="24">
        <f t="shared" si="43"/>
        <v>0.70000636363636359</v>
      </c>
      <c r="W66" s="24">
        <f t="shared" si="44"/>
        <v>1.7657040711462455</v>
      </c>
      <c r="X66" s="23"/>
      <c r="Y66" s="17">
        <f t="shared" si="100"/>
        <v>0.67050328299999995</v>
      </c>
      <c r="Z66" s="18">
        <f t="shared" si="91"/>
        <v>4.7632906861000004</v>
      </c>
      <c r="AA66" s="17">
        <f t="shared" si="92"/>
        <v>0.35432903199999999</v>
      </c>
      <c r="AB66" s="18">
        <f t="shared" si="93"/>
        <v>1.0910426001</v>
      </c>
      <c r="AC66" s="17">
        <f t="shared" si="94"/>
        <v>1.611547565</v>
      </c>
      <c r="AD66" s="18">
        <f t="shared" si="95"/>
        <v>7.9512830153000005</v>
      </c>
      <c r="AE66" s="17">
        <f t="shared" si="96"/>
        <v>8.1976704999999997E-2</v>
      </c>
      <c r="AF66" s="18">
        <f t="shared" si="97"/>
        <v>0.76142381780000001</v>
      </c>
      <c r="AG66" s="17">
        <f t="shared" si="98"/>
        <v>0.63134084700000004</v>
      </c>
      <c r="AH66" s="18">
        <f t="shared" si="99"/>
        <v>2.0688891790000001</v>
      </c>
      <c r="AI66" s="19">
        <f t="shared" si="11"/>
        <v>1.6935242699999999</v>
      </c>
      <c r="AJ66" s="19">
        <f t="shared" si="12"/>
        <v>8.7127068331000004</v>
      </c>
    </row>
    <row r="67" spans="1:36" x14ac:dyDescent="0.2">
      <c r="A67" s="23" t="s">
        <v>5</v>
      </c>
      <c r="B67" s="15">
        <v>2008</v>
      </c>
      <c r="C67" s="16">
        <v>4.0327566666666659</v>
      </c>
      <c r="D67" s="16">
        <v>30.204443181818181</v>
      </c>
      <c r="E67" s="16">
        <v>0.57060428571428568</v>
      </c>
      <c r="F67" s="16">
        <v>1.1744463636363638</v>
      </c>
      <c r="G67" s="16">
        <v>1.4574047619047621</v>
      </c>
      <c r="H67" s="16">
        <v>5.4478018181818184</v>
      </c>
      <c r="I67" s="16">
        <v>0.47795238095238091</v>
      </c>
      <c r="J67" s="16">
        <v>1.8137727272727275</v>
      </c>
      <c r="K67" s="16">
        <v>0.76481809523809541</v>
      </c>
      <c r="L67" s="16">
        <v>1.4153072727272729</v>
      </c>
      <c r="M67" s="15">
        <v>2008</v>
      </c>
      <c r="N67" s="24">
        <f t="shared" si="35"/>
        <v>4.0327566666666659</v>
      </c>
      <c r="O67" s="24">
        <f t="shared" si="36"/>
        <v>26.171686515151514</v>
      </c>
      <c r="P67" s="24">
        <f t="shared" si="37"/>
        <v>0.57060428571428568</v>
      </c>
      <c r="Q67" s="24">
        <f t="shared" si="38"/>
        <v>0.60384207792207811</v>
      </c>
      <c r="R67" s="24">
        <f t="shared" si="39"/>
        <v>1.4574047619047621</v>
      </c>
      <c r="S67" s="24">
        <f t="shared" si="40"/>
        <v>3.9903970562770565</v>
      </c>
      <c r="T67" s="24">
        <f t="shared" si="41"/>
        <v>0.47795238095238091</v>
      </c>
      <c r="U67" s="24">
        <f t="shared" si="42"/>
        <v>1.3358203463203466</v>
      </c>
      <c r="V67" s="24">
        <f t="shared" si="43"/>
        <v>0.76481809523809541</v>
      </c>
      <c r="W67" s="24">
        <f t="shared" si="44"/>
        <v>0.65048917748917745</v>
      </c>
      <c r="X67" s="23"/>
      <c r="Y67" s="17">
        <f t="shared" si="100"/>
        <v>0.67050328299999995</v>
      </c>
      <c r="Z67" s="18">
        <f t="shared" si="91"/>
        <v>4.7632906861000004</v>
      </c>
      <c r="AA67" s="17">
        <f t="shared" si="92"/>
        <v>0.35432903199999999</v>
      </c>
      <c r="AB67" s="18">
        <f t="shared" si="93"/>
        <v>1.0910426001</v>
      </c>
      <c r="AC67" s="17">
        <f t="shared" si="94"/>
        <v>1.611547565</v>
      </c>
      <c r="AD67" s="18">
        <f t="shared" si="95"/>
        <v>7.9512830153000005</v>
      </c>
      <c r="AE67" s="17">
        <f t="shared" si="96"/>
        <v>8.1976704999999997E-2</v>
      </c>
      <c r="AF67" s="18">
        <f t="shared" si="97"/>
        <v>0.76142381780000001</v>
      </c>
      <c r="AG67" s="17">
        <f t="shared" si="98"/>
        <v>0.63134084700000004</v>
      </c>
      <c r="AH67" s="18">
        <f t="shared" si="99"/>
        <v>2.0688891790000001</v>
      </c>
      <c r="AI67" s="19">
        <f t="shared" si="11"/>
        <v>1.6935242699999999</v>
      </c>
      <c r="AJ67" s="19">
        <f t="shared" si="12"/>
        <v>8.7127068331000004</v>
      </c>
    </row>
    <row r="68" spans="1:36" x14ac:dyDescent="0.2">
      <c r="A68" s="23" t="s">
        <v>5</v>
      </c>
      <c r="B68" s="15">
        <v>2009</v>
      </c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5">
        <v>2009</v>
      </c>
      <c r="O68" s="24"/>
      <c r="X68" s="23"/>
      <c r="Y68" s="17">
        <f t="shared" si="100"/>
        <v>0.67050328299999995</v>
      </c>
      <c r="Z68" s="18">
        <f t="shared" si="91"/>
        <v>4.7632906861000004</v>
      </c>
      <c r="AA68" s="17">
        <f t="shared" si="92"/>
        <v>0.35432903199999999</v>
      </c>
      <c r="AB68" s="18">
        <f t="shared" si="93"/>
        <v>1.0910426001</v>
      </c>
      <c r="AC68" s="17">
        <f t="shared" si="94"/>
        <v>1.611547565</v>
      </c>
      <c r="AD68" s="18">
        <f t="shared" si="95"/>
        <v>7.9512830153000005</v>
      </c>
      <c r="AE68" s="17">
        <f t="shared" si="96"/>
        <v>8.1976704999999997E-2</v>
      </c>
      <c r="AF68" s="18">
        <f t="shared" si="97"/>
        <v>0.76142381780000001</v>
      </c>
      <c r="AG68" s="17">
        <f t="shared" si="98"/>
        <v>0.63134084700000004</v>
      </c>
      <c r="AH68" s="18">
        <f t="shared" si="99"/>
        <v>2.0688891790000001</v>
      </c>
      <c r="AI68" s="19">
        <f t="shared" si="11"/>
        <v>1.6935242699999999</v>
      </c>
      <c r="AJ68" s="19">
        <f t="shared" si="12"/>
        <v>8.7127068331000004</v>
      </c>
    </row>
    <row r="69" spans="1:36" x14ac:dyDescent="0.2">
      <c r="A69" s="23" t="s">
        <v>5</v>
      </c>
      <c r="B69" s="15">
        <v>2010</v>
      </c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5">
        <v>2010</v>
      </c>
      <c r="X69" s="23"/>
      <c r="Y69" s="17">
        <f t="shared" si="100"/>
        <v>0.67050328299999995</v>
      </c>
      <c r="Z69" s="18">
        <f t="shared" si="91"/>
        <v>4.7632906861000004</v>
      </c>
      <c r="AA69" s="17">
        <f t="shared" si="92"/>
        <v>0.35432903199999999</v>
      </c>
      <c r="AB69" s="18">
        <f t="shared" si="93"/>
        <v>1.0910426001</v>
      </c>
      <c r="AC69" s="17">
        <f t="shared" si="94"/>
        <v>1.611547565</v>
      </c>
      <c r="AD69" s="18">
        <f t="shared" si="95"/>
        <v>7.9512830153000005</v>
      </c>
      <c r="AE69" s="17">
        <f t="shared" si="96"/>
        <v>8.1976704999999997E-2</v>
      </c>
      <c r="AF69" s="18">
        <f t="shared" si="97"/>
        <v>0.76142381780000001</v>
      </c>
      <c r="AG69" s="17">
        <f t="shared" si="98"/>
        <v>0.63134084700000004</v>
      </c>
      <c r="AH69" s="18">
        <f t="shared" si="99"/>
        <v>2.0688891790000001</v>
      </c>
      <c r="AI69" s="19">
        <f t="shared" si="11"/>
        <v>1.6935242699999999</v>
      </c>
      <c r="AJ69" s="19">
        <f t="shared" si="12"/>
        <v>8.7127068331000004</v>
      </c>
    </row>
    <row r="70" spans="1:36" x14ac:dyDescent="0.2">
      <c r="A70" s="23" t="s">
        <v>5</v>
      </c>
      <c r="B70" s="15">
        <v>2011</v>
      </c>
      <c r="C70" s="16">
        <v>4.0136989999999999</v>
      </c>
      <c r="D70" s="16">
        <v>35.301394285714281</v>
      </c>
      <c r="E70" s="16">
        <v>0.65721649999999998</v>
      </c>
      <c r="F70" s="16">
        <v>2.15036</v>
      </c>
      <c r="G70" s="16">
        <v>1.6326335000000001</v>
      </c>
      <c r="H70" s="16">
        <v>8.213725714285717</v>
      </c>
      <c r="I70" s="16">
        <v>0.52164999999999995</v>
      </c>
      <c r="J70" s="16">
        <v>2.5133809523809525</v>
      </c>
      <c r="K70" s="16">
        <v>0.85907099999999981</v>
      </c>
      <c r="L70" s="16">
        <v>1.8659980952380952</v>
      </c>
      <c r="M70" s="15">
        <v>2011</v>
      </c>
      <c r="N70" s="24">
        <f t="shared" si="35"/>
        <v>4.0136989999999999</v>
      </c>
      <c r="O70" s="24">
        <f t="shared" si="36"/>
        <v>31.287695285714282</v>
      </c>
      <c r="P70" s="24">
        <f t="shared" si="37"/>
        <v>0.65721649999999998</v>
      </c>
      <c r="Q70" s="24">
        <f t="shared" si="38"/>
        <v>1.4931435</v>
      </c>
      <c r="R70" s="24">
        <f t="shared" si="39"/>
        <v>1.6326335000000001</v>
      </c>
      <c r="S70" s="24">
        <f t="shared" si="40"/>
        <v>6.5810922142857171</v>
      </c>
      <c r="T70" s="24">
        <f t="shared" si="41"/>
        <v>0.52164999999999995</v>
      </c>
      <c r="U70" s="24">
        <f t="shared" si="42"/>
        <v>1.9917309523809525</v>
      </c>
      <c r="V70" s="24">
        <f t="shared" si="43"/>
        <v>0.85907099999999981</v>
      </c>
      <c r="W70" s="24">
        <f t="shared" si="44"/>
        <v>1.0069270952380953</v>
      </c>
      <c r="X70" s="23"/>
      <c r="Y70" s="17">
        <f t="shared" si="100"/>
        <v>0.67050328299999995</v>
      </c>
      <c r="Z70" s="18">
        <f t="shared" si="91"/>
        <v>4.7632906861000004</v>
      </c>
      <c r="AA70" s="17">
        <f t="shared" si="92"/>
        <v>0.35432903199999999</v>
      </c>
      <c r="AB70" s="18">
        <f t="shared" si="93"/>
        <v>1.0910426001</v>
      </c>
      <c r="AC70" s="17">
        <f t="shared" si="94"/>
        <v>1.611547565</v>
      </c>
      <c r="AD70" s="18">
        <f t="shared" si="95"/>
        <v>7.9512830153000005</v>
      </c>
      <c r="AE70" s="17">
        <f t="shared" si="96"/>
        <v>8.1976704999999997E-2</v>
      </c>
      <c r="AF70" s="18">
        <f t="shared" si="97"/>
        <v>0.76142381780000001</v>
      </c>
      <c r="AG70" s="17">
        <f t="shared" si="98"/>
        <v>0.63134084700000004</v>
      </c>
      <c r="AH70" s="18">
        <f t="shared" si="99"/>
        <v>2.0688891790000001</v>
      </c>
      <c r="AI70" s="19">
        <f t="shared" si="11"/>
        <v>1.6935242699999999</v>
      </c>
      <c r="AJ70" s="19">
        <f t="shared" si="12"/>
        <v>8.7127068331000004</v>
      </c>
    </row>
    <row r="71" spans="1:36" x14ac:dyDescent="0.2">
      <c r="A71" s="23" t="s">
        <v>5</v>
      </c>
      <c r="B71" s="15">
        <v>2012</v>
      </c>
      <c r="C71" s="16">
        <v>3.5132954545454549</v>
      </c>
      <c r="D71" s="16">
        <v>22.56501347826087</v>
      </c>
      <c r="E71" s="16">
        <v>0.67475045454545457</v>
      </c>
      <c r="F71" s="16">
        <v>1.5173969565217396</v>
      </c>
      <c r="G71" s="16">
        <v>1.4011836363636361</v>
      </c>
      <c r="H71" s="16">
        <v>6.835774782608695</v>
      </c>
      <c r="I71" s="16">
        <v>0.49490909090909091</v>
      </c>
      <c r="J71" s="16">
        <v>1.9919999999999995</v>
      </c>
      <c r="K71" s="16">
        <v>0.61345636363636358</v>
      </c>
      <c r="L71" s="16">
        <v>2.1838391304347833</v>
      </c>
      <c r="M71" s="15">
        <v>2012</v>
      </c>
      <c r="N71" s="24">
        <f t="shared" si="35"/>
        <v>3.5132954545454549</v>
      </c>
      <c r="O71" s="24">
        <f t="shared" si="36"/>
        <v>19.051718023715416</v>
      </c>
      <c r="P71" s="24">
        <f t="shared" si="37"/>
        <v>0.67475045454545457</v>
      </c>
      <c r="Q71" s="24">
        <f t="shared" si="38"/>
        <v>0.84264650197628499</v>
      </c>
      <c r="R71" s="24">
        <f t="shared" si="39"/>
        <v>1.4011836363636361</v>
      </c>
      <c r="S71" s="24">
        <f t="shared" si="40"/>
        <v>5.4345911462450589</v>
      </c>
      <c r="T71" s="24">
        <f t="shared" si="41"/>
        <v>0.49490909090909091</v>
      </c>
      <c r="U71" s="24">
        <f t="shared" si="42"/>
        <v>1.4970909090909086</v>
      </c>
      <c r="V71" s="24">
        <f t="shared" si="43"/>
        <v>0.61345636363636358</v>
      </c>
      <c r="W71" s="24">
        <f t="shared" si="44"/>
        <v>1.5703827667984198</v>
      </c>
      <c r="X71" s="23"/>
      <c r="Y71" s="17">
        <f t="shared" si="100"/>
        <v>0.67050328299999995</v>
      </c>
      <c r="Z71" s="18">
        <f t="shared" si="91"/>
        <v>4.7632906861000004</v>
      </c>
      <c r="AA71" s="17">
        <f t="shared" si="92"/>
        <v>0.35432903199999999</v>
      </c>
      <c r="AB71" s="18">
        <f t="shared" si="93"/>
        <v>1.0910426001</v>
      </c>
      <c r="AC71" s="17">
        <f t="shared" si="94"/>
        <v>1.611547565</v>
      </c>
      <c r="AD71" s="18">
        <f t="shared" si="95"/>
        <v>7.9512830153000005</v>
      </c>
      <c r="AE71" s="17">
        <f t="shared" si="96"/>
        <v>8.1976704999999997E-2</v>
      </c>
      <c r="AF71" s="18">
        <f t="shared" si="97"/>
        <v>0.76142381780000001</v>
      </c>
      <c r="AG71" s="17">
        <f t="shared" si="98"/>
        <v>0.63134084700000004</v>
      </c>
      <c r="AH71" s="18">
        <f t="shared" si="99"/>
        <v>2.0688891790000001</v>
      </c>
      <c r="AI71" s="19">
        <f t="shared" si="11"/>
        <v>1.6935242699999999</v>
      </c>
      <c r="AJ71" s="19">
        <f t="shared" si="12"/>
        <v>8.7127068331000004</v>
      </c>
    </row>
    <row r="72" spans="1:36" x14ac:dyDescent="0.2">
      <c r="A72" s="23" t="s">
        <v>5</v>
      </c>
      <c r="B72" s="15">
        <v>2013</v>
      </c>
      <c r="C72" s="16">
        <v>3.5432945454545459</v>
      </c>
      <c r="D72" s="16">
        <v>19.886761304347825</v>
      </c>
      <c r="E72" s="16">
        <v>0.50985681818181827</v>
      </c>
      <c r="F72" s="16">
        <v>2.9072756521739138</v>
      </c>
      <c r="G72" s="16">
        <v>0.95237454545454525</v>
      </c>
      <c r="H72" s="16">
        <v>4.9679339130434785</v>
      </c>
      <c r="I72" s="16">
        <v>0.30527272727272731</v>
      </c>
      <c r="J72" s="16">
        <v>1.6316086956521743</v>
      </c>
      <c r="K72" s="16">
        <v>0.66138272727272718</v>
      </c>
      <c r="L72" s="16">
        <v>1.7136921739130435</v>
      </c>
      <c r="M72" s="15">
        <v>2013</v>
      </c>
      <c r="N72" s="24">
        <f t="shared" si="35"/>
        <v>3.5432945454545459</v>
      </c>
      <c r="O72" s="24">
        <f t="shared" si="36"/>
        <v>16.343466758893278</v>
      </c>
      <c r="P72" s="24">
        <f t="shared" si="37"/>
        <v>0.50985681818181827</v>
      </c>
      <c r="Q72" s="24">
        <f t="shared" si="38"/>
        <v>2.3974188339920954</v>
      </c>
      <c r="R72" s="24">
        <f t="shared" si="39"/>
        <v>0.95237454545454525</v>
      </c>
      <c r="S72" s="24">
        <f t="shared" si="40"/>
        <v>4.0155593675889332</v>
      </c>
      <c r="T72" s="24">
        <f t="shared" si="41"/>
        <v>0.30527272727272731</v>
      </c>
      <c r="U72" s="24">
        <f t="shared" si="42"/>
        <v>1.3263359683794469</v>
      </c>
      <c r="V72" s="24">
        <f t="shared" si="43"/>
        <v>0.66138272727272718</v>
      </c>
      <c r="W72" s="24">
        <f t="shared" si="44"/>
        <v>1.0523094466403164</v>
      </c>
      <c r="X72" s="23"/>
      <c r="Y72" s="17">
        <f t="shared" si="100"/>
        <v>0.67050328299999995</v>
      </c>
      <c r="Z72" s="18">
        <f t="shared" si="91"/>
        <v>4.7632906861000004</v>
      </c>
      <c r="AA72" s="17">
        <f t="shared" si="92"/>
        <v>0.35432903199999999</v>
      </c>
      <c r="AB72" s="18">
        <f t="shared" si="93"/>
        <v>1.0910426001</v>
      </c>
      <c r="AC72" s="17">
        <f t="shared" si="94"/>
        <v>1.611547565</v>
      </c>
      <c r="AD72" s="18">
        <f t="shared" si="95"/>
        <v>7.9512830153000005</v>
      </c>
      <c r="AE72" s="17">
        <f t="shared" si="96"/>
        <v>8.1976704999999997E-2</v>
      </c>
      <c r="AF72" s="18">
        <f t="shared" si="97"/>
        <v>0.76142381780000001</v>
      </c>
      <c r="AG72" s="17">
        <f t="shared" si="98"/>
        <v>0.63134084700000004</v>
      </c>
      <c r="AH72" s="18">
        <f t="shared" si="99"/>
        <v>2.0688891790000001</v>
      </c>
      <c r="AI72" s="19">
        <f t="shared" si="11"/>
        <v>1.6935242699999999</v>
      </c>
      <c r="AJ72" s="19">
        <f t="shared" si="12"/>
        <v>8.7127068331000004</v>
      </c>
    </row>
    <row r="73" spans="1:36" x14ac:dyDescent="0.2">
      <c r="A73" s="23" t="s">
        <v>5</v>
      </c>
      <c r="B73" s="15">
        <v>2014</v>
      </c>
      <c r="C73" s="16">
        <v>3.9498534782608705</v>
      </c>
      <c r="D73" s="16">
        <v>25.391799130434787</v>
      </c>
      <c r="E73" s="16">
        <v>0.61053999999999997</v>
      </c>
      <c r="F73" s="16">
        <v>2.4168952173913043</v>
      </c>
      <c r="G73" s="16">
        <v>1.3963221739130434</v>
      </c>
      <c r="H73" s="16">
        <v>5.0875513043478264</v>
      </c>
      <c r="I73" s="16">
        <v>0.48152173913043483</v>
      </c>
      <c r="J73" s="16">
        <v>1.7146521739130434</v>
      </c>
      <c r="K73" s="16">
        <v>0.48968086956521734</v>
      </c>
      <c r="L73" s="16">
        <v>1.7690243478260872</v>
      </c>
      <c r="M73" s="15">
        <v>2014</v>
      </c>
      <c r="N73" s="24">
        <f t="shared" si="35"/>
        <v>3.9498534782608705</v>
      </c>
      <c r="O73" s="24">
        <f t="shared" si="36"/>
        <v>21.441945652173917</v>
      </c>
      <c r="P73" s="24">
        <f t="shared" si="37"/>
        <v>0.61053999999999997</v>
      </c>
      <c r="Q73" s="24">
        <f t="shared" si="38"/>
        <v>1.8063552173913044</v>
      </c>
      <c r="R73" s="24">
        <f t="shared" si="39"/>
        <v>1.3963221739130434</v>
      </c>
      <c r="S73" s="24">
        <f t="shared" si="40"/>
        <v>3.6912291304347828</v>
      </c>
      <c r="T73" s="24">
        <f t="shared" si="41"/>
        <v>0.48152173913043483</v>
      </c>
      <c r="U73" s="24">
        <f t="shared" si="42"/>
        <v>1.2331304347826086</v>
      </c>
      <c r="V73" s="24">
        <f t="shared" si="43"/>
        <v>0.48968086956521734</v>
      </c>
      <c r="W73" s="24">
        <f t="shared" si="44"/>
        <v>1.2793434782608699</v>
      </c>
      <c r="X73" s="23"/>
      <c r="Y73" s="17">
        <f t="shared" si="100"/>
        <v>0.67050328299999995</v>
      </c>
      <c r="Z73" s="18">
        <f t="shared" si="91"/>
        <v>4.7632906861000004</v>
      </c>
      <c r="AA73" s="17">
        <f t="shared" si="92"/>
        <v>0.35432903199999999</v>
      </c>
      <c r="AB73" s="18">
        <f t="shared" si="93"/>
        <v>1.0910426001</v>
      </c>
      <c r="AC73" s="17">
        <f t="shared" si="94"/>
        <v>1.611547565</v>
      </c>
      <c r="AD73" s="18">
        <f t="shared" si="95"/>
        <v>7.9512830153000005</v>
      </c>
      <c r="AE73" s="17">
        <f t="shared" si="96"/>
        <v>8.1976704999999997E-2</v>
      </c>
      <c r="AF73" s="18">
        <f t="shared" si="97"/>
        <v>0.76142381780000001</v>
      </c>
      <c r="AG73" s="17">
        <f t="shared" si="98"/>
        <v>0.63134084700000004</v>
      </c>
      <c r="AH73" s="18">
        <f t="shared" si="99"/>
        <v>2.0688891790000001</v>
      </c>
      <c r="AI73" s="19">
        <f t="shared" ref="AI73:AI144" si="101">AC73+AE73</f>
        <v>1.6935242699999999</v>
      </c>
      <c r="AJ73" s="19">
        <f t="shared" ref="AJ73:AJ144" si="102">AD73+AF73</f>
        <v>8.7127068331000004</v>
      </c>
    </row>
    <row r="74" spans="1:36" x14ac:dyDescent="0.2">
      <c r="A74" s="23" t="s">
        <v>5</v>
      </c>
      <c r="B74" s="15">
        <v>2015</v>
      </c>
      <c r="C74" s="16">
        <v>2.6692819047619047</v>
      </c>
      <c r="D74" s="16">
        <v>20.160181363636365</v>
      </c>
      <c r="E74" s="16">
        <v>0.51477714285714282</v>
      </c>
      <c r="F74" s="16">
        <v>3.4500213636363628</v>
      </c>
      <c r="G74" s="16">
        <v>1.4270442857142855</v>
      </c>
      <c r="H74" s="16">
        <v>6.4735131818181806</v>
      </c>
      <c r="I74" s="16">
        <v>0.26174761904761901</v>
      </c>
      <c r="J74" s="16">
        <v>1.8759954545454542</v>
      </c>
      <c r="K74" s="16">
        <v>0.50169142857142845</v>
      </c>
      <c r="L74" s="16">
        <v>1.4265945454545452</v>
      </c>
      <c r="M74" s="15">
        <v>2015</v>
      </c>
      <c r="N74" s="24">
        <f t="shared" si="35"/>
        <v>2.6692819047619047</v>
      </c>
      <c r="O74" s="24">
        <f t="shared" si="36"/>
        <v>17.490899458874459</v>
      </c>
      <c r="P74" s="24">
        <f t="shared" si="37"/>
        <v>0.51477714285714282</v>
      </c>
      <c r="Q74" s="24">
        <f t="shared" si="38"/>
        <v>2.9352442207792198</v>
      </c>
      <c r="R74" s="24">
        <f t="shared" si="39"/>
        <v>1.4270442857142855</v>
      </c>
      <c r="S74" s="24">
        <f t="shared" si="40"/>
        <v>5.046468896103895</v>
      </c>
      <c r="T74" s="24">
        <f t="shared" si="41"/>
        <v>0.26174761904761901</v>
      </c>
      <c r="U74" s="24">
        <f t="shared" si="42"/>
        <v>1.6142478354978351</v>
      </c>
      <c r="V74" s="24">
        <f t="shared" si="43"/>
        <v>0.50169142857142845</v>
      </c>
      <c r="W74" s="24">
        <f t="shared" si="44"/>
        <v>0.92490311688311677</v>
      </c>
      <c r="X74" s="23"/>
      <c r="Y74" s="17">
        <f t="shared" si="100"/>
        <v>0.67050328299999995</v>
      </c>
      <c r="Z74" s="18">
        <f t="shared" si="91"/>
        <v>4.7632906861000004</v>
      </c>
      <c r="AA74" s="17">
        <f t="shared" si="92"/>
        <v>0.35432903199999999</v>
      </c>
      <c r="AB74" s="18">
        <f t="shared" si="93"/>
        <v>1.0910426001</v>
      </c>
      <c r="AC74" s="17">
        <f t="shared" si="94"/>
        <v>1.611547565</v>
      </c>
      <c r="AD74" s="18">
        <f t="shared" si="95"/>
        <v>7.9512830153000005</v>
      </c>
      <c r="AE74" s="17">
        <f t="shared" si="96"/>
        <v>8.1976704999999997E-2</v>
      </c>
      <c r="AF74" s="18">
        <f t="shared" si="97"/>
        <v>0.76142381780000001</v>
      </c>
      <c r="AG74" s="17">
        <f t="shared" si="98"/>
        <v>0.63134084700000004</v>
      </c>
      <c r="AH74" s="18">
        <f t="shared" si="99"/>
        <v>2.0688891790000001</v>
      </c>
      <c r="AI74" s="19">
        <f t="shared" si="101"/>
        <v>1.6935242699999999</v>
      </c>
      <c r="AJ74" s="19">
        <f t="shared" si="102"/>
        <v>8.7127068331000004</v>
      </c>
    </row>
    <row r="75" spans="1:36" x14ac:dyDescent="0.2">
      <c r="A75" s="23" t="s">
        <v>5</v>
      </c>
      <c r="B75" s="15">
        <v>2016</v>
      </c>
      <c r="C75" s="16">
        <v>2.3029808695652174</v>
      </c>
      <c r="D75" s="16">
        <v>11.388559583333333</v>
      </c>
      <c r="E75" s="16">
        <v>0.63820999999999983</v>
      </c>
      <c r="F75" s="16">
        <v>2.1853679166666669</v>
      </c>
      <c r="G75" s="16">
        <v>1.1407034782608694</v>
      </c>
      <c r="H75" s="16">
        <v>3.9048958333333332</v>
      </c>
      <c r="I75" s="16">
        <v>0.29840869565217387</v>
      </c>
      <c r="J75" s="16">
        <v>1.1996624999999999</v>
      </c>
      <c r="K75" s="16">
        <v>0.51882782608695666</v>
      </c>
      <c r="L75" s="16">
        <v>1.4883091666666663</v>
      </c>
      <c r="M75" s="15">
        <v>2016</v>
      </c>
      <c r="N75" s="35">
        <f t="shared" ref="N75:N77" si="103">C75</f>
        <v>2.3029808695652174</v>
      </c>
      <c r="O75" s="24">
        <f t="shared" ref="O75:O77" si="104">D75-C75</f>
        <v>9.0855787137681148</v>
      </c>
      <c r="P75" s="24">
        <f t="shared" ref="P75:P77" si="105">E75</f>
        <v>0.63820999999999983</v>
      </c>
      <c r="Q75" s="24">
        <f t="shared" ref="Q75:Q77" si="106">F75-E75</f>
        <v>1.5471579166666669</v>
      </c>
      <c r="R75" s="24">
        <f t="shared" ref="R75:R77" si="107">G75</f>
        <v>1.1407034782608694</v>
      </c>
      <c r="S75" s="24">
        <f t="shared" ref="S75:S77" si="108">H75-G75</f>
        <v>2.7641923550724639</v>
      </c>
      <c r="T75" s="24">
        <f t="shared" ref="T75:T77" si="109">I75</f>
        <v>0.29840869565217387</v>
      </c>
      <c r="U75" s="24">
        <f t="shared" ref="U75:U77" si="110">J75-I75</f>
        <v>0.90125380434782598</v>
      </c>
      <c r="V75" s="24">
        <f t="shared" ref="V75:V77" si="111">K75</f>
        <v>0.51882782608695666</v>
      </c>
      <c r="W75" s="24">
        <f t="shared" ref="W75:W77" si="112">L75-K75</f>
        <v>0.96948134057970969</v>
      </c>
      <c r="X75" s="23"/>
      <c r="Y75" s="17">
        <f t="shared" si="100"/>
        <v>0.67050328299999995</v>
      </c>
      <c r="Z75" s="17">
        <f t="shared" si="91"/>
        <v>4.7632906861000004</v>
      </c>
      <c r="AA75" s="17">
        <f t="shared" si="92"/>
        <v>0.35432903199999999</v>
      </c>
      <c r="AB75" s="17">
        <f t="shared" si="93"/>
        <v>1.0910426001</v>
      </c>
      <c r="AC75" s="17">
        <f t="shared" si="94"/>
        <v>1.611547565</v>
      </c>
      <c r="AD75" s="17">
        <f t="shared" si="95"/>
        <v>7.9512830153000005</v>
      </c>
      <c r="AE75" s="17">
        <f t="shared" si="96"/>
        <v>8.1976704999999997E-2</v>
      </c>
      <c r="AF75" s="17">
        <f t="shared" si="97"/>
        <v>0.76142381780000001</v>
      </c>
      <c r="AG75" s="17">
        <f t="shared" si="98"/>
        <v>0.63134084700000004</v>
      </c>
      <c r="AH75" s="17">
        <f t="shared" si="99"/>
        <v>2.0688891790000001</v>
      </c>
      <c r="AI75" s="19">
        <f t="shared" ref="AI75:AI77" si="113">AC75+AE75</f>
        <v>1.6935242699999999</v>
      </c>
      <c r="AJ75" s="19">
        <f t="shared" ref="AJ75:AJ77" si="114">AD75+AF75</f>
        <v>8.7127068331000004</v>
      </c>
    </row>
    <row r="76" spans="1:36" x14ac:dyDescent="0.2">
      <c r="A76" s="23" t="s">
        <v>5</v>
      </c>
      <c r="B76" s="15">
        <v>2017</v>
      </c>
      <c r="C76" s="16">
        <v>3.0618672727272727</v>
      </c>
      <c r="D76" s="16">
        <v>12.141578260869569</v>
      </c>
      <c r="E76" s="16">
        <v>0.61711318181818176</v>
      </c>
      <c r="F76" s="16">
        <v>2.3727834782608701</v>
      </c>
      <c r="G76" s="16">
        <v>1.3254768181818184</v>
      </c>
      <c r="H76" s="16">
        <v>5.7003782608695639</v>
      </c>
      <c r="I76" s="16">
        <v>0.44181363636363624</v>
      </c>
      <c r="J76" s="16">
        <v>1.5519565217391307</v>
      </c>
      <c r="K76" s="16">
        <v>0.40004409090909104</v>
      </c>
      <c r="L76" s="16">
        <v>1.4882443478260867</v>
      </c>
      <c r="M76" s="15">
        <v>2017</v>
      </c>
      <c r="N76" s="35">
        <f t="shared" si="103"/>
        <v>3.0618672727272727</v>
      </c>
      <c r="O76" s="24">
        <f t="shared" si="104"/>
        <v>9.0797109881422955</v>
      </c>
      <c r="P76" s="24">
        <f t="shared" si="105"/>
        <v>0.61711318181818176</v>
      </c>
      <c r="Q76" s="24">
        <f t="shared" si="106"/>
        <v>1.7556702964426885</v>
      </c>
      <c r="R76" s="24">
        <f t="shared" si="107"/>
        <v>1.3254768181818184</v>
      </c>
      <c r="S76" s="24">
        <f t="shared" si="108"/>
        <v>4.3749014426877455</v>
      </c>
      <c r="T76" s="24">
        <f t="shared" si="109"/>
        <v>0.44181363636363624</v>
      </c>
      <c r="U76" s="24">
        <f t="shared" si="110"/>
        <v>1.1101428853754944</v>
      </c>
      <c r="V76" s="24">
        <f t="shared" si="111"/>
        <v>0.40004409090909104</v>
      </c>
      <c r="W76" s="24">
        <f t="shared" si="112"/>
        <v>1.0882002569169957</v>
      </c>
      <c r="X76" s="23"/>
      <c r="Y76" s="17">
        <f t="shared" si="100"/>
        <v>0.67050328299999995</v>
      </c>
      <c r="Z76" s="17">
        <f t="shared" si="91"/>
        <v>4.7632906861000004</v>
      </c>
      <c r="AA76" s="17">
        <f t="shared" si="92"/>
        <v>0.35432903199999999</v>
      </c>
      <c r="AB76" s="17">
        <f t="shared" si="93"/>
        <v>1.0910426001</v>
      </c>
      <c r="AC76" s="17">
        <f t="shared" si="94"/>
        <v>1.611547565</v>
      </c>
      <c r="AD76" s="17">
        <f t="shared" si="95"/>
        <v>7.9512830153000005</v>
      </c>
      <c r="AE76" s="17">
        <f t="shared" si="96"/>
        <v>8.1976704999999997E-2</v>
      </c>
      <c r="AF76" s="17">
        <f t="shared" si="97"/>
        <v>0.76142381780000001</v>
      </c>
      <c r="AG76" s="17">
        <f t="shared" si="98"/>
        <v>0.63134084700000004</v>
      </c>
      <c r="AH76" s="17">
        <f t="shared" si="99"/>
        <v>2.0688891790000001</v>
      </c>
      <c r="AI76" s="19">
        <f t="shared" si="113"/>
        <v>1.6935242699999999</v>
      </c>
      <c r="AJ76" s="19">
        <f t="shared" si="114"/>
        <v>8.7127068331000004</v>
      </c>
    </row>
    <row r="77" spans="1:36" ht="12" thickBot="1" x14ac:dyDescent="0.25">
      <c r="A77" s="4" t="s">
        <v>5</v>
      </c>
      <c r="B77" s="5">
        <v>2018</v>
      </c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5">
        <v>2018</v>
      </c>
      <c r="N77" s="33">
        <f t="shared" si="103"/>
        <v>0</v>
      </c>
      <c r="O77" s="26">
        <f t="shared" si="104"/>
        <v>0</v>
      </c>
      <c r="P77" s="26">
        <f t="shared" si="105"/>
        <v>0</v>
      </c>
      <c r="Q77" s="26">
        <f t="shared" si="106"/>
        <v>0</v>
      </c>
      <c r="R77" s="26">
        <f t="shared" si="107"/>
        <v>0</v>
      </c>
      <c r="S77" s="26">
        <f t="shared" si="108"/>
        <v>0</v>
      </c>
      <c r="T77" s="26">
        <f t="shared" si="109"/>
        <v>0</v>
      </c>
      <c r="U77" s="26">
        <f t="shared" si="110"/>
        <v>0</v>
      </c>
      <c r="V77" s="26">
        <f t="shared" si="111"/>
        <v>0</v>
      </c>
      <c r="W77" s="26">
        <f t="shared" si="112"/>
        <v>0</v>
      </c>
      <c r="X77" s="4"/>
      <c r="Y77" s="20">
        <f t="shared" si="100"/>
        <v>0.67050328299999995</v>
      </c>
      <c r="Z77" s="20">
        <f t="shared" si="91"/>
        <v>4.7632906861000004</v>
      </c>
      <c r="AA77" s="20">
        <f t="shared" si="92"/>
        <v>0.35432903199999999</v>
      </c>
      <c r="AB77" s="20">
        <f t="shared" si="93"/>
        <v>1.0910426001</v>
      </c>
      <c r="AC77" s="20">
        <f t="shared" si="94"/>
        <v>1.611547565</v>
      </c>
      <c r="AD77" s="20">
        <f t="shared" si="95"/>
        <v>7.9512830153000005</v>
      </c>
      <c r="AE77" s="20">
        <f t="shared" si="96"/>
        <v>8.1976704999999997E-2</v>
      </c>
      <c r="AF77" s="20">
        <f t="shared" si="97"/>
        <v>0.76142381780000001</v>
      </c>
      <c r="AG77" s="20">
        <f t="shared" si="98"/>
        <v>0.63134084700000004</v>
      </c>
      <c r="AH77" s="20">
        <f t="shared" si="99"/>
        <v>2.0688891790000001</v>
      </c>
      <c r="AI77" s="21">
        <f t="shared" si="113"/>
        <v>1.6935242699999999</v>
      </c>
      <c r="AJ77" s="21">
        <f t="shared" si="114"/>
        <v>8.7127068331000004</v>
      </c>
    </row>
    <row r="78" spans="1:36" x14ac:dyDescent="0.2">
      <c r="A78" s="23" t="s">
        <v>45</v>
      </c>
      <c r="B78" s="10">
        <v>2000</v>
      </c>
      <c r="C78" s="11">
        <v>5.0730304999999998</v>
      </c>
      <c r="D78" s="11">
        <v>68.778435238095241</v>
      </c>
      <c r="E78" s="11">
        <v>1.2223635000000002</v>
      </c>
      <c r="F78" s="11">
        <v>9.3691219047619043</v>
      </c>
      <c r="G78" s="11">
        <v>1.1101665000000001</v>
      </c>
      <c r="H78" s="11">
        <v>8.9556085714285736</v>
      </c>
      <c r="I78" s="11">
        <v>0.58640000000000003</v>
      </c>
      <c r="J78" s="11">
        <v>4.8967619047619042</v>
      </c>
      <c r="K78" s="11">
        <v>0.36897599999999997</v>
      </c>
      <c r="L78" s="11">
        <v>1.5932600000000001</v>
      </c>
      <c r="M78" s="10">
        <v>2000</v>
      </c>
      <c r="N78" s="12">
        <f t="shared" si="35"/>
        <v>5.0730304999999998</v>
      </c>
      <c r="O78" s="12">
        <f t="shared" si="36"/>
        <v>63.70540473809524</v>
      </c>
      <c r="P78" s="30">
        <f t="shared" si="37"/>
        <v>1.2223635000000002</v>
      </c>
      <c r="Q78" s="30">
        <f t="shared" si="38"/>
        <v>8.1467584047619042</v>
      </c>
      <c r="R78" s="12">
        <f t="shared" si="39"/>
        <v>1.1101665000000001</v>
      </c>
      <c r="S78" s="12">
        <f t="shared" si="40"/>
        <v>7.8454420714285735</v>
      </c>
      <c r="T78" s="12">
        <f t="shared" si="41"/>
        <v>0.58640000000000003</v>
      </c>
      <c r="U78" s="12">
        <f t="shared" si="42"/>
        <v>4.310361904761904</v>
      </c>
      <c r="V78" s="12">
        <f t="shared" si="43"/>
        <v>0.36897599999999997</v>
      </c>
      <c r="W78" s="12">
        <f t="shared" si="44"/>
        <v>1.2242840000000001</v>
      </c>
      <c r="Y78" s="17">
        <f>'RHIII metrics NATURAL DATA (2)'!B8</f>
        <v>0.39476609299999998</v>
      </c>
      <c r="Z78" s="17">
        <f>'RHIII metrics NATURAL DATA (2)'!C8</f>
        <v>5.0788696371000004</v>
      </c>
      <c r="AA78" s="17">
        <f>'RHIII metrics NATURAL DATA (2)'!D8</f>
        <v>0.25932861299999999</v>
      </c>
      <c r="AB78" s="17">
        <f>'RHIII metrics NATURAL DATA (2)'!E8</f>
        <v>1.5029034407999999</v>
      </c>
      <c r="AC78" s="17">
        <f>'RHIII metrics NATURAL DATA (2)'!F8</f>
        <v>1.0268224779999999</v>
      </c>
      <c r="AD78" s="17">
        <f>'RHIII metrics NATURAL DATA (2)'!G8</f>
        <v>8.3554635221000009</v>
      </c>
      <c r="AE78" s="17">
        <f>'RHIII metrics NATURAL DATA (2)'!H8</f>
        <v>5.8912331999999998E-2</v>
      </c>
      <c r="AF78" s="17">
        <f>'RHIII metrics NATURAL DATA (2)'!I8</f>
        <v>1.0746864511999998</v>
      </c>
      <c r="AG78" s="17">
        <f>'RHIII metrics NATURAL DATA (2)'!J8</f>
        <v>0.377295506</v>
      </c>
      <c r="AH78" s="17">
        <f>'RHIII metrics NATURAL DATA (2)'!K8</f>
        <v>1.6638759457000001</v>
      </c>
      <c r="AI78" s="19">
        <f t="shared" si="101"/>
        <v>1.0857348099999999</v>
      </c>
      <c r="AJ78" s="19">
        <f t="shared" si="102"/>
        <v>9.4301499733000007</v>
      </c>
    </row>
    <row r="79" spans="1:36" x14ac:dyDescent="0.2">
      <c r="A79" s="28" t="s">
        <v>45</v>
      </c>
      <c r="B79" s="15">
        <v>2001</v>
      </c>
      <c r="C79" s="16">
        <v>4.3964220000000003</v>
      </c>
      <c r="D79" s="16">
        <v>113.57203500000003</v>
      </c>
      <c r="E79" s="16">
        <v>1.2348465000000002</v>
      </c>
      <c r="F79" s="16">
        <v>6.6982180000000016</v>
      </c>
      <c r="G79" s="16">
        <v>1.2440169999999997</v>
      </c>
      <c r="H79" s="16">
        <v>9.7213119999999993</v>
      </c>
      <c r="I79" s="16">
        <v>0.67825000000000002</v>
      </c>
      <c r="J79" s="16">
        <v>4.3008500000000005</v>
      </c>
      <c r="K79" s="16">
        <v>0.58004450000000007</v>
      </c>
      <c r="L79" s="16">
        <v>1.8724564999999995</v>
      </c>
      <c r="M79" s="15">
        <v>2001</v>
      </c>
      <c r="N79" s="12">
        <f t="shared" si="35"/>
        <v>4.3964220000000003</v>
      </c>
      <c r="O79" s="12">
        <f t="shared" si="36"/>
        <v>109.17561300000003</v>
      </c>
      <c r="P79" s="12">
        <f t="shared" si="37"/>
        <v>1.2348465000000002</v>
      </c>
      <c r="Q79" s="12">
        <f t="shared" si="38"/>
        <v>5.4633715000000009</v>
      </c>
      <c r="R79" s="12">
        <f t="shared" si="39"/>
        <v>1.2440169999999997</v>
      </c>
      <c r="S79" s="12">
        <f t="shared" si="40"/>
        <v>8.4772949999999998</v>
      </c>
      <c r="T79" s="12">
        <f t="shared" si="41"/>
        <v>0.67825000000000002</v>
      </c>
      <c r="U79" s="12">
        <f t="shared" si="42"/>
        <v>3.6226000000000003</v>
      </c>
      <c r="V79" s="12">
        <f t="shared" si="43"/>
        <v>0.58004450000000007</v>
      </c>
      <c r="W79" s="12">
        <f t="shared" si="44"/>
        <v>1.2924119999999995</v>
      </c>
      <c r="Y79" s="17">
        <f>Y78</f>
        <v>0.39476609299999998</v>
      </c>
      <c r="Z79" s="17">
        <f t="shared" ref="Z79:Z96" si="115">Z78</f>
        <v>5.0788696371000004</v>
      </c>
      <c r="AA79" s="17">
        <f t="shared" ref="AA79:AA96" si="116">AA78</f>
        <v>0.25932861299999999</v>
      </c>
      <c r="AB79" s="17">
        <f t="shared" ref="AB79:AB96" si="117">AB78</f>
        <v>1.5029034407999999</v>
      </c>
      <c r="AC79" s="17">
        <f t="shared" ref="AC79:AC96" si="118">AC78</f>
        <v>1.0268224779999999</v>
      </c>
      <c r="AD79" s="17">
        <f t="shared" ref="AD79:AD96" si="119">AD78</f>
        <v>8.3554635221000009</v>
      </c>
      <c r="AE79" s="17">
        <f t="shared" ref="AE79:AE96" si="120">AE78</f>
        <v>5.8912331999999998E-2</v>
      </c>
      <c r="AF79" s="17">
        <f t="shared" ref="AF79:AF96" si="121">AF78</f>
        <v>1.0746864511999998</v>
      </c>
      <c r="AG79" s="17">
        <f t="shared" ref="AG79:AG96" si="122">AG78</f>
        <v>0.377295506</v>
      </c>
      <c r="AH79" s="17">
        <f t="shared" ref="AH79:AH96" si="123">AH78</f>
        <v>1.6638759457000001</v>
      </c>
      <c r="AI79" s="29">
        <f t="shared" si="101"/>
        <v>1.0857348099999999</v>
      </c>
      <c r="AJ79" s="29">
        <f t="shared" si="102"/>
        <v>9.4301499733000007</v>
      </c>
    </row>
    <row r="80" spans="1:36" x14ac:dyDescent="0.2">
      <c r="A80" s="28" t="s">
        <v>45</v>
      </c>
      <c r="B80" s="15">
        <v>2002</v>
      </c>
      <c r="C80" s="16">
        <v>4.6584604545454544</v>
      </c>
      <c r="D80" s="16">
        <v>82.392016086956531</v>
      </c>
      <c r="E80" s="16">
        <v>1.1721622727272727</v>
      </c>
      <c r="F80" s="16">
        <v>11.595106956521738</v>
      </c>
      <c r="G80" s="16">
        <v>1.2095745454545455</v>
      </c>
      <c r="H80" s="16">
        <v>10.233933478260868</v>
      </c>
      <c r="I80" s="16">
        <v>0.55618181818181822</v>
      </c>
      <c r="J80" s="16">
        <v>4.0979999999999999</v>
      </c>
      <c r="K80" s="16">
        <v>0.51161727272727286</v>
      </c>
      <c r="L80" s="16">
        <v>1.3149573913043477</v>
      </c>
      <c r="M80" s="15">
        <v>2002</v>
      </c>
      <c r="N80" s="12">
        <f t="shared" si="35"/>
        <v>4.6584604545454544</v>
      </c>
      <c r="O80" s="12">
        <f t="shared" si="36"/>
        <v>77.733555632411083</v>
      </c>
      <c r="P80" s="12">
        <f t="shared" si="37"/>
        <v>1.1721622727272727</v>
      </c>
      <c r="Q80" s="12">
        <f t="shared" si="38"/>
        <v>10.422944683794466</v>
      </c>
      <c r="R80" s="12">
        <f t="shared" si="39"/>
        <v>1.2095745454545455</v>
      </c>
      <c r="S80" s="12">
        <f t="shared" si="40"/>
        <v>9.0243589328063223</v>
      </c>
      <c r="T80" s="12">
        <f t="shared" si="41"/>
        <v>0.55618181818181822</v>
      </c>
      <c r="U80" s="12">
        <f t="shared" si="42"/>
        <v>3.5418181818181815</v>
      </c>
      <c r="V80" s="12">
        <f t="shared" si="43"/>
        <v>0.51161727272727286</v>
      </c>
      <c r="W80" s="12">
        <f t="shared" si="44"/>
        <v>0.80334011857707488</v>
      </c>
      <c r="Y80" s="17">
        <f t="shared" ref="Y80:Y96" si="124">Y79</f>
        <v>0.39476609299999998</v>
      </c>
      <c r="Z80" s="18">
        <f t="shared" si="115"/>
        <v>5.0788696371000004</v>
      </c>
      <c r="AA80" s="17">
        <f t="shared" si="116"/>
        <v>0.25932861299999999</v>
      </c>
      <c r="AB80" s="18">
        <f t="shared" si="117"/>
        <v>1.5029034407999999</v>
      </c>
      <c r="AC80" s="17">
        <f t="shared" si="118"/>
        <v>1.0268224779999999</v>
      </c>
      <c r="AD80" s="18">
        <f t="shared" si="119"/>
        <v>8.3554635221000009</v>
      </c>
      <c r="AE80" s="17">
        <f t="shared" si="120"/>
        <v>5.8912331999999998E-2</v>
      </c>
      <c r="AF80" s="18">
        <f t="shared" si="121"/>
        <v>1.0746864511999998</v>
      </c>
      <c r="AG80" s="17">
        <f t="shared" si="122"/>
        <v>0.377295506</v>
      </c>
      <c r="AH80" s="18">
        <f t="shared" si="123"/>
        <v>1.6638759457000001</v>
      </c>
      <c r="AI80" s="29">
        <f t="shared" si="101"/>
        <v>1.0857348099999999</v>
      </c>
      <c r="AJ80" s="29">
        <f t="shared" si="102"/>
        <v>9.4301499733000007</v>
      </c>
    </row>
    <row r="81" spans="1:36" x14ac:dyDescent="0.2">
      <c r="A81" s="28" t="s">
        <v>45</v>
      </c>
      <c r="B81" s="15">
        <v>2003</v>
      </c>
      <c r="C81" s="16">
        <v>3.6867252173913045</v>
      </c>
      <c r="D81" s="16">
        <v>86.899456666666666</v>
      </c>
      <c r="E81" s="16">
        <v>0.87457130434782626</v>
      </c>
      <c r="F81" s="16">
        <v>8.1351541666666645</v>
      </c>
      <c r="G81" s="16">
        <v>1.1944330434782611</v>
      </c>
      <c r="H81" s="16">
        <v>11.064820833333334</v>
      </c>
      <c r="I81" s="16">
        <v>0.58860869565217389</v>
      </c>
      <c r="J81" s="16">
        <v>4.4937916666666675</v>
      </c>
      <c r="K81" s="16">
        <v>0.61484608695652188</v>
      </c>
      <c r="L81" s="16">
        <v>1.8841824999999999</v>
      </c>
      <c r="M81" s="15">
        <v>2003</v>
      </c>
      <c r="N81" s="12">
        <f t="shared" si="35"/>
        <v>3.6867252173913045</v>
      </c>
      <c r="O81" s="12">
        <f t="shared" si="36"/>
        <v>83.212731449275367</v>
      </c>
      <c r="P81" s="12">
        <f t="shared" si="37"/>
        <v>0.87457130434782626</v>
      </c>
      <c r="Q81" s="12">
        <f t="shared" si="38"/>
        <v>7.260582862318838</v>
      </c>
      <c r="R81" s="12">
        <f t="shared" si="39"/>
        <v>1.1944330434782611</v>
      </c>
      <c r="S81" s="12">
        <f t="shared" si="40"/>
        <v>9.8703877898550729</v>
      </c>
      <c r="T81" s="12">
        <f t="shared" si="41"/>
        <v>0.58860869565217389</v>
      </c>
      <c r="U81" s="12">
        <f t="shared" si="42"/>
        <v>3.9051829710144936</v>
      </c>
      <c r="V81" s="12">
        <f t="shared" si="43"/>
        <v>0.61484608695652188</v>
      </c>
      <c r="W81" s="12">
        <f t="shared" si="44"/>
        <v>1.2693364130434781</v>
      </c>
      <c r="Y81" s="17">
        <f t="shared" si="124"/>
        <v>0.39476609299999998</v>
      </c>
      <c r="Z81" s="18">
        <f t="shared" si="115"/>
        <v>5.0788696371000004</v>
      </c>
      <c r="AA81" s="17">
        <f t="shared" si="116"/>
        <v>0.25932861299999999</v>
      </c>
      <c r="AB81" s="18">
        <f t="shared" si="117"/>
        <v>1.5029034407999999</v>
      </c>
      <c r="AC81" s="17">
        <f t="shared" si="118"/>
        <v>1.0268224779999999</v>
      </c>
      <c r="AD81" s="18">
        <f t="shared" si="119"/>
        <v>8.3554635221000009</v>
      </c>
      <c r="AE81" s="17">
        <f t="shared" si="120"/>
        <v>5.8912331999999998E-2</v>
      </c>
      <c r="AF81" s="18">
        <f t="shared" si="121"/>
        <v>1.0746864511999998</v>
      </c>
      <c r="AG81" s="17">
        <f t="shared" si="122"/>
        <v>0.377295506</v>
      </c>
      <c r="AH81" s="18">
        <f t="shared" si="123"/>
        <v>1.6638759457000001</v>
      </c>
      <c r="AI81" s="29">
        <f t="shared" si="101"/>
        <v>1.0857348099999999</v>
      </c>
      <c r="AJ81" s="29">
        <f t="shared" si="102"/>
        <v>9.4301499733000007</v>
      </c>
    </row>
    <row r="82" spans="1:36" x14ac:dyDescent="0.2">
      <c r="A82" s="28" t="s">
        <v>45</v>
      </c>
      <c r="B82" s="15">
        <v>2004</v>
      </c>
      <c r="C82" s="16">
        <v>4.3932613636363635</v>
      </c>
      <c r="D82" s="16">
        <v>73.301236363636349</v>
      </c>
      <c r="E82" s="16">
        <v>1.263665909090909</v>
      </c>
      <c r="F82" s="16">
        <v>7.4419104545454555</v>
      </c>
      <c r="G82" s="16">
        <v>1.6766036363636361</v>
      </c>
      <c r="H82" s="16">
        <v>8.277403636363637</v>
      </c>
      <c r="I82" s="16">
        <v>0.5782272727272727</v>
      </c>
      <c r="J82" s="16">
        <v>3.222454545454545</v>
      </c>
      <c r="K82" s="16">
        <v>0.49727727272727268</v>
      </c>
      <c r="L82" s="16">
        <v>1.4423754545454548</v>
      </c>
      <c r="M82" s="15">
        <v>2004</v>
      </c>
      <c r="N82" s="12">
        <f t="shared" si="35"/>
        <v>4.3932613636363635</v>
      </c>
      <c r="O82" s="12">
        <f t="shared" si="36"/>
        <v>68.907974999999979</v>
      </c>
      <c r="P82" s="12">
        <f t="shared" si="37"/>
        <v>1.263665909090909</v>
      </c>
      <c r="Q82" s="12">
        <f t="shared" si="38"/>
        <v>6.1782445454545467</v>
      </c>
      <c r="R82" s="12">
        <f t="shared" si="39"/>
        <v>1.6766036363636361</v>
      </c>
      <c r="S82" s="12">
        <f t="shared" si="40"/>
        <v>6.6008000000000013</v>
      </c>
      <c r="T82" s="12">
        <f t="shared" si="41"/>
        <v>0.5782272727272727</v>
      </c>
      <c r="U82" s="12">
        <f t="shared" si="42"/>
        <v>2.6442272727272722</v>
      </c>
      <c r="V82" s="12">
        <f t="shared" si="43"/>
        <v>0.49727727272727268</v>
      </c>
      <c r="W82" s="12">
        <f t="shared" si="44"/>
        <v>0.94509818181818206</v>
      </c>
      <c r="Y82" s="17">
        <f t="shared" si="124"/>
        <v>0.39476609299999998</v>
      </c>
      <c r="Z82" s="18">
        <f t="shared" si="115"/>
        <v>5.0788696371000004</v>
      </c>
      <c r="AA82" s="17">
        <f t="shared" si="116"/>
        <v>0.25932861299999999</v>
      </c>
      <c r="AB82" s="18">
        <f t="shared" si="117"/>
        <v>1.5029034407999999</v>
      </c>
      <c r="AC82" s="17">
        <f t="shared" si="118"/>
        <v>1.0268224779999999</v>
      </c>
      <c r="AD82" s="18">
        <f t="shared" si="119"/>
        <v>8.3554635221000009</v>
      </c>
      <c r="AE82" s="17">
        <f t="shared" si="120"/>
        <v>5.8912331999999998E-2</v>
      </c>
      <c r="AF82" s="18">
        <f t="shared" si="121"/>
        <v>1.0746864511999998</v>
      </c>
      <c r="AG82" s="17">
        <f t="shared" si="122"/>
        <v>0.377295506</v>
      </c>
      <c r="AH82" s="18">
        <f t="shared" si="123"/>
        <v>1.6638759457000001</v>
      </c>
      <c r="AI82" s="29">
        <f t="shared" si="101"/>
        <v>1.0857348099999999</v>
      </c>
      <c r="AJ82" s="29">
        <f t="shared" si="102"/>
        <v>9.4301499733000007</v>
      </c>
    </row>
    <row r="83" spans="1:36" x14ac:dyDescent="0.2">
      <c r="A83" s="28" t="s">
        <v>45</v>
      </c>
      <c r="B83" s="15">
        <v>2005</v>
      </c>
      <c r="C83" s="16">
        <v>4.0181574999999992</v>
      </c>
      <c r="D83" s="16">
        <v>119.12087619047617</v>
      </c>
      <c r="E83" s="16">
        <v>0.91377249999999999</v>
      </c>
      <c r="F83" s="16">
        <v>2.5625390476190475</v>
      </c>
      <c r="G83" s="16">
        <v>0.96126900000000004</v>
      </c>
      <c r="H83" s="16">
        <v>9.4427514285714302</v>
      </c>
      <c r="I83" s="16">
        <v>0.49539999999999995</v>
      </c>
      <c r="J83" s="16">
        <v>4.18795238095238</v>
      </c>
      <c r="K83" s="16">
        <v>0.60190500000000002</v>
      </c>
      <c r="L83" s="16">
        <v>2.0173000000000001</v>
      </c>
      <c r="M83" s="15">
        <v>2005</v>
      </c>
      <c r="N83" s="12">
        <f t="shared" si="35"/>
        <v>4.0181574999999992</v>
      </c>
      <c r="O83" s="12">
        <f t="shared" si="36"/>
        <v>115.10271869047617</v>
      </c>
      <c r="P83" s="12">
        <f t="shared" si="37"/>
        <v>0.91377249999999999</v>
      </c>
      <c r="Q83" s="12">
        <f t="shared" si="38"/>
        <v>1.6487665476190476</v>
      </c>
      <c r="R83" s="12">
        <f t="shared" si="39"/>
        <v>0.96126900000000004</v>
      </c>
      <c r="S83" s="12">
        <f t="shared" si="40"/>
        <v>8.4814824285714305</v>
      </c>
      <c r="T83" s="12">
        <f t="shared" si="41"/>
        <v>0.49539999999999995</v>
      </c>
      <c r="U83" s="12">
        <f t="shared" si="42"/>
        <v>3.6925523809523799</v>
      </c>
      <c r="V83" s="12">
        <f t="shared" si="43"/>
        <v>0.60190500000000002</v>
      </c>
      <c r="W83" s="12">
        <f t="shared" si="44"/>
        <v>1.4153950000000002</v>
      </c>
      <c r="Y83" s="17">
        <f t="shared" si="124"/>
        <v>0.39476609299999998</v>
      </c>
      <c r="Z83" s="18">
        <f t="shared" si="115"/>
        <v>5.0788696371000004</v>
      </c>
      <c r="AA83" s="17">
        <f t="shared" si="116"/>
        <v>0.25932861299999999</v>
      </c>
      <c r="AB83" s="18">
        <f t="shared" si="117"/>
        <v>1.5029034407999999</v>
      </c>
      <c r="AC83" s="17">
        <f t="shared" si="118"/>
        <v>1.0268224779999999</v>
      </c>
      <c r="AD83" s="18">
        <f t="shared" si="119"/>
        <v>8.3554635221000009</v>
      </c>
      <c r="AE83" s="17">
        <f t="shared" si="120"/>
        <v>5.8912331999999998E-2</v>
      </c>
      <c r="AF83" s="18">
        <f t="shared" si="121"/>
        <v>1.0746864511999998</v>
      </c>
      <c r="AG83" s="17">
        <f t="shared" si="122"/>
        <v>0.377295506</v>
      </c>
      <c r="AH83" s="18">
        <f t="shared" si="123"/>
        <v>1.6638759457000001</v>
      </c>
      <c r="AI83" s="29">
        <f t="shared" si="101"/>
        <v>1.0857348099999999</v>
      </c>
      <c r="AJ83" s="29">
        <f t="shared" si="102"/>
        <v>9.4301499733000007</v>
      </c>
    </row>
    <row r="84" spans="1:36" x14ac:dyDescent="0.2">
      <c r="A84" s="28" t="s">
        <v>45</v>
      </c>
      <c r="B84" s="15">
        <v>2006</v>
      </c>
      <c r="C84" s="16">
        <v>3.3858763636363634</v>
      </c>
      <c r="D84" s="16">
        <v>61.155720869565222</v>
      </c>
      <c r="E84" s="16">
        <v>0.77854500000000004</v>
      </c>
      <c r="F84" s="16">
        <v>6.7590117391304343</v>
      </c>
      <c r="G84" s="16">
        <v>0.8305995454545454</v>
      </c>
      <c r="H84" s="16">
        <v>7.6584960869565206</v>
      </c>
      <c r="I84" s="16">
        <v>0.45868181818181825</v>
      </c>
      <c r="J84" s="16">
        <v>3.4685652173913044</v>
      </c>
      <c r="K84" s="16">
        <v>0.5573672727272726</v>
      </c>
      <c r="L84" s="16">
        <v>1.8052721739130433</v>
      </c>
      <c r="M84" s="15">
        <v>2006</v>
      </c>
      <c r="N84" s="12">
        <f t="shared" si="35"/>
        <v>3.3858763636363634</v>
      </c>
      <c r="O84" s="12">
        <f t="shared" si="36"/>
        <v>57.769844505928859</v>
      </c>
      <c r="P84" s="12">
        <f t="shared" si="37"/>
        <v>0.77854500000000004</v>
      </c>
      <c r="Q84" s="12">
        <f t="shared" si="38"/>
        <v>5.980466739130434</v>
      </c>
      <c r="R84" s="12">
        <f t="shared" si="39"/>
        <v>0.8305995454545454</v>
      </c>
      <c r="S84" s="12">
        <f t="shared" si="40"/>
        <v>6.8278965415019748</v>
      </c>
      <c r="T84" s="12">
        <f t="shared" si="41"/>
        <v>0.45868181818181825</v>
      </c>
      <c r="U84" s="12">
        <f t="shared" si="42"/>
        <v>3.0098833992094862</v>
      </c>
      <c r="V84" s="12">
        <f t="shared" si="43"/>
        <v>0.5573672727272726</v>
      </c>
      <c r="W84" s="12">
        <f t="shared" si="44"/>
        <v>1.2479049011857706</v>
      </c>
      <c r="Y84" s="17">
        <f t="shared" si="124"/>
        <v>0.39476609299999998</v>
      </c>
      <c r="Z84" s="18">
        <f t="shared" si="115"/>
        <v>5.0788696371000004</v>
      </c>
      <c r="AA84" s="17">
        <f t="shared" si="116"/>
        <v>0.25932861299999999</v>
      </c>
      <c r="AB84" s="18">
        <f t="shared" si="117"/>
        <v>1.5029034407999999</v>
      </c>
      <c r="AC84" s="17">
        <f t="shared" si="118"/>
        <v>1.0268224779999999</v>
      </c>
      <c r="AD84" s="18">
        <f t="shared" si="119"/>
        <v>8.3554635221000009</v>
      </c>
      <c r="AE84" s="17">
        <f t="shared" si="120"/>
        <v>5.8912331999999998E-2</v>
      </c>
      <c r="AF84" s="18">
        <f t="shared" si="121"/>
        <v>1.0746864511999998</v>
      </c>
      <c r="AG84" s="17">
        <f t="shared" si="122"/>
        <v>0.377295506</v>
      </c>
      <c r="AH84" s="18">
        <f t="shared" si="123"/>
        <v>1.6638759457000001</v>
      </c>
      <c r="AI84" s="29">
        <f t="shared" si="101"/>
        <v>1.0857348099999999</v>
      </c>
      <c r="AJ84" s="29">
        <f t="shared" si="102"/>
        <v>9.4301499733000007</v>
      </c>
    </row>
    <row r="85" spans="1:36" x14ac:dyDescent="0.2">
      <c r="A85" s="28" t="s">
        <v>45</v>
      </c>
      <c r="B85" s="15">
        <v>2007</v>
      </c>
      <c r="C85" s="16">
        <v>4.0784254999999998</v>
      </c>
      <c r="D85" s="16">
        <v>96.584286190476192</v>
      </c>
      <c r="E85" s="16">
        <v>0.55315449999999999</v>
      </c>
      <c r="F85" s="16">
        <v>4.8669395238095232</v>
      </c>
      <c r="G85" s="16">
        <v>0.9245150000000002</v>
      </c>
      <c r="H85" s="16">
        <v>13.263868095238095</v>
      </c>
      <c r="I85" s="16">
        <v>0.47124999999999995</v>
      </c>
      <c r="J85" s="16">
        <v>4.7265238095238091</v>
      </c>
      <c r="K85" s="16">
        <v>0.5212739999999999</v>
      </c>
      <c r="L85" s="16">
        <v>3.0551290476190482</v>
      </c>
      <c r="M85" s="15">
        <v>2007</v>
      </c>
      <c r="N85" s="12">
        <f t="shared" si="35"/>
        <v>4.0784254999999998</v>
      </c>
      <c r="O85" s="12">
        <f t="shared" si="36"/>
        <v>92.505860690476197</v>
      </c>
      <c r="P85" s="12">
        <f t="shared" si="37"/>
        <v>0.55315449999999999</v>
      </c>
      <c r="Q85" s="12">
        <f t="shared" si="38"/>
        <v>4.3137850238095234</v>
      </c>
      <c r="R85" s="12">
        <f t="shared" si="39"/>
        <v>0.9245150000000002</v>
      </c>
      <c r="S85" s="12">
        <f t="shared" si="40"/>
        <v>12.339353095238096</v>
      </c>
      <c r="T85" s="12">
        <f t="shared" si="41"/>
        <v>0.47124999999999995</v>
      </c>
      <c r="U85" s="12">
        <f t="shared" si="42"/>
        <v>4.2552738095238087</v>
      </c>
      <c r="V85" s="12">
        <f t="shared" si="43"/>
        <v>0.5212739999999999</v>
      </c>
      <c r="W85" s="12">
        <f t="shared" si="44"/>
        <v>2.5338550476190482</v>
      </c>
      <c r="Y85" s="17">
        <f t="shared" si="124"/>
        <v>0.39476609299999998</v>
      </c>
      <c r="Z85" s="18">
        <f t="shared" si="115"/>
        <v>5.0788696371000004</v>
      </c>
      <c r="AA85" s="17">
        <f t="shared" si="116"/>
        <v>0.25932861299999999</v>
      </c>
      <c r="AB85" s="18">
        <f t="shared" si="117"/>
        <v>1.5029034407999999</v>
      </c>
      <c r="AC85" s="17">
        <f t="shared" si="118"/>
        <v>1.0268224779999999</v>
      </c>
      <c r="AD85" s="18">
        <f t="shared" si="119"/>
        <v>8.3554635221000009</v>
      </c>
      <c r="AE85" s="17">
        <f t="shared" si="120"/>
        <v>5.8912331999999998E-2</v>
      </c>
      <c r="AF85" s="18">
        <f t="shared" si="121"/>
        <v>1.0746864511999998</v>
      </c>
      <c r="AG85" s="17">
        <f t="shared" si="122"/>
        <v>0.377295506</v>
      </c>
      <c r="AH85" s="18">
        <f t="shared" si="123"/>
        <v>1.6638759457000001</v>
      </c>
      <c r="AI85" s="29">
        <f t="shared" si="101"/>
        <v>1.0857348099999999</v>
      </c>
      <c r="AJ85" s="29">
        <f t="shared" si="102"/>
        <v>9.4301499733000007</v>
      </c>
    </row>
    <row r="86" spans="1:36" x14ac:dyDescent="0.2">
      <c r="A86" s="28" t="s">
        <v>45</v>
      </c>
      <c r="B86" s="15">
        <v>2008</v>
      </c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5">
        <v>2008</v>
      </c>
      <c r="Y86" s="17">
        <f t="shared" si="124"/>
        <v>0.39476609299999998</v>
      </c>
      <c r="Z86" s="18">
        <f t="shared" si="115"/>
        <v>5.0788696371000004</v>
      </c>
      <c r="AA86" s="17">
        <f t="shared" si="116"/>
        <v>0.25932861299999999</v>
      </c>
      <c r="AB86" s="18">
        <f t="shared" si="117"/>
        <v>1.5029034407999999</v>
      </c>
      <c r="AC86" s="17">
        <f t="shared" si="118"/>
        <v>1.0268224779999999</v>
      </c>
      <c r="AD86" s="18">
        <f t="shared" si="119"/>
        <v>8.3554635221000009</v>
      </c>
      <c r="AE86" s="17">
        <f t="shared" si="120"/>
        <v>5.8912331999999998E-2</v>
      </c>
      <c r="AF86" s="18">
        <f t="shared" si="121"/>
        <v>1.0746864511999998</v>
      </c>
      <c r="AG86" s="17">
        <f t="shared" si="122"/>
        <v>0.377295506</v>
      </c>
      <c r="AH86" s="18">
        <f t="shared" si="123"/>
        <v>1.6638759457000001</v>
      </c>
      <c r="AI86" s="29">
        <f t="shared" si="101"/>
        <v>1.0857348099999999</v>
      </c>
      <c r="AJ86" s="29">
        <f t="shared" si="102"/>
        <v>9.4301499733000007</v>
      </c>
    </row>
    <row r="87" spans="1:36" x14ac:dyDescent="0.2">
      <c r="A87" s="28" t="s">
        <v>45</v>
      </c>
      <c r="B87" s="15">
        <v>2009</v>
      </c>
      <c r="C87" s="16">
        <v>2.2097510000000002</v>
      </c>
      <c r="D87" s="16">
        <v>38.342448095238083</v>
      </c>
      <c r="E87" s="16">
        <v>0.77767500000000001</v>
      </c>
      <c r="F87" s="16">
        <v>6.7383266666666675</v>
      </c>
      <c r="G87" s="16">
        <v>0.37832100000000002</v>
      </c>
      <c r="H87" s="16">
        <v>5.4012928571428578</v>
      </c>
      <c r="I87" s="16">
        <v>0.2772</v>
      </c>
      <c r="J87" s="16">
        <v>2.0802380952380952</v>
      </c>
      <c r="K87" s="16">
        <v>0.37992900000000007</v>
      </c>
      <c r="L87" s="16">
        <v>1.5245</v>
      </c>
      <c r="M87" s="15">
        <v>2009</v>
      </c>
      <c r="N87" s="12">
        <f t="shared" si="35"/>
        <v>2.2097510000000002</v>
      </c>
      <c r="O87" s="12">
        <f t="shared" si="36"/>
        <v>36.132697095238086</v>
      </c>
      <c r="P87" s="12">
        <f t="shared" si="37"/>
        <v>0.77767500000000001</v>
      </c>
      <c r="Q87" s="12">
        <f t="shared" si="38"/>
        <v>5.9606516666666671</v>
      </c>
      <c r="R87" s="12">
        <f t="shared" si="39"/>
        <v>0.37832100000000002</v>
      </c>
      <c r="S87" s="12">
        <f t="shared" si="40"/>
        <v>5.0229718571428581</v>
      </c>
      <c r="T87" s="12">
        <f t="shared" si="41"/>
        <v>0.2772</v>
      </c>
      <c r="U87" s="12">
        <f t="shared" si="42"/>
        <v>1.8030380952380951</v>
      </c>
      <c r="V87" s="12">
        <f t="shared" si="43"/>
        <v>0.37992900000000007</v>
      </c>
      <c r="W87" s="12">
        <f t="shared" si="44"/>
        <v>1.144571</v>
      </c>
      <c r="Y87" s="17">
        <f t="shared" si="124"/>
        <v>0.39476609299999998</v>
      </c>
      <c r="Z87" s="18">
        <f t="shared" si="115"/>
        <v>5.0788696371000004</v>
      </c>
      <c r="AA87" s="17">
        <f t="shared" si="116"/>
        <v>0.25932861299999999</v>
      </c>
      <c r="AB87" s="18">
        <f t="shared" si="117"/>
        <v>1.5029034407999999</v>
      </c>
      <c r="AC87" s="17">
        <f t="shared" si="118"/>
        <v>1.0268224779999999</v>
      </c>
      <c r="AD87" s="18">
        <f t="shared" si="119"/>
        <v>8.3554635221000009</v>
      </c>
      <c r="AE87" s="17">
        <f t="shared" si="120"/>
        <v>5.8912331999999998E-2</v>
      </c>
      <c r="AF87" s="18">
        <f t="shared" si="121"/>
        <v>1.0746864511999998</v>
      </c>
      <c r="AG87" s="17">
        <f t="shared" si="122"/>
        <v>0.377295506</v>
      </c>
      <c r="AH87" s="18">
        <f t="shared" si="123"/>
        <v>1.6638759457000001</v>
      </c>
      <c r="AI87" s="29">
        <f t="shared" si="101"/>
        <v>1.0857348099999999</v>
      </c>
      <c r="AJ87" s="29">
        <f t="shared" si="102"/>
        <v>9.4301499733000007</v>
      </c>
    </row>
    <row r="88" spans="1:36" x14ac:dyDescent="0.2">
      <c r="A88" s="28" t="s">
        <v>45</v>
      </c>
      <c r="B88" s="15">
        <v>2010</v>
      </c>
      <c r="C88" s="16">
        <v>2.1615859090909093</v>
      </c>
      <c r="D88" s="16">
        <v>48.926154782608691</v>
      </c>
      <c r="E88" s="16">
        <v>0.62834727272727264</v>
      </c>
      <c r="F88" s="16">
        <v>3.8690269565217394</v>
      </c>
      <c r="G88" s="16">
        <v>0.71783363636363628</v>
      </c>
      <c r="H88" s="16">
        <v>8.5482291304347839</v>
      </c>
      <c r="I88" s="16">
        <v>0.28531818181818175</v>
      </c>
      <c r="J88" s="16">
        <v>3.0050000000000003</v>
      </c>
      <c r="K88" s="16">
        <v>0.30205090909090909</v>
      </c>
      <c r="L88" s="16">
        <v>1.3670686956521738</v>
      </c>
      <c r="M88" s="15">
        <v>2010</v>
      </c>
      <c r="N88" s="12">
        <f t="shared" si="35"/>
        <v>2.1615859090909093</v>
      </c>
      <c r="O88" s="12">
        <f t="shared" si="36"/>
        <v>46.764568873517781</v>
      </c>
      <c r="P88" s="12">
        <f t="shared" si="37"/>
        <v>0.62834727272727264</v>
      </c>
      <c r="Q88" s="12">
        <f t="shared" si="38"/>
        <v>3.2406796837944669</v>
      </c>
      <c r="R88" s="12">
        <f t="shared" si="39"/>
        <v>0.71783363636363628</v>
      </c>
      <c r="S88" s="12">
        <f t="shared" si="40"/>
        <v>7.8303954940711478</v>
      </c>
      <c r="T88" s="12">
        <f t="shared" si="41"/>
        <v>0.28531818181818175</v>
      </c>
      <c r="U88" s="12">
        <f t="shared" si="42"/>
        <v>2.7196818181818188</v>
      </c>
      <c r="V88" s="12">
        <f t="shared" si="43"/>
        <v>0.30205090909090909</v>
      </c>
      <c r="W88" s="12">
        <f t="shared" si="44"/>
        <v>1.0650177865612647</v>
      </c>
      <c r="Y88" s="17">
        <f t="shared" si="124"/>
        <v>0.39476609299999998</v>
      </c>
      <c r="Z88" s="18">
        <f t="shared" si="115"/>
        <v>5.0788696371000004</v>
      </c>
      <c r="AA88" s="17">
        <f t="shared" si="116"/>
        <v>0.25932861299999999</v>
      </c>
      <c r="AB88" s="18">
        <f t="shared" si="117"/>
        <v>1.5029034407999999</v>
      </c>
      <c r="AC88" s="17">
        <f t="shared" si="118"/>
        <v>1.0268224779999999</v>
      </c>
      <c r="AD88" s="18">
        <f t="shared" si="119"/>
        <v>8.3554635221000009</v>
      </c>
      <c r="AE88" s="17">
        <f t="shared" si="120"/>
        <v>5.8912331999999998E-2</v>
      </c>
      <c r="AF88" s="18">
        <f t="shared" si="121"/>
        <v>1.0746864511999998</v>
      </c>
      <c r="AG88" s="17">
        <f t="shared" si="122"/>
        <v>0.377295506</v>
      </c>
      <c r="AH88" s="18">
        <f t="shared" si="123"/>
        <v>1.6638759457000001</v>
      </c>
      <c r="AI88" s="29">
        <f t="shared" si="101"/>
        <v>1.0857348099999999</v>
      </c>
      <c r="AJ88" s="29">
        <f t="shared" si="102"/>
        <v>9.4301499733000007</v>
      </c>
    </row>
    <row r="89" spans="1:36" x14ac:dyDescent="0.2">
      <c r="A89" s="28" t="s">
        <v>45</v>
      </c>
      <c r="B89" s="15">
        <v>2011</v>
      </c>
      <c r="C89" s="16">
        <v>3.3049679999999997</v>
      </c>
      <c r="D89" s="16">
        <v>38.408849523809522</v>
      </c>
      <c r="E89" s="16">
        <v>0.99075100000000005</v>
      </c>
      <c r="F89" s="16">
        <v>4.6949080952380955</v>
      </c>
      <c r="G89" s="16">
        <v>1.002767</v>
      </c>
      <c r="H89" s="16">
        <v>7.405851428571431</v>
      </c>
      <c r="I89" s="16">
        <v>0.42699999999999994</v>
      </c>
      <c r="J89" s="16">
        <v>2.6808095238095238</v>
      </c>
      <c r="K89" s="16">
        <v>0.45465800000000006</v>
      </c>
      <c r="L89" s="16">
        <v>1.346184761904762</v>
      </c>
      <c r="M89" s="15">
        <v>2011</v>
      </c>
      <c r="N89" s="12">
        <f t="shared" ref="N89:N150" si="125">C89</f>
        <v>3.3049679999999997</v>
      </c>
      <c r="O89" s="12">
        <f t="shared" ref="O89:O150" si="126">D89-C89</f>
        <v>35.10388152380952</v>
      </c>
      <c r="P89" s="12">
        <f t="shared" ref="P89:P150" si="127">E89</f>
        <v>0.99075100000000005</v>
      </c>
      <c r="Q89" s="12">
        <f t="shared" ref="Q89:Q150" si="128">F89-E89</f>
        <v>3.7041570952380956</v>
      </c>
      <c r="R89" s="12">
        <f t="shared" ref="R89:R150" si="129">G89</f>
        <v>1.002767</v>
      </c>
      <c r="S89" s="12">
        <f t="shared" ref="S89:S150" si="130">H89-G89</f>
        <v>6.4030844285714306</v>
      </c>
      <c r="T89" s="12">
        <f t="shared" ref="T89:T150" si="131">I89</f>
        <v>0.42699999999999994</v>
      </c>
      <c r="U89" s="12">
        <f t="shared" ref="U89:U150" si="132">J89-I89</f>
        <v>2.2538095238095237</v>
      </c>
      <c r="V89" s="12">
        <f t="shared" ref="V89:V150" si="133">K89</f>
        <v>0.45465800000000006</v>
      </c>
      <c r="W89" s="12">
        <f t="shared" ref="W89:W150" si="134">L89-K89</f>
        <v>0.89152676190476199</v>
      </c>
      <c r="Y89" s="17">
        <f t="shared" si="124"/>
        <v>0.39476609299999998</v>
      </c>
      <c r="Z89" s="18">
        <f t="shared" si="115"/>
        <v>5.0788696371000004</v>
      </c>
      <c r="AA89" s="17">
        <f t="shared" si="116"/>
        <v>0.25932861299999999</v>
      </c>
      <c r="AB89" s="18">
        <f t="shared" si="117"/>
        <v>1.5029034407999999</v>
      </c>
      <c r="AC89" s="17">
        <f t="shared" si="118"/>
        <v>1.0268224779999999</v>
      </c>
      <c r="AD89" s="18">
        <f t="shared" si="119"/>
        <v>8.3554635221000009</v>
      </c>
      <c r="AE89" s="17">
        <f t="shared" si="120"/>
        <v>5.8912331999999998E-2</v>
      </c>
      <c r="AF89" s="18">
        <f t="shared" si="121"/>
        <v>1.0746864511999998</v>
      </c>
      <c r="AG89" s="17">
        <f t="shared" si="122"/>
        <v>0.377295506</v>
      </c>
      <c r="AH89" s="18">
        <f t="shared" si="123"/>
        <v>1.6638759457000001</v>
      </c>
      <c r="AI89" s="29">
        <f t="shared" si="101"/>
        <v>1.0857348099999999</v>
      </c>
      <c r="AJ89" s="29">
        <f t="shared" si="102"/>
        <v>9.4301499733000007</v>
      </c>
    </row>
    <row r="90" spans="1:36" x14ac:dyDescent="0.2">
      <c r="A90" s="28" t="s">
        <v>45</v>
      </c>
      <c r="B90" s="15">
        <v>2012</v>
      </c>
      <c r="C90" s="16">
        <v>3.2846619047619052</v>
      </c>
      <c r="D90" s="16">
        <v>30.520953181818172</v>
      </c>
      <c r="E90" s="16">
        <v>0.94851904761904771</v>
      </c>
      <c r="F90" s="16">
        <v>9.6100609090909099</v>
      </c>
      <c r="G90" s="16">
        <v>1.1227038095238095</v>
      </c>
      <c r="H90" s="16">
        <v>5.7988472727272731</v>
      </c>
      <c r="I90" s="16">
        <v>0.56414285714285717</v>
      </c>
      <c r="J90" s="16">
        <v>2.6882727272727269</v>
      </c>
      <c r="K90" s="16">
        <v>0.42433714285714286</v>
      </c>
      <c r="L90" s="16">
        <v>1.6258990909090905</v>
      </c>
      <c r="M90" s="15">
        <v>2012</v>
      </c>
      <c r="N90" s="12">
        <f t="shared" si="125"/>
        <v>3.2846619047619052</v>
      </c>
      <c r="O90" s="12">
        <f t="shared" si="126"/>
        <v>27.236291277056267</v>
      </c>
      <c r="P90" s="12">
        <f t="shared" si="127"/>
        <v>0.94851904761904771</v>
      </c>
      <c r="Q90" s="12">
        <f t="shared" si="128"/>
        <v>8.6615418614718624</v>
      </c>
      <c r="R90" s="12">
        <f t="shared" si="129"/>
        <v>1.1227038095238095</v>
      </c>
      <c r="S90" s="12">
        <f t="shared" si="130"/>
        <v>4.6761434632034637</v>
      </c>
      <c r="T90" s="12">
        <f t="shared" si="131"/>
        <v>0.56414285714285717</v>
      </c>
      <c r="U90" s="12">
        <f t="shared" si="132"/>
        <v>2.1241298701298699</v>
      </c>
      <c r="V90" s="12">
        <f t="shared" si="133"/>
        <v>0.42433714285714286</v>
      </c>
      <c r="W90" s="12">
        <f t="shared" si="134"/>
        <v>1.2015619480519475</v>
      </c>
      <c r="Y90" s="17">
        <f t="shared" si="124"/>
        <v>0.39476609299999998</v>
      </c>
      <c r="Z90" s="18">
        <f t="shared" si="115"/>
        <v>5.0788696371000004</v>
      </c>
      <c r="AA90" s="17">
        <f t="shared" si="116"/>
        <v>0.25932861299999999</v>
      </c>
      <c r="AB90" s="18">
        <f t="shared" si="117"/>
        <v>1.5029034407999999</v>
      </c>
      <c r="AC90" s="17">
        <f t="shared" si="118"/>
        <v>1.0268224779999999</v>
      </c>
      <c r="AD90" s="18">
        <f t="shared" si="119"/>
        <v>8.3554635221000009</v>
      </c>
      <c r="AE90" s="17">
        <f t="shared" si="120"/>
        <v>5.8912331999999998E-2</v>
      </c>
      <c r="AF90" s="18">
        <f t="shared" si="121"/>
        <v>1.0746864511999998</v>
      </c>
      <c r="AG90" s="17">
        <f t="shared" si="122"/>
        <v>0.377295506</v>
      </c>
      <c r="AH90" s="18">
        <f t="shared" si="123"/>
        <v>1.6638759457000001</v>
      </c>
      <c r="AI90" s="29">
        <f t="shared" si="101"/>
        <v>1.0857348099999999</v>
      </c>
      <c r="AJ90" s="29">
        <f t="shared" si="102"/>
        <v>9.4301499733000007</v>
      </c>
    </row>
    <row r="91" spans="1:36" x14ac:dyDescent="0.2">
      <c r="A91" s="28" t="s">
        <v>45</v>
      </c>
      <c r="B91" s="15">
        <v>2013</v>
      </c>
      <c r="C91" s="16">
        <v>3.0484756521739125</v>
      </c>
      <c r="D91" s="16">
        <v>28.959868750000002</v>
      </c>
      <c r="E91" s="16">
        <v>0.79580826086956546</v>
      </c>
      <c r="F91" s="16">
        <v>7.9743808333333313</v>
      </c>
      <c r="G91" s="16">
        <v>1.1521317391304347</v>
      </c>
      <c r="H91" s="16">
        <v>5.8887454166666666</v>
      </c>
      <c r="I91" s="16">
        <v>0.34808695652173915</v>
      </c>
      <c r="J91" s="16">
        <v>2.240791666666667</v>
      </c>
      <c r="K91" s="16">
        <v>0.64835739130434777</v>
      </c>
      <c r="L91" s="16">
        <v>1.8680975000000004</v>
      </c>
      <c r="M91" s="15">
        <v>2013</v>
      </c>
      <c r="N91" s="12">
        <f t="shared" si="125"/>
        <v>3.0484756521739125</v>
      </c>
      <c r="O91" s="12">
        <f t="shared" si="126"/>
        <v>25.911393097826089</v>
      </c>
      <c r="P91" s="12">
        <f t="shared" si="127"/>
        <v>0.79580826086956546</v>
      </c>
      <c r="Q91" s="12">
        <f t="shared" si="128"/>
        <v>7.1785725724637661</v>
      </c>
      <c r="R91" s="12">
        <f t="shared" si="129"/>
        <v>1.1521317391304347</v>
      </c>
      <c r="S91" s="12">
        <f t="shared" si="130"/>
        <v>4.7366136775362317</v>
      </c>
      <c r="T91" s="12">
        <f t="shared" si="131"/>
        <v>0.34808695652173915</v>
      </c>
      <c r="U91" s="12">
        <f t="shared" si="132"/>
        <v>1.8927047101449279</v>
      </c>
      <c r="V91" s="12">
        <f t="shared" si="133"/>
        <v>0.64835739130434777</v>
      </c>
      <c r="W91" s="12">
        <f t="shared" si="134"/>
        <v>1.2197401086956527</v>
      </c>
      <c r="Y91" s="17">
        <f t="shared" si="124"/>
        <v>0.39476609299999998</v>
      </c>
      <c r="Z91" s="18">
        <f t="shared" si="115"/>
        <v>5.0788696371000004</v>
      </c>
      <c r="AA91" s="17">
        <f t="shared" si="116"/>
        <v>0.25932861299999999</v>
      </c>
      <c r="AB91" s="18">
        <f t="shared" si="117"/>
        <v>1.5029034407999999</v>
      </c>
      <c r="AC91" s="17">
        <f t="shared" si="118"/>
        <v>1.0268224779999999</v>
      </c>
      <c r="AD91" s="18">
        <f t="shared" si="119"/>
        <v>8.3554635221000009</v>
      </c>
      <c r="AE91" s="17">
        <f t="shared" si="120"/>
        <v>5.8912331999999998E-2</v>
      </c>
      <c r="AF91" s="18">
        <f t="shared" si="121"/>
        <v>1.0746864511999998</v>
      </c>
      <c r="AG91" s="17">
        <f t="shared" si="122"/>
        <v>0.377295506</v>
      </c>
      <c r="AH91" s="18">
        <f t="shared" si="123"/>
        <v>1.6638759457000001</v>
      </c>
      <c r="AI91" s="29">
        <f t="shared" si="101"/>
        <v>1.0857348099999999</v>
      </c>
      <c r="AJ91" s="29">
        <f t="shared" si="102"/>
        <v>9.4301499733000007</v>
      </c>
    </row>
    <row r="92" spans="1:36" x14ac:dyDescent="0.2">
      <c r="A92" s="28" t="s">
        <v>45</v>
      </c>
      <c r="B92" s="15">
        <v>2014</v>
      </c>
      <c r="C92" s="16">
        <v>2.5889258333333331</v>
      </c>
      <c r="D92" s="16">
        <v>24.294162083333333</v>
      </c>
      <c r="E92" s="16">
        <v>0.74314124999999998</v>
      </c>
      <c r="F92" s="16">
        <v>9.015619583333331</v>
      </c>
      <c r="G92" s="16">
        <v>1.3781320833333333</v>
      </c>
      <c r="H92" s="16">
        <v>5.3153283333333343</v>
      </c>
      <c r="I92" s="16">
        <v>0.39254166666666662</v>
      </c>
      <c r="J92" s="16">
        <v>2.0818750000000006</v>
      </c>
      <c r="K92" s="16">
        <v>0.60736749999999995</v>
      </c>
      <c r="L92" s="16">
        <v>1.9914324999999999</v>
      </c>
      <c r="M92" s="15">
        <v>2014</v>
      </c>
      <c r="N92" s="12">
        <f t="shared" si="125"/>
        <v>2.5889258333333331</v>
      </c>
      <c r="O92" s="12">
        <f t="shared" si="126"/>
        <v>21.705236249999999</v>
      </c>
      <c r="P92" s="12">
        <f t="shared" si="127"/>
        <v>0.74314124999999998</v>
      </c>
      <c r="Q92" s="12">
        <f t="shared" si="128"/>
        <v>8.2724783333333303</v>
      </c>
      <c r="R92" s="12">
        <f t="shared" si="129"/>
        <v>1.3781320833333333</v>
      </c>
      <c r="S92" s="12">
        <f t="shared" si="130"/>
        <v>3.9371962500000013</v>
      </c>
      <c r="T92" s="12">
        <f t="shared" si="131"/>
        <v>0.39254166666666662</v>
      </c>
      <c r="U92" s="12">
        <f t="shared" si="132"/>
        <v>1.689333333333334</v>
      </c>
      <c r="V92" s="12">
        <f t="shared" si="133"/>
        <v>0.60736749999999995</v>
      </c>
      <c r="W92" s="12">
        <f t="shared" si="134"/>
        <v>1.3840650000000001</v>
      </c>
      <c r="Y92" s="17">
        <f t="shared" si="124"/>
        <v>0.39476609299999998</v>
      </c>
      <c r="Z92" s="18">
        <f t="shared" si="115"/>
        <v>5.0788696371000004</v>
      </c>
      <c r="AA92" s="17">
        <f t="shared" si="116"/>
        <v>0.25932861299999999</v>
      </c>
      <c r="AB92" s="18">
        <f t="shared" si="117"/>
        <v>1.5029034407999999</v>
      </c>
      <c r="AC92" s="17">
        <f t="shared" si="118"/>
        <v>1.0268224779999999</v>
      </c>
      <c r="AD92" s="18">
        <f t="shared" si="119"/>
        <v>8.3554635221000009</v>
      </c>
      <c r="AE92" s="17">
        <f t="shared" si="120"/>
        <v>5.8912331999999998E-2</v>
      </c>
      <c r="AF92" s="18">
        <f t="shared" si="121"/>
        <v>1.0746864511999998</v>
      </c>
      <c r="AG92" s="17">
        <f t="shared" si="122"/>
        <v>0.377295506</v>
      </c>
      <c r="AH92" s="18">
        <f t="shared" si="123"/>
        <v>1.6638759457000001</v>
      </c>
      <c r="AI92" s="29">
        <f t="shared" si="101"/>
        <v>1.0857348099999999</v>
      </c>
      <c r="AJ92" s="29">
        <f t="shared" si="102"/>
        <v>9.4301499733000007</v>
      </c>
    </row>
    <row r="93" spans="1:36" x14ac:dyDescent="0.2">
      <c r="A93" s="28" t="s">
        <v>45</v>
      </c>
      <c r="B93" s="15">
        <v>2015</v>
      </c>
      <c r="C93" s="16">
        <v>2.4516095238095241</v>
      </c>
      <c r="D93" s="16">
        <v>18.481315454545452</v>
      </c>
      <c r="E93" s="16">
        <v>0.63697333333333339</v>
      </c>
      <c r="F93" s="16">
        <v>8.8209572727272718</v>
      </c>
      <c r="G93" s="16">
        <v>1.5610519047619047</v>
      </c>
      <c r="H93" s="16">
        <v>5.2320349999999998</v>
      </c>
      <c r="I93" s="16">
        <v>0.37139523809523806</v>
      </c>
      <c r="J93" s="16">
        <v>1.9877090909090915</v>
      </c>
      <c r="K93" s="16">
        <v>0.61503761904761911</v>
      </c>
      <c r="L93" s="16">
        <v>1.0638168181818184</v>
      </c>
      <c r="M93" s="15">
        <v>2015</v>
      </c>
      <c r="N93" s="12">
        <f t="shared" si="125"/>
        <v>2.4516095238095241</v>
      </c>
      <c r="O93" s="12">
        <f t="shared" si="126"/>
        <v>16.029705930735929</v>
      </c>
      <c r="P93" s="12">
        <f t="shared" si="127"/>
        <v>0.63697333333333339</v>
      </c>
      <c r="Q93" s="12">
        <f t="shared" si="128"/>
        <v>8.1839839393939382</v>
      </c>
      <c r="R93" s="12">
        <f t="shared" si="129"/>
        <v>1.5610519047619047</v>
      </c>
      <c r="S93" s="12">
        <f t="shared" si="130"/>
        <v>3.6709830952380953</v>
      </c>
      <c r="T93" s="12">
        <f t="shared" si="131"/>
        <v>0.37139523809523806</v>
      </c>
      <c r="U93" s="12">
        <f t="shared" si="132"/>
        <v>1.6163138528138534</v>
      </c>
      <c r="V93" s="12">
        <f t="shared" si="133"/>
        <v>0.61503761904761911</v>
      </c>
      <c r="W93" s="12">
        <f t="shared" si="134"/>
        <v>0.44877919913419928</v>
      </c>
      <c r="Y93" s="17">
        <f t="shared" si="124"/>
        <v>0.39476609299999998</v>
      </c>
      <c r="Z93" s="18">
        <f t="shared" si="115"/>
        <v>5.0788696371000004</v>
      </c>
      <c r="AA93" s="17">
        <f t="shared" si="116"/>
        <v>0.25932861299999999</v>
      </c>
      <c r="AB93" s="18">
        <f t="shared" si="117"/>
        <v>1.5029034407999999</v>
      </c>
      <c r="AC93" s="17">
        <f t="shared" si="118"/>
        <v>1.0268224779999999</v>
      </c>
      <c r="AD93" s="18">
        <f t="shared" si="119"/>
        <v>8.3554635221000009</v>
      </c>
      <c r="AE93" s="17">
        <f t="shared" si="120"/>
        <v>5.8912331999999998E-2</v>
      </c>
      <c r="AF93" s="18">
        <f t="shared" si="121"/>
        <v>1.0746864511999998</v>
      </c>
      <c r="AG93" s="17">
        <f t="shared" si="122"/>
        <v>0.377295506</v>
      </c>
      <c r="AH93" s="18">
        <f t="shared" si="123"/>
        <v>1.6638759457000001</v>
      </c>
      <c r="AI93" s="29">
        <f t="shared" si="101"/>
        <v>1.0857348099999999</v>
      </c>
      <c r="AJ93" s="29">
        <f t="shared" si="102"/>
        <v>9.4301499733000007</v>
      </c>
    </row>
    <row r="94" spans="1:36" x14ac:dyDescent="0.2">
      <c r="A94" s="23" t="s">
        <v>45</v>
      </c>
      <c r="B94" s="15">
        <v>2016</v>
      </c>
      <c r="C94" s="16">
        <v>2.1128595238095236</v>
      </c>
      <c r="D94" s="16">
        <v>12.557151818181818</v>
      </c>
      <c r="E94" s="16">
        <v>1.0996142857142861</v>
      </c>
      <c r="F94" s="16">
        <v>10.109673636363636</v>
      </c>
      <c r="G94" s="16">
        <v>1.0989899999999999</v>
      </c>
      <c r="H94" s="16">
        <v>3.5438045454545457</v>
      </c>
      <c r="I94" s="16">
        <v>0.30437619047619052</v>
      </c>
      <c r="J94" s="16">
        <v>1.5143227272727273</v>
      </c>
      <c r="K94" s="16">
        <v>0.69677714285714287</v>
      </c>
      <c r="L94" s="16">
        <v>1.3624718181818183</v>
      </c>
      <c r="M94" s="15">
        <v>2016</v>
      </c>
      <c r="N94" s="35">
        <f t="shared" ref="N94:N96" si="135">C94</f>
        <v>2.1128595238095236</v>
      </c>
      <c r="O94" s="24">
        <f t="shared" ref="O94:O96" si="136">D94-C94</f>
        <v>10.444292294372294</v>
      </c>
      <c r="P94" s="24">
        <f t="shared" ref="P94:P96" si="137">E94</f>
        <v>1.0996142857142861</v>
      </c>
      <c r="Q94" s="24">
        <f t="shared" ref="Q94:Q96" si="138">F94-E94</f>
        <v>9.0100593506493496</v>
      </c>
      <c r="R94" s="24">
        <f t="shared" ref="R94:R96" si="139">G94</f>
        <v>1.0989899999999999</v>
      </c>
      <c r="S94" s="24">
        <f t="shared" ref="S94:S96" si="140">H94-G94</f>
        <v>2.4448145454545456</v>
      </c>
      <c r="T94" s="24">
        <f t="shared" ref="T94:T96" si="141">I94</f>
        <v>0.30437619047619052</v>
      </c>
      <c r="U94" s="24">
        <f t="shared" ref="U94:U96" si="142">J94-I94</f>
        <v>1.2099465367965367</v>
      </c>
      <c r="V94" s="24">
        <f t="shared" ref="V94:V96" si="143">K94</f>
        <v>0.69677714285714287</v>
      </c>
      <c r="W94" s="24">
        <f t="shared" ref="W94:W96" si="144">L94-K94</f>
        <v>0.66569467532467541</v>
      </c>
      <c r="X94" s="23"/>
      <c r="Y94" s="17">
        <f t="shared" si="124"/>
        <v>0.39476609299999998</v>
      </c>
      <c r="Z94" s="17">
        <f t="shared" si="115"/>
        <v>5.0788696371000004</v>
      </c>
      <c r="AA94" s="17">
        <f t="shared" si="116"/>
        <v>0.25932861299999999</v>
      </c>
      <c r="AB94" s="17">
        <f t="shared" si="117"/>
        <v>1.5029034407999999</v>
      </c>
      <c r="AC94" s="17">
        <f t="shared" si="118"/>
        <v>1.0268224779999999</v>
      </c>
      <c r="AD94" s="17">
        <f t="shared" si="119"/>
        <v>8.3554635221000009</v>
      </c>
      <c r="AE94" s="17">
        <f t="shared" si="120"/>
        <v>5.8912331999999998E-2</v>
      </c>
      <c r="AF94" s="17">
        <f t="shared" si="121"/>
        <v>1.0746864511999998</v>
      </c>
      <c r="AG94" s="17">
        <f t="shared" si="122"/>
        <v>0.377295506</v>
      </c>
      <c r="AH94" s="17">
        <f t="shared" si="123"/>
        <v>1.6638759457000001</v>
      </c>
      <c r="AI94" s="19">
        <f t="shared" ref="AI94:AI96" si="145">AC94+AE94</f>
        <v>1.0857348099999999</v>
      </c>
      <c r="AJ94" s="19">
        <f t="shared" ref="AJ94:AJ96" si="146">AD94+AF94</f>
        <v>9.4301499733000007</v>
      </c>
    </row>
    <row r="95" spans="1:36" x14ac:dyDescent="0.2">
      <c r="A95" s="23" t="s">
        <v>45</v>
      </c>
      <c r="B95" s="15">
        <v>2017</v>
      </c>
      <c r="C95" s="16">
        <v>2.5184047826086959</v>
      </c>
      <c r="D95" s="16">
        <v>10.850972916666665</v>
      </c>
      <c r="E95" s="16">
        <v>1.0783543478260869</v>
      </c>
      <c r="F95" s="16">
        <v>11.328524166666668</v>
      </c>
      <c r="G95" s="16">
        <v>1.6167495652173913</v>
      </c>
      <c r="H95" s="16">
        <v>5.2294437499999988</v>
      </c>
      <c r="I95" s="16">
        <v>0.46605652173913048</v>
      </c>
      <c r="J95" s="16">
        <v>1.81965</v>
      </c>
      <c r="K95" s="16">
        <v>0.63423000000000007</v>
      </c>
      <c r="L95" s="16">
        <v>1.3504750000000001</v>
      </c>
      <c r="M95" s="15">
        <v>2017</v>
      </c>
      <c r="N95" s="35">
        <f t="shared" si="135"/>
        <v>2.5184047826086959</v>
      </c>
      <c r="O95" s="24">
        <f t="shared" si="136"/>
        <v>8.3325681340579685</v>
      </c>
      <c r="P95" s="24">
        <f t="shared" si="137"/>
        <v>1.0783543478260869</v>
      </c>
      <c r="Q95" s="24">
        <f t="shared" si="138"/>
        <v>10.250169818840581</v>
      </c>
      <c r="R95" s="24">
        <f t="shared" si="139"/>
        <v>1.6167495652173913</v>
      </c>
      <c r="S95" s="24">
        <f t="shared" si="140"/>
        <v>3.6126941847826073</v>
      </c>
      <c r="T95" s="24">
        <f t="shared" si="141"/>
        <v>0.46605652173913048</v>
      </c>
      <c r="U95" s="24">
        <f t="shared" si="142"/>
        <v>1.3535934782608696</v>
      </c>
      <c r="V95" s="24">
        <f t="shared" si="143"/>
        <v>0.63423000000000007</v>
      </c>
      <c r="W95" s="24">
        <f t="shared" si="144"/>
        <v>0.71624500000000002</v>
      </c>
      <c r="X95" s="23"/>
      <c r="Y95" s="17">
        <f t="shared" si="124"/>
        <v>0.39476609299999998</v>
      </c>
      <c r="Z95" s="17">
        <f t="shared" si="115"/>
        <v>5.0788696371000004</v>
      </c>
      <c r="AA95" s="17">
        <f t="shared" si="116"/>
        <v>0.25932861299999999</v>
      </c>
      <c r="AB95" s="17">
        <f t="shared" si="117"/>
        <v>1.5029034407999999</v>
      </c>
      <c r="AC95" s="17">
        <f t="shared" si="118"/>
        <v>1.0268224779999999</v>
      </c>
      <c r="AD95" s="17">
        <f t="shared" si="119"/>
        <v>8.3554635221000009</v>
      </c>
      <c r="AE95" s="17">
        <f t="shared" si="120"/>
        <v>5.8912331999999998E-2</v>
      </c>
      <c r="AF95" s="17">
        <f t="shared" si="121"/>
        <v>1.0746864511999998</v>
      </c>
      <c r="AG95" s="17">
        <f t="shared" si="122"/>
        <v>0.377295506</v>
      </c>
      <c r="AH95" s="17">
        <f t="shared" si="123"/>
        <v>1.6638759457000001</v>
      </c>
      <c r="AI95" s="19">
        <f t="shared" si="145"/>
        <v>1.0857348099999999</v>
      </c>
      <c r="AJ95" s="19">
        <f t="shared" si="146"/>
        <v>9.4301499733000007</v>
      </c>
    </row>
    <row r="96" spans="1:36" ht="12" thickBot="1" x14ac:dyDescent="0.25">
      <c r="A96" s="4" t="s">
        <v>45</v>
      </c>
      <c r="B96" s="15">
        <v>2018</v>
      </c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5">
        <v>2018</v>
      </c>
      <c r="N96" s="33">
        <f t="shared" si="135"/>
        <v>0</v>
      </c>
      <c r="O96" s="26">
        <f t="shared" si="136"/>
        <v>0</v>
      </c>
      <c r="P96" s="26">
        <f t="shared" si="137"/>
        <v>0</v>
      </c>
      <c r="Q96" s="26">
        <f t="shared" si="138"/>
        <v>0</v>
      </c>
      <c r="R96" s="26">
        <f t="shared" si="139"/>
        <v>0</v>
      </c>
      <c r="S96" s="26">
        <f t="shared" si="140"/>
        <v>0</v>
      </c>
      <c r="T96" s="26">
        <f t="shared" si="141"/>
        <v>0</v>
      </c>
      <c r="U96" s="26">
        <f t="shared" si="142"/>
        <v>0</v>
      </c>
      <c r="V96" s="26">
        <f t="shared" si="143"/>
        <v>0</v>
      </c>
      <c r="W96" s="26">
        <f t="shared" si="144"/>
        <v>0</v>
      </c>
      <c r="X96" s="4"/>
      <c r="Y96" s="20">
        <f t="shared" si="124"/>
        <v>0.39476609299999998</v>
      </c>
      <c r="Z96" s="20">
        <f t="shared" si="115"/>
        <v>5.0788696371000004</v>
      </c>
      <c r="AA96" s="20">
        <f t="shared" si="116"/>
        <v>0.25932861299999999</v>
      </c>
      <c r="AB96" s="20">
        <f t="shared" si="117"/>
        <v>1.5029034407999999</v>
      </c>
      <c r="AC96" s="20">
        <f t="shared" si="118"/>
        <v>1.0268224779999999</v>
      </c>
      <c r="AD96" s="20">
        <f t="shared" si="119"/>
        <v>8.3554635221000009</v>
      </c>
      <c r="AE96" s="20">
        <f t="shared" si="120"/>
        <v>5.8912331999999998E-2</v>
      </c>
      <c r="AF96" s="20">
        <f t="shared" si="121"/>
        <v>1.0746864511999998</v>
      </c>
      <c r="AG96" s="20">
        <f t="shared" si="122"/>
        <v>0.377295506</v>
      </c>
      <c r="AH96" s="20">
        <f t="shared" si="123"/>
        <v>1.6638759457000001</v>
      </c>
      <c r="AI96" s="21">
        <f t="shared" si="145"/>
        <v>1.0857348099999999</v>
      </c>
      <c r="AJ96" s="21">
        <f t="shared" si="146"/>
        <v>9.4301499733000007</v>
      </c>
    </row>
    <row r="97" spans="1:36" x14ac:dyDescent="0.2">
      <c r="A97" s="23" t="s">
        <v>7</v>
      </c>
      <c r="B97" s="10">
        <v>2000</v>
      </c>
      <c r="C97" s="11">
        <v>6.6093999999999991</v>
      </c>
      <c r="D97" s="11">
        <v>40.614768571428577</v>
      </c>
      <c r="E97" s="11">
        <v>1.1516309999999998</v>
      </c>
      <c r="F97" s="11">
        <v>7.3681061904761904</v>
      </c>
      <c r="G97" s="11">
        <v>3.0241420000000003</v>
      </c>
      <c r="H97" s="11">
        <v>7.5082347619047622</v>
      </c>
      <c r="I97" s="11">
        <v>1.2397</v>
      </c>
      <c r="J97" s="11">
        <v>3.7488095238095243</v>
      </c>
      <c r="K97" s="11">
        <v>0.98533799999999994</v>
      </c>
      <c r="L97" s="11">
        <v>2.0786904761904763</v>
      </c>
      <c r="M97" s="10">
        <v>2000</v>
      </c>
      <c r="N97" s="12">
        <f t="shared" si="125"/>
        <v>6.6093999999999991</v>
      </c>
      <c r="O97" s="12">
        <f t="shared" si="126"/>
        <v>34.005368571428576</v>
      </c>
      <c r="P97" s="30">
        <f t="shared" si="127"/>
        <v>1.1516309999999998</v>
      </c>
      <c r="Q97" s="30">
        <f t="shared" si="128"/>
        <v>6.2164751904761903</v>
      </c>
      <c r="R97" s="12">
        <f t="shared" si="129"/>
        <v>3.0241420000000003</v>
      </c>
      <c r="S97" s="12">
        <f t="shared" si="130"/>
        <v>4.4840927619047619</v>
      </c>
      <c r="T97" s="12">
        <f t="shared" si="131"/>
        <v>1.2397</v>
      </c>
      <c r="U97" s="12">
        <f t="shared" si="132"/>
        <v>2.5091095238095242</v>
      </c>
      <c r="V97" s="12">
        <f t="shared" si="133"/>
        <v>0.98533799999999994</v>
      </c>
      <c r="W97" s="12">
        <f t="shared" si="134"/>
        <v>1.0933524761904763</v>
      </c>
      <c r="Y97" s="17">
        <f>'RHIII metrics NATURAL DATA (2)'!B9</f>
        <v>0.83994459200000005</v>
      </c>
      <c r="Z97" s="17">
        <f>'RHIII metrics NATURAL DATA (2)'!C9</f>
        <v>4.5532568150000001</v>
      </c>
      <c r="AA97" s="17">
        <f>'RHIII metrics NATURAL DATA (2)'!D9</f>
        <v>0.32516239000000002</v>
      </c>
      <c r="AB97" s="17">
        <f>'RHIII metrics NATURAL DATA (2)'!E9</f>
        <v>1.3701337703000001</v>
      </c>
      <c r="AC97" s="17">
        <f>'RHIII metrics NATURAL DATA (2)'!F9</f>
        <v>2.245682881</v>
      </c>
      <c r="AD97" s="17">
        <f>'RHIII metrics NATURAL DATA (2)'!G9</f>
        <v>7.2832568122999994</v>
      </c>
      <c r="AE97" s="17">
        <f>'RHIII metrics NATURAL DATA (2)'!H9</f>
        <v>0.12446486700000001</v>
      </c>
      <c r="AF97" s="17">
        <f>'RHIII metrics NATURAL DATA (2)'!I9</f>
        <v>0.68623989730000001</v>
      </c>
      <c r="AG97" s="17">
        <f>'RHIII metrics NATURAL DATA (2)'!J9</f>
        <v>0.75137346599999999</v>
      </c>
      <c r="AH97" s="17">
        <f>'RHIII metrics NATURAL DATA (2)'!K9</f>
        <v>1.4855249151000001</v>
      </c>
      <c r="AI97" s="19">
        <f t="shared" si="101"/>
        <v>2.3701477479999999</v>
      </c>
      <c r="AJ97" s="19">
        <f t="shared" si="102"/>
        <v>7.9694967095999996</v>
      </c>
    </row>
    <row r="98" spans="1:36" x14ac:dyDescent="0.2">
      <c r="A98" s="23" t="s">
        <v>7</v>
      </c>
      <c r="B98" s="15">
        <v>2001</v>
      </c>
      <c r="C98" s="16">
        <v>7.0210080952380967</v>
      </c>
      <c r="D98" s="16">
        <v>64.738312727272742</v>
      </c>
      <c r="E98" s="16">
        <v>1.2883261904761905</v>
      </c>
      <c r="F98" s="16">
        <v>5.6565836363636359</v>
      </c>
      <c r="G98" s="16">
        <v>3.0123980952380953</v>
      </c>
      <c r="H98" s="16">
        <v>9.6351722727272762</v>
      </c>
      <c r="I98" s="16">
        <v>1.0359047619047619</v>
      </c>
      <c r="J98" s="16">
        <v>3.5389090909090921</v>
      </c>
      <c r="K98" s="16">
        <v>0.90010285714285687</v>
      </c>
      <c r="L98" s="16">
        <v>1.6920218181818185</v>
      </c>
      <c r="M98" s="15">
        <v>2001</v>
      </c>
      <c r="N98" s="24">
        <f t="shared" si="125"/>
        <v>7.0210080952380967</v>
      </c>
      <c r="O98" s="24">
        <f t="shared" si="126"/>
        <v>57.717304632034647</v>
      </c>
      <c r="P98" s="24">
        <f t="shared" si="127"/>
        <v>1.2883261904761905</v>
      </c>
      <c r="Q98" s="24">
        <f t="shared" si="128"/>
        <v>4.3682574458874459</v>
      </c>
      <c r="R98" s="24">
        <f t="shared" si="129"/>
        <v>3.0123980952380953</v>
      </c>
      <c r="S98" s="24">
        <f t="shared" si="130"/>
        <v>6.6227741774891804</v>
      </c>
      <c r="T98" s="24">
        <f t="shared" si="131"/>
        <v>1.0359047619047619</v>
      </c>
      <c r="U98" s="24">
        <f t="shared" si="132"/>
        <v>2.5030043290043302</v>
      </c>
      <c r="V98" s="24">
        <f t="shared" si="133"/>
        <v>0.90010285714285687</v>
      </c>
      <c r="W98" s="24">
        <f t="shared" si="134"/>
        <v>0.79191896103896164</v>
      </c>
      <c r="X98" s="23"/>
      <c r="Y98" s="17">
        <f>Y97</f>
        <v>0.83994459200000005</v>
      </c>
      <c r="Z98" s="17">
        <f t="shared" ref="Z98:Z115" si="147">Z97</f>
        <v>4.5532568150000001</v>
      </c>
      <c r="AA98" s="17">
        <f t="shared" ref="AA98:AA115" si="148">AA97</f>
        <v>0.32516239000000002</v>
      </c>
      <c r="AB98" s="17">
        <f t="shared" ref="AB98:AB115" si="149">AB97</f>
        <v>1.3701337703000001</v>
      </c>
      <c r="AC98" s="17">
        <f t="shared" ref="AC98:AC115" si="150">AC97</f>
        <v>2.245682881</v>
      </c>
      <c r="AD98" s="17">
        <f t="shared" ref="AD98:AD115" si="151">AD97</f>
        <v>7.2832568122999994</v>
      </c>
      <c r="AE98" s="17">
        <f t="shared" ref="AE98:AE115" si="152">AE97</f>
        <v>0.12446486700000001</v>
      </c>
      <c r="AF98" s="17">
        <f t="shared" ref="AF98:AF115" si="153">AF97</f>
        <v>0.68623989730000001</v>
      </c>
      <c r="AG98" s="17">
        <f t="shared" ref="AG98:AG115" si="154">AG97</f>
        <v>0.75137346599999999</v>
      </c>
      <c r="AH98" s="17">
        <f t="shared" ref="AH98:AH115" si="155">AH97</f>
        <v>1.4855249151000001</v>
      </c>
      <c r="AI98" s="19">
        <f t="shared" si="101"/>
        <v>2.3701477479999999</v>
      </c>
      <c r="AJ98" s="19">
        <f t="shared" si="102"/>
        <v>7.9694967095999996</v>
      </c>
    </row>
    <row r="99" spans="1:36" x14ac:dyDescent="0.2">
      <c r="A99" s="23" t="s">
        <v>7</v>
      </c>
      <c r="B99" s="15">
        <v>2002</v>
      </c>
      <c r="C99" s="16">
        <v>6.5542637499999996</v>
      </c>
      <c r="D99" s="16">
        <v>72.697973333333337</v>
      </c>
      <c r="E99" s="16">
        <v>1.03833</v>
      </c>
      <c r="F99" s="16">
        <v>5.3515462499999993</v>
      </c>
      <c r="G99" s="16">
        <v>3.0819750000000004</v>
      </c>
      <c r="H99" s="16">
        <v>10.875887083333332</v>
      </c>
      <c r="I99" s="16">
        <v>1.0036250000000002</v>
      </c>
      <c r="J99" s="16">
        <v>3.449666666666666</v>
      </c>
      <c r="K99" s="16">
        <v>1.0918600000000001</v>
      </c>
      <c r="L99" s="16">
        <v>1.4911799999999999</v>
      </c>
      <c r="M99" s="15">
        <v>2002</v>
      </c>
      <c r="N99" s="24">
        <f t="shared" si="125"/>
        <v>6.5542637499999996</v>
      </c>
      <c r="O99" s="24">
        <f t="shared" si="126"/>
        <v>66.143709583333333</v>
      </c>
      <c r="P99" s="24">
        <f t="shared" si="127"/>
        <v>1.03833</v>
      </c>
      <c r="Q99" s="24">
        <f t="shared" si="128"/>
        <v>4.3132162499999991</v>
      </c>
      <c r="R99" s="24">
        <f t="shared" si="129"/>
        <v>3.0819750000000004</v>
      </c>
      <c r="S99" s="24">
        <f t="shared" si="130"/>
        <v>7.793912083333332</v>
      </c>
      <c r="T99" s="24">
        <f t="shared" si="131"/>
        <v>1.0036250000000002</v>
      </c>
      <c r="U99" s="24">
        <f t="shared" si="132"/>
        <v>2.446041666666666</v>
      </c>
      <c r="V99" s="24">
        <f t="shared" si="133"/>
        <v>1.0918600000000001</v>
      </c>
      <c r="W99" s="24">
        <f t="shared" si="134"/>
        <v>0.3993199999999999</v>
      </c>
      <c r="X99" s="23"/>
      <c r="Y99" s="17">
        <f t="shared" ref="Y99:Y115" si="156">Y98</f>
        <v>0.83994459200000005</v>
      </c>
      <c r="Z99" s="18">
        <f t="shared" si="147"/>
        <v>4.5532568150000001</v>
      </c>
      <c r="AA99" s="17">
        <f t="shared" si="148"/>
        <v>0.32516239000000002</v>
      </c>
      <c r="AB99" s="18">
        <f t="shared" si="149"/>
        <v>1.3701337703000001</v>
      </c>
      <c r="AC99" s="17">
        <f t="shared" si="150"/>
        <v>2.245682881</v>
      </c>
      <c r="AD99" s="18">
        <f t="shared" si="151"/>
        <v>7.2832568122999994</v>
      </c>
      <c r="AE99" s="17">
        <f t="shared" si="152"/>
        <v>0.12446486700000001</v>
      </c>
      <c r="AF99" s="18">
        <f t="shared" si="153"/>
        <v>0.68623989730000001</v>
      </c>
      <c r="AG99" s="17">
        <f t="shared" si="154"/>
        <v>0.75137346599999999</v>
      </c>
      <c r="AH99" s="18">
        <f t="shared" si="155"/>
        <v>1.4855249151000001</v>
      </c>
      <c r="AI99" s="19">
        <f t="shared" si="101"/>
        <v>2.3701477479999999</v>
      </c>
      <c r="AJ99" s="19">
        <f t="shared" si="102"/>
        <v>7.9694967095999996</v>
      </c>
    </row>
    <row r="100" spans="1:36" x14ac:dyDescent="0.2">
      <c r="A100" s="23" t="s">
        <v>7</v>
      </c>
      <c r="B100" s="15">
        <v>2003</v>
      </c>
      <c r="C100" s="16">
        <v>7.3850308333333343</v>
      </c>
      <c r="D100" s="16">
        <v>62.891401250000001</v>
      </c>
      <c r="E100" s="16">
        <v>0.91305708333333346</v>
      </c>
      <c r="F100" s="16">
        <v>4.4502862500000004</v>
      </c>
      <c r="G100" s="16">
        <v>3.0919508333333332</v>
      </c>
      <c r="H100" s="16">
        <v>10.054695416666668</v>
      </c>
      <c r="I100" s="16">
        <v>0.90666666666666662</v>
      </c>
      <c r="J100" s="16">
        <v>3.7341250000000001</v>
      </c>
      <c r="K100" s="16">
        <v>1.2369375</v>
      </c>
      <c r="L100" s="16">
        <v>2.0092999999999996</v>
      </c>
      <c r="M100" s="15">
        <v>2003</v>
      </c>
      <c r="N100" s="24">
        <f t="shared" si="125"/>
        <v>7.3850308333333343</v>
      </c>
      <c r="O100" s="24">
        <f t="shared" si="126"/>
        <v>55.50637041666667</v>
      </c>
      <c r="P100" s="24">
        <f t="shared" si="127"/>
        <v>0.91305708333333346</v>
      </c>
      <c r="Q100" s="24">
        <f t="shared" si="128"/>
        <v>3.5372291666666671</v>
      </c>
      <c r="R100" s="24">
        <f t="shared" si="129"/>
        <v>3.0919508333333332</v>
      </c>
      <c r="S100" s="24">
        <f t="shared" si="130"/>
        <v>6.9627445833333343</v>
      </c>
      <c r="T100" s="24">
        <f t="shared" si="131"/>
        <v>0.90666666666666662</v>
      </c>
      <c r="U100" s="24">
        <f t="shared" si="132"/>
        <v>2.8274583333333334</v>
      </c>
      <c r="V100" s="24">
        <f t="shared" si="133"/>
        <v>1.2369375</v>
      </c>
      <c r="W100" s="24">
        <f t="shared" si="134"/>
        <v>0.77236249999999962</v>
      </c>
      <c r="X100" s="23"/>
      <c r="Y100" s="17">
        <f t="shared" si="156"/>
        <v>0.83994459200000005</v>
      </c>
      <c r="Z100" s="18">
        <f t="shared" si="147"/>
        <v>4.5532568150000001</v>
      </c>
      <c r="AA100" s="17">
        <f t="shared" si="148"/>
        <v>0.32516239000000002</v>
      </c>
      <c r="AB100" s="18">
        <f t="shared" si="149"/>
        <v>1.3701337703000001</v>
      </c>
      <c r="AC100" s="17">
        <f t="shared" si="150"/>
        <v>2.245682881</v>
      </c>
      <c r="AD100" s="18">
        <f t="shared" si="151"/>
        <v>7.2832568122999994</v>
      </c>
      <c r="AE100" s="17">
        <f t="shared" si="152"/>
        <v>0.12446486700000001</v>
      </c>
      <c r="AF100" s="18">
        <f t="shared" si="153"/>
        <v>0.68623989730000001</v>
      </c>
      <c r="AG100" s="17">
        <f t="shared" si="154"/>
        <v>0.75137346599999999</v>
      </c>
      <c r="AH100" s="18">
        <f t="shared" si="155"/>
        <v>1.4855249151000001</v>
      </c>
      <c r="AI100" s="19">
        <f t="shared" si="101"/>
        <v>2.3701477479999999</v>
      </c>
      <c r="AJ100" s="19">
        <f t="shared" si="102"/>
        <v>7.9694967095999996</v>
      </c>
    </row>
    <row r="101" spans="1:36" x14ac:dyDescent="0.2">
      <c r="A101" s="23" t="s">
        <v>7</v>
      </c>
      <c r="B101" s="15">
        <v>2004</v>
      </c>
      <c r="C101" s="16">
        <v>5.7624525000000011</v>
      </c>
      <c r="D101" s="16">
        <v>46.807955</v>
      </c>
      <c r="E101" s="16">
        <v>0.90647416666666658</v>
      </c>
      <c r="F101" s="16">
        <v>4.1014750000000006</v>
      </c>
      <c r="G101" s="16">
        <v>3.1237145833333329</v>
      </c>
      <c r="H101" s="16">
        <v>7.2903179166666661</v>
      </c>
      <c r="I101" s="16">
        <v>0.92995833333333333</v>
      </c>
      <c r="J101" s="16">
        <v>2.2014166666666668</v>
      </c>
      <c r="K101" s="16">
        <v>1.1010225</v>
      </c>
      <c r="L101" s="16">
        <v>1.5327250000000001</v>
      </c>
      <c r="M101" s="15">
        <v>2004</v>
      </c>
      <c r="N101" s="24">
        <f t="shared" si="125"/>
        <v>5.7624525000000011</v>
      </c>
      <c r="O101" s="24">
        <f t="shared" si="126"/>
        <v>41.045502499999998</v>
      </c>
      <c r="P101" s="24">
        <f t="shared" si="127"/>
        <v>0.90647416666666658</v>
      </c>
      <c r="Q101" s="24">
        <f t="shared" si="128"/>
        <v>3.1950008333333342</v>
      </c>
      <c r="R101" s="24">
        <f t="shared" si="129"/>
        <v>3.1237145833333329</v>
      </c>
      <c r="S101" s="24">
        <f t="shared" si="130"/>
        <v>4.1666033333333328</v>
      </c>
      <c r="T101" s="24">
        <f t="shared" si="131"/>
        <v>0.92995833333333333</v>
      </c>
      <c r="U101" s="24">
        <f t="shared" si="132"/>
        <v>1.2714583333333334</v>
      </c>
      <c r="V101" s="24">
        <f t="shared" si="133"/>
        <v>1.1010225</v>
      </c>
      <c r="W101" s="24">
        <f t="shared" si="134"/>
        <v>0.4317025000000001</v>
      </c>
      <c r="X101" s="23"/>
      <c r="Y101" s="17">
        <f t="shared" si="156"/>
        <v>0.83994459200000005</v>
      </c>
      <c r="Z101" s="18">
        <f t="shared" si="147"/>
        <v>4.5532568150000001</v>
      </c>
      <c r="AA101" s="17">
        <f t="shared" si="148"/>
        <v>0.32516239000000002</v>
      </c>
      <c r="AB101" s="18">
        <f t="shared" si="149"/>
        <v>1.3701337703000001</v>
      </c>
      <c r="AC101" s="17">
        <f t="shared" si="150"/>
        <v>2.245682881</v>
      </c>
      <c r="AD101" s="18">
        <f t="shared" si="151"/>
        <v>7.2832568122999994</v>
      </c>
      <c r="AE101" s="17">
        <f t="shared" si="152"/>
        <v>0.12446486700000001</v>
      </c>
      <c r="AF101" s="18">
        <f t="shared" si="153"/>
        <v>0.68623989730000001</v>
      </c>
      <c r="AG101" s="17">
        <f t="shared" si="154"/>
        <v>0.75137346599999999</v>
      </c>
      <c r="AH101" s="18">
        <f t="shared" si="155"/>
        <v>1.4855249151000001</v>
      </c>
      <c r="AI101" s="19">
        <f t="shared" si="101"/>
        <v>2.3701477479999999</v>
      </c>
      <c r="AJ101" s="19">
        <f t="shared" si="102"/>
        <v>7.9694967095999996</v>
      </c>
    </row>
    <row r="102" spans="1:36" x14ac:dyDescent="0.2">
      <c r="A102" s="23" t="s">
        <v>7</v>
      </c>
      <c r="B102" s="15">
        <v>2005</v>
      </c>
      <c r="C102" s="16">
        <v>5.1411070833333339</v>
      </c>
      <c r="D102" s="16">
        <v>60.015955833333329</v>
      </c>
      <c r="E102" s="16">
        <v>0.72286458333333348</v>
      </c>
      <c r="F102" s="16">
        <v>3.5937458333333336</v>
      </c>
      <c r="G102" s="16">
        <v>2.2331050000000006</v>
      </c>
      <c r="H102" s="16">
        <v>8.3036475000000003</v>
      </c>
      <c r="I102" s="16">
        <v>0.85187500000000016</v>
      </c>
      <c r="J102" s="16">
        <v>3.4496666666666669</v>
      </c>
      <c r="K102" s="16">
        <v>0.70495166666666675</v>
      </c>
      <c r="L102" s="16">
        <v>1.1092850000000001</v>
      </c>
      <c r="M102" s="15">
        <v>2005</v>
      </c>
      <c r="N102" s="24">
        <f t="shared" si="125"/>
        <v>5.1411070833333339</v>
      </c>
      <c r="O102" s="24">
        <f t="shared" si="126"/>
        <v>54.874848749999998</v>
      </c>
      <c r="P102" s="24">
        <f t="shared" si="127"/>
        <v>0.72286458333333348</v>
      </c>
      <c r="Q102" s="24">
        <f t="shared" si="128"/>
        <v>2.8708812500000001</v>
      </c>
      <c r="R102" s="24">
        <f t="shared" si="129"/>
        <v>2.2331050000000006</v>
      </c>
      <c r="S102" s="24">
        <f t="shared" si="130"/>
        <v>6.0705425000000002</v>
      </c>
      <c r="T102" s="24">
        <f t="shared" si="131"/>
        <v>0.85187500000000016</v>
      </c>
      <c r="U102" s="24">
        <f t="shared" si="132"/>
        <v>2.5977916666666667</v>
      </c>
      <c r="V102" s="24">
        <f t="shared" si="133"/>
        <v>0.70495166666666675</v>
      </c>
      <c r="W102" s="24">
        <f t="shared" si="134"/>
        <v>0.40433333333333332</v>
      </c>
      <c r="X102" s="23"/>
      <c r="Y102" s="17">
        <f t="shared" si="156"/>
        <v>0.83994459200000005</v>
      </c>
      <c r="Z102" s="18">
        <f t="shared" si="147"/>
        <v>4.5532568150000001</v>
      </c>
      <c r="AA102" s="17">
        <f t="shared" si="148"/>
        <v>0.32516239000000002</v>
      </c>
      <c r="AB102" s="18">
        <f t="shared" si="149"/>
        <v>1.3701337703000001</v>
      </c>
      <c r="AC102" s="17">
        <f t="shared" si="150"/>
        <v>2.245682881</v>
      </c>
      <c r="AD102" s="18">
        <f t="shared" si="151"/>
        <v>7.2832568122999994</v>
      </c>
      <c r="AE102" s="17">
        <f t="shared" si="152"/>
        <v>0.12446486700000001</v>
      </c>
      <c r="AF102" s="18">
        <f t="shared" si="153"/>
        <v>0.68623989730000001</v>
      </c>
      <c r="AG102" s="17">
        <f t="shared" si="154"/>
        <v>0.75137346599999999</v>
      </c>
      <c r="AH102" s="18">
        <f t="shared" si="155"/>
        <v>1.4855249151000001</v>
      </c>
      <c r="AI102" s="19">
        <f t="shared" si="101"/>
        <v>2.3701477479999999</v>
      </c>
      <c r="AJ102" s="19">
        <f t="shared" si="102"/>
        <v>7.9694967095999996</v>
      </c>
    </row>
    <row r="103" spans="1:36" x14ac:dyDescent="0.2">
      <c r="A103" s="23" t="s">
        <v>7</v>
      </c>
      <c r="B103" s="15">
        <v>2006</v>
      </c>
      <c r="C103" s="16">
        <v>5.4997625000000001</v>
      </c>
      <c r="D103" s="16">
        <v>55.344988333333326</v>
      </c>
      <c r="E103" s="16">
        <v>0.9418270833333332</v>
      </c>
      <c r="F103" s="16">
        <v>4.8090724999999992</v>
      </c>
      <c r="G103" s="16">
        <v>2.8619266666666658</v>
      </c>
      <c r="H103" s="16">
        <v>6.9353370833333328</v>
      </c>
      <c r="I103" s="16">
        <v>1.1317916666666665</v>
      </c>
      <c r="J103" s="16">
        <v>2.7994166666666671</v>
      </c>
      <c r="K103" s="16">
        <v>0.67467500000000002</v>
      </c>
      <c r="L103" s="16">
        <v>1.3327275000000001</v>
      </c>
      <c r="M103" s="15">
        <v>2006</v>
      </c>
      <c r="N103" s="24">
        <f t="shared" si="125"/>
        <v>5.4997625000000001</v>
      </c>
      <c r="O103" s="24">
        <f t="shared" si="126"/>
        <v>49.845225833333323</v>
      </c>
      <c r="P103" s="24">
        <f t="shared" si="127"/>
        <v>0.9418270833333332</v>
      </c>
      <c r="Q103" s="24">
        <f t="shared" si="128"/>
        <v>3.8672454166666661</v>
      </c>
      <c r="R103" s="24">
        <f t="shared" si="129"/>
        <v>2.8619266666666658</v>
      </c>
      <c r="S103" s="24">
        <f t="shared" si="130"/>
        <v>4.0734104166666665</v>
      </c>
      <c r="T103" s="24">
        <f t="shared" si="131"/>
        <v>1.1317916666666665</v>
      </c>
      <c r="U103" s="24">
        <f t="shared" si="132"/>
        <v>1.6676250000000006</v>
      </c>
      <c r="V103" s="24">
        <f t="shared" si="133"/>
        <v>0.67467500000000002</v>
      </c>
      <c r="W103" s="24">
        <f t="shared" si="134"/>
        <v>0.65805250000000004</v>
      </c>
      <c r="X103" s="23"/>
      <c r="Y103" s="17">
        <f t="shared" si="156"/>
        <v>0.83994459200000005</v>
      </c>
      <c r="Z103" s="18">
        <f t="shared" si="147"/>
        <v>4.5532568150000001</v>
      </c>
      <c r="AA103" s="17">
        <f t="shared" si="148"/>
        <v>0.32516239000000002</v>
      </c>
      <c r="AB103" s="18">
        <f t="shared" si="149"/>
        <v>1.3701337703000001</v>
      </c>
      <c r="AC103" s="17">
        <f t="shared" si="150"/>
        <v>2.245682881</v>
      </c>
      <c r="AD103" s="18">
        <f t="shared" si="151"/>
        <v>7.2832568122999994</v>
      </c>
      <c r="AE103" s="17">
        <f t="shared" si="152"/>
        <v>0.12446486700000001</v>
      </c>
      <c r="AF103" s="18">
        <f t="shared" si="153"/>
        <v>0.68623989730000001</v>
      </c>
      <c r="AG103" s="17">
        <f t="shared" si="154"/>
        <v>0.75137346599999999</v>
      </c>
      <c r="AH103" s="18">
        <f t="shared" si="155"/>
        <v>1.4855249151000001</v>
      </c>
      <c r="AI103" s="19">
        <f t="shared" si="101"/>
        <v>2.3701477479999999</v>
      </c>
      <c r="AJ103" s="19">
        <f t="shared" si="102"/>
        <v>7.9694967095999996</v>
      </c>
    </row>
    <row r="104" spans="1:36" x14ac:dyDescent="0.2">
      <c r="A104" s="23" t="s">
        <v>7</v>
      </c>
      <c r="B104" s="15">
        <v>2007</v>
      </c>
      <c r="C104" s="16">
        <v>5.5014999999999992</v>
      </c>
      <c r="D104" s="16">
        <v>39.488321739130427</v>
      </c>
      <c r="E104" s="16">
        <v>0.64254954545454557</v>
      </c>
      <c r="F104" s="16">
        <v>3.5533808695652174</v>
      </c>
      <c r="G104" s="16">
        <v>1.9017927272727277</v>
      </c>
      <c r="H104" s="16">
        <v>7.2202517391304344</v>
      </c>
      <c r="I104" s="16">
        <v>0.63900000000000012</v>
      </c>
      <c r="J104" s="16">
        <v>2.4657826086956525</v>
      </c>
      <c r="K104" s="16">
        <v>0.77888181818181823</v>
      </c>
      <c r="L104" s="16">
        <v>1.3274947826086958</v>
      </c>
      <c r="M104" s="15">
        <v>2007</v>
      </c>
      <c r="N104" s="24">
        <f t="shared" si="125"/>
        <v>5.5014999999999992</v>
      </c>
      <c r="O104" s="24">
        <f t="shared" si="126"/>
        <v>33.986821739130427</v>
      </c>
      <c r="P104" s="24">
        <f t="shared" si="127"/>
        <v>0.64254954545454557</v>
      </c>
      <c r="Q104" s="24">
        <f t="shared" si="128"/>
        <v>2.9108313241106716</v>
      </c>
      <c r="R104" s="24">
        <f t="shared" si="129"/>
        <v>1.9017927272727277</v>
      </c>
      <c r="S104" s="24">
        <f t="shared" si="130"/>
        <v>5.3184590118577066</v>
      </c>
      <c r="T104" s="24">
        <f t="shared" si="131"/>
        <v>0.63900000000000012</v>
      </c>
      <c r="U104" s="24">
        <f t="shared" si="132"/>
        <v>1.8267826086956522</v>
      </c>
      <c r="V104" s="24">
        <f t="shared" si="133"/>
        <v>0.77888181818181823</v>
      </c>
      <c r="W104" s="24">
        <f t="shared" si="134"/>
        <v>0.54861296442687757</v>
      </c>
      <c r="X104" s="23"/>
      <c r="Y104" s="17">
        <f t="shared" si="156"/>
        <v>0.83994459200000005</v>
      </c>
      <c r="Z104" s="18">
        <f t="shared" si="147"/>
        <v>4.5532568150000001</v>
      </c>
      <c r="AA104" s="17">
        <f t="shared" si="148"/>
        <v>0.32516239000000002</v>
      </c>
      <c r="AB104" s="18">
        <f t="shared" si="149"/>
        <v>1.3701337703000001</v>
      </c>
      <c r="AC104" s="17">
        <f t="shared" si="150"/>
        <v>2.245682881</v>
      </c>
      <c r="AD104" s="18">
        <f t="shared" si="151"/>
        <v>7.2832568122999994</v>
      </c>
      <c r="AE104" s="17">
        <f t="shared" si="152"/>
        <v>0.12446486700000001</v>
      </c>
      <c r="AF104" s="18">
        <f t="shared" si="153"/>
        <v>0.68623989730000001</v>
      </c>
      <c r="AG104" s="17">
        <f t="shared" si="154"/>
        <v>0.75137346599999999</v>
      </c>
      <c r="AH104" s="18">
        <f t="shared" si="155"/>
        <v>1.4855249151000001</v>
      </c>
      <c r="AI104" s="19">
        <f t="shared" si="101"/>
        <v>2.3701477479999999</v>
      </c>
      <c r="AJ104" s="19">
        <f t="shared" si="102"/>
        <v>7.9694967095999996</v>
      </c>
    </row>
    <row r="105" spans="1:36" x14ac:dyDescent="0.2">
      <c r="A105" s="23" t="s">
        <v>7</v>
      </c>
      <c r="B105" s="15">
        <v>2008</v>
      </c>
      <c r="C105" s="16">
        <v>4.8291017391304338</v>
      </c>
      <c r="D105" s="16">
        <v>37.048435000000005</v>
      </c>
      <c r="E105" s="16">
        <v>0.55418000000000001</v>
      </c>
      <c r="F105" s="16">
        <v>2.2499495833333332</v>
      </c>
      <c r="G105" s="16">
        <v>2.021734347826087</v>
      </c>
      <c r="H105" s="16">
        <v>6.2837658333333346</v>
      </c>
      <c r="I105" s="16">
        <v>0.64404347826086961</v>
      </c>
      <c r="J105" s="16">
        <v>1.9133750000000003</v>
      </c>
      <c r="K105" s="16">
        <v>1.0175426086956523</v>
      </c>
      <c r="L105" s="16">
        <v>1.3542449999999997</v>
      </c>
      <c r="M105" s="15">
        <v>2008</v>
      </c>
      <c r="N105" s="24">
        <f t="shared" si="125"/>
        <v>4.8291017391304338</v>
      </c>
      <c r="O105" s="24">
        <f t="shared" si="126"/>
        <v>32.219333260869568</v>
      </c>
      <c r="P105" s="24">
        <f t="shared" si="127"/>
        <v>0.55418000000000001</v>
      </c>
      <c r="Q105" s="24">
        <f t="shared" si="128"/>
        <v>1.6957695833333331</v>
      </c>
      <c r="R105" s="24">
        <f t="shared" si="129"/>
        <v>2.021734347826087</v>
      </c>
      <c r="S105" s="24">
        <f t="shared" si="130"/>
        <v>4.2620314855072472</v>
      </c>
      <c r="T105" s="24">
        <f t="shared" si="131"/>
        <v>0.64404347826086961</v>
      </c>
      <c r="U105" s="24">
        <f t="shared" si="132"/>
        <v>1.2693315217391308</v>
      </c>
      <c r="V105" s="24">
        <f t="shared" si="133"/>
        <v>1.0175426086956523</v>
      </c>
      <c r="W105" s="24">
        <f t="shared" si="134"/>
        <v>0.33670239130434743</v>
      </c>
      <c r="X105" s="23"/>
      <c r="Y105" s="17">
        <f t="shared" si="156"/>
        <v>0.83994459200000005</v>
      </c>
      <c r="Z105" s="18">
        <f t="shared" si="147"/>
        <v>4.5532568150000001</v>
      </c>
      <c r="AA105" s="17">
        <f t="shared" si="148"/>
        <v>0.32516239000000002</v>
      </c>
      <c r="AB105" s="18">
        <f t="shared" si="149"/>
        <v>1.3701337703000001</v>
      </c>
      <c r="AC105" s="17">
        <f t="shared" si="150"/>
        <v>2.245682881</v>
      </c>
      <c r="AD105" s="18">
        <f t="shared" si="151"/>
        <v>7.2832568122999994</v>
      </c>
      <c r="AE105" s="17">
        <f t="shared" si="152"/>
        <v>0.12446486700000001</v>
      </c>
      <c r="AF105" s="18">
        <f t="shared" si="153"/>
        <v>0.68623989730000001</v>
      </c>
      <c r="AG105" s="17">
        <f t="shared" si="154"/>
        <v>0.75137346599999999</v>
      </c>
      <c r="AH105" s="18">
        <f t="shared" si="155"/>
        <v>1.4855249151000001</v>
      </c>
      <c r="AI105" s="19">
        <f t="shared" si="101"/>
        <v>2.3701477479999999</v>
      </c>
      <c r="AJ105" s="19">
        <f t="shared" si="102"/>
        <v>7.9694967095999996</v>
      </c>
    </row>
    <row r="106" spans="1:36" x14ac:dyDescent="0.2">
      <c r="A106" s="23" t="s">
        <v>7</v>
      </c>
      <c r="B106" s="15">
        <v>2009</v>
      </c>
      <c r="C106" s="16">
        <v>4.030110416666667</v>
      </c>
      <c r="D106" s="16">
        <v>37.718040416666675</v>
      </c>
      <c r="E106" s="16">
        <v>0.50862541666666672</v>
      </c>
      <c r="F106" s="16">
        <v>2.2323641666666663</v>
      </c>
      <c r="G106" s="16">
        <v>1.6421308333333338</v>
      </c>
      <c r="H106" s="16">
        <v>5.7319412499999984</v>
      </c>
      <c r="I106" s="16">
        <v>0.42987499999999995</v>
      </c>
      <c r="J106" s="16">
        <v>2.0849166666666665</v>
      </c>
      <c r="K106" s="16">
        <v>0.6257125</v>
      </c>
      <c r="L106" s="16">
        <v>1.224745</v>
      </c>
      <c r="M106" s="15">
        <v>2009</v>
      </c>
      <c r="N106" s="24">
        <f t="shared" si="125"/>
        <v>4.030110416666667</v>
      </c>
      <c r="O106" s="24">
        <f t="shared" si="126"/>
        <v>33.687930000000009</v>
      </c>
      <c r="P106" s="24">
        <f t="shared" si="127"/>
        <v>0.50862541666666672</v>
      </c>
      <c r="Q106" s="24">
        <f t="shared" si="128"/>
        <v>1.7237387499999994</v>
      </c>
      <c r="R106" s="24">
        <f t="shared" si="129"/>
        <v>1.6421308333333338</v>
      </c>
      <c r="S106" s="24">
        <f t="shared" si="130"/>
        <v>4.0898104166666647</v>
      </c>
      <c r="T106" s="24">
        <f t="shared" si="131"/>
        <v>0.42987499999999995</v>
      </c>
      <c r="U106" s="24">
        <f t="shared" si="132"/>
        <v>1.6550416666666665</v>
      </c>
      <c r="V106" s="24">
        <f t="shared" si="133"/>
        <v>0.6257125</v>
      </c>
      <c r="W106" s="24">
        <f t="shared" si="134"/>
        <v>0.59903249999999997</v>
      </c>
      <c r="X106" s="23"/>
      <c r="Y106" s="17">
        <f t="shared" si="156"/>
        <v>0.83994459200000005</v>
      </c>
      <c r="Z106" s="18">
        <f t="shared" si="147"/>
        <v>4.5532568150000001</v>
      </c>
      <c r="AA106" s="17">
        <f t="shared" si="148"/>
        <v>0.32516239000000002</v>
      </c>
      <c r="AB106" s="18">
        <f t="shared" si="149"/>
        <v>1.3701337703000001</v>
      </c>
      <c r="AC106" s="17">
        <f t="shared" si="150"/>
        <v>2.245682881</v>
      </c>
      <c r="AD106" s="18">
        <f t="shared" si="151"/>
        <v>7.2832568122999994</v>
      </c>
      <c r="AE106" s="17">
        <f t="shared" si="152"/>
        <v>0.12446486700000001</v>
      </c>
      <c r="AF106" s="18">
        <f t="shared" si="153"/>
        <v>0.68623989730000001</v>
      </c>
      <c r="AG106" s="17">
        <f t="shared" si="154"/>
        <v>0.75137346599999999</v>
      </c>
      <c r="AH106" s="18">
        <f t="shared" si="155"/>
        <v>1.4855249151000001</v>
      </c>
      <c r="AI106" s="19">
        <f t="shared" si="101"/>
        <v>2.3701477479999999</v>
      </c>
      <c r="AJ106" s="19">
        <f t="shared" si="102"/>
        <v>7.9694967095999996</v>
      </c>
    </row>
    <row r="107" spans="1:36" x14ac:dyDescent="0.2">
      <c r="A107" s="23" t="s">
        <v>7</v>
      </c>
      <c r="B107" s="15">
        <v>2010</v>
      </c>
      <c r="C107" s="16">
        <v>2.9270717391304353</v>
      </c>
      <c r="D107" s="16">
        <v>31.261770416666661</v>
      </c>
      <c r="E107" s="16">
        <v>0.41164130434782609</v>
      </c>
      <c r="F107" s="16">
        <v>2.8186945833333339</v>
      </c>
      <c r="G107" s="16">
        <v>1.5580713043478256</v>
      </c>
      <c r="H107" s="16">
        <v>7.1016387499999993</v>
      </c>
      <c r="I107" s="16">
        <v>0.46930434782608688</v>
      </c>
      <c r="J107" s="16">
        <v>2.2234166666666666</v>
      </c>
      <c r="K107" s="16">
        <v>0.44813478260869566</v>
      </c>
      <c r="L107" s="16">
        <v>1.3960324999999996</v>
      </c>
      <c r="M107" s="15">
        <v>2010</v>
      </c>
      <c r="N107" s="24">
        <f t="shared" si="125"/>
        <v>2.9270717391304353</v>
      </c>
      <c r="O107" s="24">
        <f t="shared" si="126"/>
        <v>28.334698677536224</v>
      </c>
      <c r="P107" s="24">
        <f t="shared" si="127"/>
        <v>0.41164130434782609</v>
      </c>
      <c r="Q107" s="24">
        <f t="shared" si="128"/>
        <v>2.4070532789855079</v>
      </c>
      <c r="R107" s="24">
        <f t="shared" si="129"/>
        <v>1.5580713043478256</v>
      </c>
      <c r="S107" s="24">
        <f t="shared" si="130"/>
        <v>5.5435674456521742</v>
      </c>
      <c r="T107" s="24">
        <f t="shared" si="131"/>
        <v>0.46930434782608688</v>
      </c>
      <c r="U107" s="24">
        <f t="shared" si="132"/>
        <v>1.7541123188405798</v>
      </c>
      <c r="V107" s="24">
        <f t="shared" si="133"/>
        <v>0.44813478260869566</v>
      </c>
      <c r="W107" s="24">
        <f t="shared" si="134"/>
        <v>0.94789771739130391</v>
      </c>
      <c r="X107" s="23"/>
      <c r="Y107" s="17">
        <f t="shared" si="156"/>
        <v>0.83994459200000005</v>
      </c>
      <c r="Z107" s="18">
        <f t="shared" si="147"/>
        <v>4.5532568150000001</v>
      </c>
      <c r="AA107" s="17">
        <f t="shared" si="148"/>
        <v>0.32516239000000002</v>
      </c>
      <c r="AB107" s="18">
        <f t="shared" si="149"/>
        <v>1.3701337703000001</v>
      </c>
      <c r="AC107" s="17">
        <f t="shared" si="150"/>
        <v>2.245682881</v>
      </c>
      <c r="AD107" s="18">
        <f t="shared" si="151"/>
        <v>7.2832568122999994</v>
      </c>
      <c r="AE107" s="17">
        <f t="shared" si="152"/>
        <v>0.12446486700000001</v>
      </c>
      <c r="AF107" s="18">
        <f t="shared" si="153"/>
        <v>0.68623989730000001</v>
      </c>
      <c r="AG107" s="17">
        <f t="shared" si="154"/>
        <v>0.75137346599999999</v>
      </c>
      <c r="AH107" s="18">
        <f t="shared" si="155"/>
        <v>1.4855249151000001</v>
      </c>
      <c r="AI107" s="19">
        <f t="shared" si="101"/>
        <v>2.3701477479999999</v>
      </c>
      <c r="AJ107" s="19">
        <f t="shared" si="102"/>
        <v>7.9694967095999996</v>
      </c>
    </row>
    <row r="108" spans="1:36" x14ac:dyDescent="0.2">
      <c r="A108" s="23" t="s">
        <v>7</v>
      </c>
      <c r="B108" s="15">
        <v>2011</v>
      </c>
      <c r="C108" s="16">
        <v>3.9249086363636363</v>
      </c>
      <c r="D108" s="16">
        <v>26.426760000000005</v>
      </c>
      <c r="E108" s="16">
        <v>0.39869454545454541</v>
      </c>
      <c r="F108" s="16">
        <v>3.0110726086956516</v>
      </c>
      <c r="G108" s="16">
        <v>2.063585909090909</v>
      </c>
      <c r="H108" s="16">
        <v>6.597270434782609</v>
      </c>
      <c r="I108" s="16">
        <v>0.50663636363636366</v>
      </c>
      <c r="J108" s="16">
        <v>2.3141739130434784</v>
      </c>
      <c r="K108" s="16">
        <v>0.82595181818181806</v>
      </c>
      <c r="L108" s="16">
        <v>1.4287121739130431</v>
      </c>
      <c r="M108" s="15">
        <v>2011</v>
      </c>
      <c r="N108" s="24">
        <f t="shared" si="125"/>
        <v>3.9249086363636363</v>
      </c>
      <c r="O108" s="24">
        <f t="shared" si="126"/>
        <v>22.501851363636369</v>
      </c>
      <c r="P108" s="24">
        <f t="shared" si="127"/>
        <v>0.39869454545454541</v>
      </c>
      <c r="Q108" s="24">
        <f t="shared" si="128"/>
        <v>2.6123780632411062</v>
      </c>
      <c r="R108" s="24">
        <f t="shared" si="129"/>
        <v>2.063585909090909</v>
      </c>
      <c r="S108" s="24">
        <f t="shared" si="130"/>
        <v>4.5336845256917</v>
      </c>
      <c r="T108" s="24">
        <f t="shared" si="131"/>
        <v>0.50663636363636366</v>
      </c>
      <c r="U108" s="24">
        <f t="shared" si="132"/>
        <v>1.8075375494071149</v>
      </c>
      <c r="V108" s="24">
        <f t="shared" si="133"/>
        <v>0.82595181818181806</v>
      </c>
      <c r="W108" s="24">
        <f t="shared" si="134"/>
        <v>0.60276035573122499</v>
      </c>
      <c r="X108" s="23"/>
      <c r="Y108" s="17">
        <f t="shared" si="156"/>
        <v>0.83994459200000005</v>
      </c>
      <c r="Z108" s="18">
        <f t="shared" si="147"/>
        <v>4.5532568150000001</v>
      </c>
      <c r="AA108" s="17">
        <f t="shared" si="148"/>
        <v>0.32516239000000002</v>
      </c>
      <c r="AB108" s="18">
        <f t="shared" si="149"/>
        <v>1.3701337703000001</v>
      </c>
      <c r="AC108" s="17">
        <f t="shared" si="150"/>
        <v>2.245682881</v>
      </c>
      <c r="AD108" s="18">
        <f t="shared" si="151"/>
        <v>7.2832568122999994</v>
      </c>
      <c r="AE108" s="17">
        <f t="shared" si="152"/>
        <v>0.12446486700000001</v>
      </c>
      <c r="AF108" s="18">
        <f t="shared" si="153"/>
        <v>0.68623989730000001</v>
      </c>
      <c r="AG108" s="17">
        <f t="shared" si="154"/>
        <v>0.75137346599999999</v>
      </c>
      <c r="AH108" s="18">
        <f t="shared" si="155"/>
        <v>1.4855249151000001</v>
      </c>
      <c r="AI108" s="19">
        <f t="shared" si="101"/>
        <v>2.3701477479999999</v>
      </c>
      <c r="AJ108" s="19">
        <f t="shared" si="102"/>
        <v>7.9694967095999996</v>
      </c>
    </row>
    <row r="109" spans="1:36" x14ac:dyDescent="0.2">
      <c r="A109" s="23" t="s">
        <v>7</v>
      </c>
      <c r="B109" s="15">
        <v>2012</v>
      </c>
      <c r="C109" s="16">
        <v>4.332239545454545</v>
      </c>
      <c r="D109" s="16">
        <v>21.480485000000002</v>
      </c>
      <c r="E109" s="16">
        <v>0.51727818181818175</v>
      </c>
      <c r="F109" s="16">
        <v>2.7007836363636359</v>
      </c>
      <c r="G109" s="16">
        <v>1.9992736363636359</v>
      </c>
      <c r="H109" s="16">
        <v>5.4908240909090908</v>
      </c>
      <c r="I109" s="16">
        <v>0.51445454545454539</v>
      </c>
      <c r="J109" s="16">
        <v>1.6560454545454546</v>
      </c>
      <c r="K109" s="16">
        <v>0.84997909090909085</v>
      </c>
      <c r="L109" s="16">
        <v>1.2852681818181819</v>
      </c>
      <c r="M109" s="15">
        <v>2012</v>
      </c>
      <c r="N109" s="24">
        <f t="shared" si="125"/>
        <v>4.332239545454545</v>
      </c>
      <c r="O109" s="24">
        <f t="shared" si="126"/>
        <v>17.148245454545457</v>
      </c>
      <c r="P109" s="24">
        <f t="shared" si="127"/>
        <v>0.51727818181818175</v>
      </c>
      <c r="Q109" s="24">
        <f t="shared" si="128"/>
        <v>2.183505454545454</v>
      </c>
      <c r="R109" s="24">
        <f t="shared" si="129"/>
        <v>1.9992736363636359</v>
      </c>
      <c r="S109" s="24">
        <f t="shared" si="130"/>
        <v>3.4915504545454548</v>
      </c>
      <c r="T109" s="24">
        <f t="shared" si="131"/>
        <v>0.51445454545454539</v>
      </c>
      <c r="U109" s="24">
        <f t="shared" si="132"/>
        <v>1.1415909090909091</v>
      </c>
      <c r="V109" s="24">
        <f t="shared" si="133"/>
        <v>0.84997909090909085</v>
      </c>
      <c r="W109" s="24">
        <f t="shared" si="134"/>
        <v>0.43528909090909107</v>
      </c>
      <c r="X109" s="23"/>
      <c r="Y109" s="17">
        <f t="shared" si="156"/>
        <v>0.83994459200000005</v>
      </c>
      <c r="Z109" s="18">
        <f t="shared" si="147"/>
        <v>4.5532568150000001</v>
      </c>
      <c r="AA109" s="17">
        <f t="shared" si="148"/>
        <v>0.32516239000000002</v>
      </c>
      <c r="AB109" s="18">
        <f t="shared" si="149"/>
        <v>1.3701337703000001</v>
      </c>
      <c r="AC109" s="17">
        <f t="shared" si="150"/>
        <v>2.245682881</v>
      </c>
      <c r="AD109" s="18">
        <f t="shared" si="151"/>
        <v>7.2832568122999994</v>
      </c>
      <c r="AE109" s="17">
        <f t="shared" si="152"/>
        <v>0.12446486700000001</v>
      </c>
      <c r="AF109" s="18">
        <f t="shared" si="153"/>
        <v>0.68623989730000001</v>
      </c>
      <c r="AG109" s="17">
        <f t="shared" si="154"/>
        <v>0.75137346599999999</v>
      </c>
      <c r="AH109" s="18">
        <f t="shared" si="155"/>
        <v>1.4855249151000001</v>
      </c>
      <c r="AI109" s="19">
        <f t="shared" si="101"/>
        <v>2.3701477479999999</v>
      </c>
      <c r="AJ109" s="19">
        <f t="shared" si="102"/>
        <v>7.9694967095999996</v>
      </c>
    </row>
    <row r="110" spans="1:36" x14ac:dyDescent="0.2">
      <c r="A110" s="23" t="s">
        <v>7</v>
      </c>
      <c r="B110" s="15">
        <v>2013</v>
      </c>
      <c r="C110" s="16">
        <v>3.5033071428571425</v>
      </c>
      <c r="D110" s="16">
        <v>19.824168636363638</v>
      </c>
      <c r="E110" s="16">
        <v>0.52740619047619042</v>
      </c>
      <c r="F110" s="16">
        <v>2.4442872727272729</v>
      </c>
      <c r="G110" s="16">
        <v>1.6246647619047621</v>
      </c>
      <c r="H110" s="16">
        <v>4.7963281818181827</v>
      </c>
      <c r="I110" s="16">
        <v>0.36885714285714277</v>
      </c>
      <c r="J110" s="16">
        <v>1.4852727272727273</v>
      </c>
      <c r="K110" s="16">
        <v>0.64832476190476185</v>
      </c>
      <c r="L110" s="16">
        <v>1.3076727272727273</v>
      </c>
      <c r="M110" s="15">
        <v>2013</v>
      </c>
      <c r="N110" s="24">
        <f t="shared" si="125"/>
        <v>3.5033071428571425</v>
      </c>
      <c r="O110" s="24">
        <f t="shared" si="126"/>
        <v>16.320861493506495</v>
      </c>
      <c r="P110" s="24">
        <f t="shared" si="127"/>
        <v>0.52740619047619042</v>
      </c>
      <c r="Q110" s="24">
        <f t="shared" si="128"/>
        <v>1.9168810822510824</v>
      </c>
      <c r="R110" s="24">
        <f t="shared" si="129"/>
        <v>1.6246647619047621</v>
      </c>
      <c r="S110" s="24">
        <f t="shared" si="130"/>
        <v>3.1716634199134206</v>
      </c>
      <c r="T110" s="24">
        <f t="shared" si="131"/>
        <v>0.36885714285714277</v>
      </c>
      <c r="U110" s="24">
        <f t="shared" si="132"/>
        <v>1.1164155844155845</v>
      </c>
      <c r="V110" s="24">
        <f t="shared" si="133"/>
        <v>0.64832476190476185</v>
      </c>
      <c r="W110" s="24">
        <f t="shared" si="134"/>
        <v>0.65934796536796547</v>
      </c>
      <c r="X110" s="23"/>
      <c r="Y110" s="17">
        <f t="shared" si="156"/>
        <v>0.83994459200000005</v>
      </c>
      <c r="Z110" s="18">
        <f t="shared" si="147"/>
        <v>4.5532568150000001</v>
      </c>
      <c r="AA110" s="17">
        <f t="shared" si="148"/>
        <v>0.32516239000000002</v>
      </c>
      <c r="AB110" s="18">
        <f t="shared" si="149"/>
        <v>1.3701337703000001</v>
      </c>
      <c r="AC110" s="17">
        <f t="shared" si="150"/>
        <v>2.245682881</v>
      </c>
      <c r="AD110" s="18">
        <f t="shared" si="151"/>
        <v>7.2832568122999994</v>
      </c>
      <c r="AE110" s="17">
        <f t="shared" si="152"/>
        <v>0.12446486700000001</v>
      </c>
      <c r="AF110" s="18">
        <f t="shared" si="153"/>
        <v>0.68623989730000001</v>
      </c>
      <c r="AG110" s="17">
        <f t="shared" si="154"/>
        <v>0.75137346599999999</v>
      </c>
      <c r="AH110" s="18">
        <f t="shared" si="155"/>
        <v>1.4855249151000001</v>
      </c>
      <c r="AI110" s="19">
        <f t="shared" si="101"/>
        <v>2.3701477479999999</v>
      </c>
      <c r="AJ110" s="19">
        <f t="shared" si="102"/>
        <v>7.9694967095999996</v>
      </c>
    </row>
    <row r="111" spans="1:36" x14ac:dyDescent="0.2">
      <c r="A111" s="23" t="s">
        <v>7</v>
      </c>
      <c r="B111" s="15">
        <v>2014</v>
      </c>
      <c r="C111" s="16">
        <v>4.1757280952380951</v>
      </c>
      <c r="D111" s="16">
        <v>18.034545909090909</v>
      </c>
      <c r="E111" s="16">
        <v>0.46576571428571417</v>
      </c>
      <c r="F111" s="16">
        <v>2.7000472727272733</v>
      </c>
      <c r="G111" s="16">
        <v>2.037850952380952</v>
      </c>
      <c r="H111" s="16">
        <v>5.4235368181818178</v>
      </c>
      <c r="I111" s="16">
        <v>0.41814285714285709</v>
      </c>
      <c r="J111" s="16">
        <v>1.6449545454545456</v>
      </c>
      <c r="K111" s="16">
        <v>0.77461142857142851</v>
      </c>
      <c r="L111" s="16">
        <v>1.7365063636363642</v>
      </c>
      <c r="M111" s="15">
        <v>2014</v>
      </c>
      <c r="N111" s="24">
        <f t="shared" si="125"/>
        <v>4.1757280952380951</v>
      </c>
      <c r="O111" s="24">
        <f t="shared" si="126"/>
        <v>13.858817813852813</v>
      </c>
      <c r="P111" s="24">
        <f t="shared" si="127"/>
        <v>0.46576571428571417</v>
      </c>
      <c r="Q111" s="24">
        <f t="shared" si="128"/>
        <v>2.234281558441559</v>
      </c>
      <c r="R111" s="24">
        <f t="shared" si="129"/>
        <v>2.037850952380952</v>
      </c>
      <c r="S111" s="24">
        <f t="shared" si="130"/>
        <v>3.3856858658008657</v>
      </c>
      <c r="T111" s="24">
        <f t="shared" si="131"/>
        <v>0.41814285714285709</v>
      </c>
      <c r="U111" s="24">
        <f t="shared" si="132"/>
        <v>1.2268116883116884</v>
      </c>
      <c r="V111" s="24">
        <f t="shared" si="133"/>
        <v>0.77461142857142851</v>
      </c>
      <c r="W111" s="24">
        <f t="shared" si="134"/>
        <v>0.96189493506493573</v>
      </c>
      <c r="X111" s="23"/>
      <c r="Y111" s="17">
        <f t="shared" si="156"/>
        <v>0.83994459200000005</v>
      </c>
      <c r="Z111" s="18">
        <f t="shared" si="147"/>
        <v>4.5532568150000001</v>
      </c>
      <c r="AA111" s="17">
        <f t="shared" si="148"/>
        <v>0.32516239000000002</v>
      </c>
      <c r="AB111" s="18">
        <f t="shared" si="149"/>
        <v>1.3701337703000001</v>
      </c>
      <c r="AC111" s="17">
        <f t="shared" si="150"/>
        <v>2.245682881</v>
      </c>
      <c r="AD111" s="18">
        <f t="shared" si="151"/>
        <v>7.2832568122999994</v>
      </c>
      <c r="AE111" s="17">
        <f t="shared" si="152"/>
        <v>0.12446486700000001</v>
      </c>
      <c r="AF111" s="18">
        <f t="shared" si="153"/>
        <v>0.68623989730000001</v>
      </c>
      <c r="AG111" s="17">
        <f t="shared" si="154"/>
        <v>0.75137346599999999</v>
      </c>
      <c r="AH111" s="18">
        <f t="shared" si="155"/>
        <v>1.4855249151000001</v>
      </c>
      <c r="AI111" s="19">
        <f t="shared" si="101"/>
        <v>2.3701477479999999</v>
      </c>
      <c r="AJ111" s="19">
        <f t="shared" si="102"/>
        <v>7.9694967095999996</v>
      </c>
    </row>
    <row r="112" spans="1:36" x14ac:dyDescent="0.2">
      <c r="A112" s="23" t="s">
        <v>7</v>
      </c>
      <c r="B112" s="15">
        <v>2015</v>
      </c>
      <c r="C112" s="16">
        <v>2.9793242857142856</v>
      </c>
      <c r="D112" s="16">
        <v>19.087647727272724</v>
      </c>
      <c r="E112" s="16">
        <v>0.48004571428571424</v>
      </c>
      <c r="F112" s="16">
        <v>3.5576395454545451</v>
      </c>
      <c r="G112" s="16">
        <v>2.1456514285714285</v>
      </c>
      <c r="H112" s="16">
        <v>5.592838636363636</v>
      </c>
      <c r="I112" s="16">
        <v>0.35082857142857143</v>
      </c>
      <c r="J112" s="16">
        <v>1.6121181818181818</v>
      </c>
      <c r="K112" s="16">
        <v>0.78357952380952378</v>
      </c>
      <c r="L112" s="16">
        <v>1.1761877272727272</v>
      </c>
      <c r="M112" s="15">
        <v>2015</v>
      </c>
      <c r="N112" s="24">
        <f t="shared" si="125"/>
        <v>2.9793242857142856</v>
      </c>
      <c r="O112" s="24">
        <f t="shared" si="126"/>
        <v>16.10832344155844</v>
      </c>
      <c r="P112" s="24">
        <f t="shared" si="127"/>
        <v>0.48004571428571424</v>
      </c>
      <c r="Q112" s="24">
        <f t="shared" si="128"/>
        <v>3.0775938311688309</v>
      </c>
      <c r="R112" s="24">
        <f t="shared" si="129"/>
        <v>2.1456514285714285</v>
      </c>
      <c r="S112" s="24">
        <f t="shared" si="130"/>
        <v>3.4471872077922074</v>
      </c>
      <c r="T112" s="24">
        <f t="shared" si="131"/>
        <v>0.35082857142857143</v>
      </c>
      <c r="U112" s="24">
        <f t="shared" si="132"/>
        <v>1.2612896103896103</v>
      </c>
      <c r="V112" s="24">
        <f t="shared" si="133"/>
        <v>0.78357952380952378</v>
      </c>
      <c r="W112" s="24">
        <f t="shared" si="134"/>
        <v>0.39260820346320346</v>
      </c>
      <c r="X112" s="23"/>
      <c r="Y112" s="17">
        <f t="shared" si="156"/>
        <v>0.83994459200000005</v>
      </c>
      <c r="Z112" s="18">
        <f t="shared" si="147"/>
        <v>4.5532568150000001</v>
      </c>
      <c r="AA112" s="17">
        <f t="shared" si="148"/>
        <v>0.32516239000000002</v>
      </c>
      <c r="AB112" s="18">
        <f t="shared" si="149"/>
        <v>1.3701337703000001</v>
      </c>
      <c r="AC112" s="17">
        <f t="shared" si="150"/>
        <v>2.245682881</v>
      </c>
      <c r="AD112" s="18">
        <f t="shared" si="151"/>
        <v>7.2832568122999994</v>
      </c>
      <c r="AE112" s="17">
        <f t="shared" si="152"/>
        <v>0.12446486700000001</v>
      </c>
      <c r="AF112" s="18">
        <f t="shared" si="153"/>
        <v>0.68623989730000001</v>
      </c>
      <c r="AG112" s="17">
        <f t="shared" si="154"/>
        <v>0.75137346599999999</v>
      </c>
      <c r="AH112" s="18">
        <f t="shared" si="155"/>
        <v>1.4855249151000001</v>
      </c>
      <c r="AI112" s="19">
        <f t="shared" si="101"/>
        <v>2.3701477479999999</v>
      </c>
      <c r="AJ112" s="19">
        <f t="shared" si="102"/>
        <v>7.9694967095999996</v>
      </c>
    </row>
    <row r="113" spans="1:36" x14ac:dyDescent="0.2">
      <c r="A113" s="23" t="s">
        <v>7</v>
      </c>
      <c r="B113" s="15">
        <v>2016</v>
      </c>
      <c r="C113" s="16">
        <v>2.8047736363636369</v>
      </c>
      <c r="D113" s="16">
        <v>12.713234782608696</v>
      </c>
      <c r="E113" s="16">
        <v>0.68602363636363628</v>
      </c>
      <c r="F113" s="16">
        <v>3.7279269565217392</v>
      </c>
      <c r="G113" s="16">
        <v>1.3279031818181817</v>
      </c>
      <c r="H113" s="16">
        <v>4.2231295652173921</v>
      </c>
      <c r="I113" s="16">
        <v>0.20468636363636358</v>
      </c>
      <c r="J113" s="16">
        <v>1.3392434782608695</v>
      </c>
      <c r="K113" s="16">
        <v>0.73857909090909102</v>
      </c>
      <c r="L113" s="16">
        <v>1.1608113043478261</v>
      </c>
      <c r="M113" s="15">
        <v>2016</v>
      </c>
      <c r="N113" s="35">
        <f t="shared" ref="N113:N115" si="157">C113</f>
        <v>2.8047736363636369</v>
      </c>
      <c r="O113" s="24">
        <f t="shared" ref="O113:O115" si="158">D113-C113</f>
        <v>9.9084611462450596</v>
      </c>
      <c r="P113" s="24">
        <f t="shared" ref="P113:P115" si="159">E113</f>
        <v>0.68602363636363628</v>
      </c>
      <c r="Q113" s="24">
        <f t="shared" ref="Q113:Q115" si="160">F113-E113</f>
        <v>3.0419033201581032</v>
      </c>
      <c r="R113" s="24">
        <f t="shared" ref="R113:R115" si="161">G113</f>
        <v>1.3279031818181817</v>
      </c>
      <c r="S113" s="24">
        <f t="shared" ref="S113:S115" si="162">H113-G113</f>
        <v>2.8952263833992102</v>
      </c>
      <c r="T113" s="24">
        <f t="shared" ref="T113:T115" si="163">I113</f>
        <v>0.20468636363636358</v>
      </c>
      <c r="U113" s="24">
        <f t="shared" ref="U113:U115" si="164">J113-I113</f>
        <v>1.1345571146245059</v>
      </c>
      <c r="V113" s="24">
        <f t="shared" ref="V113:V115" si="165">K113</f>
        <v>0.73857909090909102</v>
      </c>
      <c r="W113" s="24">
        <f t="shared" ref="W113:W115" si="166">L113-K113</f>
        <v>0.42223221343873507</v>
      </c>
      <c r="X113" s="23"/>
      <c r="Y113" s="17">
        <f t="shared" si="156"/>
        <v>0.83994459200000005</v>
      </c>
      <c r="Z113" s="17">
        <f t="shared" si="147"/>
        <v>4.5532568150000001</v>
      </c>
      <c r="AA113" s="17">
        <f t="shared" si="148"/>
        <v>0.32516239000000002</v>
      </c>
      <c r="AB113" s="17">
        <f t="shared" si="149"/>
        <v>1.3701337703000001</v>
      </c>
      <c r="AC113" s="17">
        <f t="shared" si="150"/>
        <v>2.245682881</v>
      </c>
      <c r="AD113" s="17">
        <f t="shared" si="151"/>
        <v>7.2832568122999994</v>
      </c>
      <c r="AE113" s="17">
        <f t="shared" si="152"/>
        <v>0.12446486700000001</v>
      </c>
      <c r="AF113" s="17">
        <f t="shared" si="153"/>
        <v>0.68623989730000001</v>
      </c>
      <c r="AG113" s="17">
        <f t="shared" si="154"/>
        <v>0.75137346599999999</v>
      </c>
      <c r="AH113" s="17">
        <f t="shared" si="155"/>
        <v>1.4855249151000001</v>
      </c>
      <c r="AI113" s="19">
        <f t="shared" ref="AI113:AI115" si="167">AC113+AE113</f>
        <v>2.3701477479999999</v>
      </c>
      <c r="AJ113" s="19">
        <f t="shared" ref="AJ113:AJ115" si="168">AD113+AF113</f>
        <v>7.9694967095999996</v>
      </c>
    </row>
    <row r="114" spans="1:36" x14ac:dyDescent="0.2">
      <c r="A114" s="23" t="s">
        <v>7</v>
      </c>
      <c r="B114" s="15">
        <v>2017</v>
      </c>
      <c r="C114" s="16">
        <v>3.0473095652173923</v>
      </c>
      <c r="D114" s="16">
        <v>10.56506708333333</v>
      </c>
      <c r="E114" s="16">
        <v>0.61402739130434791</v>
      </c>
      <c r="F114" s="16">
        <v>3.5221920833333331</v>
      </c>
      <c r="G114" s="16">
        <v>2.4057408695652174</v>
      </c>
      <c r="H114" s="16">
        <v>4.6255316666666664</v>
      </c>
      <c r="I114" s="16">
        <v>0.55821739130434789</v>
      </c>
      <c r="J114" s="16">
        <v>1.2529833333333333</v>
      </c>
      <c r="K114" s="16">
        <v>0.72490043478260879</v>
      </c>
      <c r="L114" s="16">
        <v>1.2337312499999997</v>
      </c>
      <c r="M114" s="15">
        <v>2017</v>
      </c>
      <c r="N114" s="35">
        <f t="shared" si="157"/>
        <v>3.0473095652173923</v>
      </c>
      <c r="O114" s="24">
        <f t="shared" si="158"/>
        <v>7.5177575181159382</v>
      </c>
      <c r="P114" s="24">
        <f t="shared" si="159"/>
        <v>0.61402739130434791</v>
      </c>
      <c r="Q114" s="24">
        <f t="shared" si="160"/>
        <v>2.9081646920289854</v>
      </c>
      <c r="R114" s="24">
        <f t="shared" si="161"/>
        <v>2.4057408695652174</v>
      </c>
      <c r="S114" s="24">
        <f t="shared" si="162"/>
        <v>2.219790797101449</v>
      </c>
      <c r="T114" s="24">
        <f t="shared" si="163"/>
        <v>0.55821739130434789</v>
      </c>
      <c r="U114" s="24">
        <f t="shared" si="164"/>
        <v>0.69476594202898545</v>
      </c>
      <c r="V114" s="24">
        <f t="shared" si="165"/>
        <v>0.72490043478260879</v>
      </c>
      <c r="W114" s="24">
        <f t="shared" si="166"/>
        <v>0.50883081521739093</v>
      </c>
      <c r="X114" s="23"/>
      <c r="Y114" s="17">
        <f t="shared" si="156"/>
        <v>0.83994459200000005</v>
      </c>
      <c r="Z114" s="17">
        <f t="shared" si="147"/>
        <v>4.5532568150000001</v>
      </c>
      <c r="AA114" s="17">
        <f t="shared" si="148"/>
        <v>0.32516239000000002</v>
      </c>
      <c r="AB114" s="17">
        <f t="shared" si="149"/>
        <v>1.3701337703000001</v>
      </c>
      <c r="AC114" s="17">
        <f t="shared" si="150"/>
        <v>2.245682881</v>
      </c>
      <c r="AD114" s="17">
        <f t="shared" si="151"/>
        <v>7.2832568122999994</v>
      </c>
      <c r="AE114" s="17">
        <f t="shared" si="152"/>
        <v>0.12446486700000001</v>
      </c>
      <c r="AF114" s="17">
        <f t="shared" si="153"/>
        <v>0.68623989730000001</v>
      </c>
      <c r="AG114" s="17">
        <f t="shared" si="154"/>
        <v>0.75137346599999999</v>
      </c>
      <c r="AH114" s="17">
        <f t="shared" si="155"/>
        <v>1.4855249151000001</v>
      </c>
      <c r="AI114" s="19">
        <f t="shared" si="167"/>
        <v>2.3701477479999999</v>
      </c>
      <c r="AJ114" s="19">
        <f t="shared" si="168"/>
        <v>7.9694967095999996</v>
      </c>
    </row>
    <row r="115" spans="1:36" ht="12" thickBot="1" x14ac:dyDescent="0.25">
      <c r="A115" s="4" t="s">
        <v>7</v>
      </c>
      <c r="B115" s="5">
        <v>2018</v>
      </c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5">
        <v>2018</v>
      </c>
      <c r="N115" s="33">
        <f t="shared" si="157"/>
        <v>0</v>
      </c>
      <c r="O115" s="26">
        <f t="shared" si="158"/>
        <v>0</v>
      </c>
      <c r="P115" s="26">
        <f t="shared" si="159"/>
        <v>0</v>
      </c>
      <c r="Q115" s="26">
        <f t="shared" si="160"/>
        <v>0</v>
      </c>
      <c r="R115" s="26">
        <f t="shared" si="161"/>
        <v>0</v>
      </c>
      <c r="S115" s="26">
        <f t="shared" si="162"/>
        <v>0</v>
      </c>
      <c r="T115" s="26">
        <f t="shared" si="163"/>
        <v>0</v>
      </c>
      <c r="U115" s="26">
        <f t="shared" si="164"/>
        <v>0</v>
      </c>
      <c r="V115" s="26">
        <f t="shared" si="165"/>
        <v>0</v>
      </c>
      <c r="W115" s="26">
        <f t="shared" si="166"/>
        <v>0</v>
      </c>
      <c r="X115" s="4"/>
      <c r="Y115" s="20">
        <f t="shared" si="156"/>
        <v>0.83994459200000005</v>
      </c>
      <c r="Z115" s="20">
        <f t="shared" si="147"/>
        <v>4.5532568150000001</v>
      </c>
      <c r="AA115" s="20">
        <f t="shared" si="148"/>
        <v>0.32516239000000002</v>
      </c>
      <c r="AB115" s="20">
        <f t="shared" si="149"/>
        <v>1.3701337703000001</v>
      </c>
      <c r="AC115" s="20">
        <f t="shared" si="150"/>
        <v>2.245682881</v>
      </c>
      <c r="AD115" s="20">
        <f t="shared" si="151"/>
        <v>7.2832568122999994</v>
      </c>
      <c r="AE115" s="20">
        <f t="shared" si="152"/>
        <v>0.12446486700000001</v>
      </c>
      <c r="AF115" s="20">
        <f t="shared" si="153"/>
        <v>0.68623989730000001</v>
      </c>
      <c r="AG115" s="20">
        <f t="shared" si="154"/>
        <v>0.75137346599999999</v>
      </c>
      <c r="AH115" s="20">
        <f t="shared" si="155"/>
        <v>1.4855249151000001</v>
      </c>
      <c r="AI115" s="21">
        <f t="shared" si="167"/>
        <v>2.3701477479999999</v>
      </c>
      <c r="AJ115" s="21">
        <f t="shared" si="168"/>
        <v>7.9694967095999996</v>
      </c>
    </row>
    <row r="116" spans="1:36" x14ac:dyDescent="0.2">
      <c r="A116" s="23" t="s">
        <v>8</v>
      </c>
      <c r="B116" s="10">
        <v>2000</v>
      </c>
      <c r="C116" s="11">
        <v>8.7477694736842118</v>
      </c>
      <c r="D116" s="11">
        <v>128.89901450000002</v>
      </c>
      <c r="E116" s="11">
        <v>4.660376315789474</v>
      </c>
      <c r="F116" s="11">
        <v>4.1849695000000002</v>
      </c>
      <c r="G116" s="11">
        <v>4.037796842105263</v>
      </c>
      <c r="H116" s="11">
        <v>9.9459335000000006</v>
      </c>
      <c r="I116" s="11">
        <v>2.0622105263157895</v>
      </c>
      <c r="J116" s="11">
        <v>5.3869000000000016</v>
      </c>
      <c r="K116" s="11">
        <v>1.4200557894736843</v>
      </c>
      <c r="L116" s="11">
        <v>2.029026</v>
      </c>
      <c r="M116" s="10">
        <v>2000</v>
      </c>
      <c r="N116" s="12">
        <f t="shared" si="125"/>
        <v>8.7477694736842118</v>
      </c>
      <c r="O116" s="12">
        <f t="shared" si="126"/>
        <v>120.15124502631581</v>
      </c>
      <c r="P116" s="30">
        <f>F116</f>
        <v>4.1849695000000002</v>
      </c>
      <c r="Q116" s="30">
        <f>E116-F116</f>
        <v>0.47540681578947375</v>
      </c>
      <c r="R116" s="12">
        <f t="shared" si="129"/>
        <v>4.037796842105263</v>
      </c>
      <c r="S116" s="12">
        <f t="shared" si="130"/>
        <v>5.9081366578947376</v>
      </c>
      <c r="T116" s="12">
        <f t="shared" si="131"/>
        <v>2.0622105263157895</v>
      </c>
      <c r="U116" s="12">
        <f t="shared" si="132"/>
        <v>3.3246894736842121</v>
      </c>
      <c r="V116" s="12">
        <f t="shared" si="133"/>
        <v>1.4200557894736843</v>
      </c>
      <c r="W116" s="12">
        <f t="shared" si="134"/>
        <v>0.60897021052631573</v>
      </c>
      <c r="Y116" s="17">
        <f>'RHIII metrics NATURAL DATA (2)'!B10</f>
        <v>0.55701224699999996</v>
      </c>
      <c r="Z116" s="17">
        <f>'RHIII metrics NATURAL DATA (2)'!C10</f>
        <v>4.3315934876000002</v>
      </c>
      <c r="AA116" s="17">
        <f>'RHIII metrics NATURAL DATA (2)'!D10</f>
        <v>0.553695147</v>
      </c>
      <c r="AB116" s="17">
        <f>'RHIII metrics NATURAL DATA (2)'!E10</f>
        <v>0.76591637570000004</v>
      </c>
      <c r="AC116" s="17">
        <f>'RHIII metrics NATURAL DATA (2)'!F10</f>
        <v>1.6363218589999999</v>
      </c>
      <c r="AD116" s="17">
        <f>'RHIII metrics NATURAL DATA (2)'!G10</f>
        <v>8.4105368421000009</v>
      </c>
      <c r="AE116" s="17">
        <f>'RHIII metrics NATURAL DATA (2)'!H10</f>
        <v>8.3782336999999998E-2</v>
      </c>
      <c r="AF116" s="17">
        <f>'RHIII metrics NATURAL DATA (2)'!I10</f>
        <v>0.6664768565000001</v>
      </c>
      <c r="AG116" s="17">
        <f>'RHIII metrics NATURAL DATA (2)'!J10</f>
        <v>0.71778663899999995</v>
      </c>
      <c r="AH116" s="17">
        <f>'RHIII metrics NATURAL DATA (2)'!K10</f>
        <v>1.9746039011000001</v>
      </c>
      <c r="AI116" s="19">
        <f t="shared" si="101"/>
        <v>1.7201041959999999</v>
      </c>
      <c r="AJ116" s="19">
        <f t="shared" si="102"/>
        <v>9.0770136986000018</v>
      </c>
    </row>
    <row r="117" spans="1:36" x14ac:dyDescent="0.2">
      <c r="A117" s="7" t="s">
        <v>8</v>
      </c>
      <c r="B117" s="15">
        <v>2001</v>
      </c>
      <c r="C117" s="16">
        <v>15.797827619047618</v>
      </c>
      <c r="D117" s="16">
        <v>143.4537018181818</v>
      </c>
      <c r="E117" s="16">
        <v>5.3540357142857138</v>
      </c>
      <c r="F117" s="16">
        <v>9.0001295454545431</v>
      </c>
      <c r="G117" s="16">
        <v>3.1117000000000012</v>
      </c>
      <c r="H117" s="16">
        <v>7.7465945454545455</v>
      </c>
      <c r="I117" s="16">
        <v>1.7873333333333332</v>
      </c>
      <c r="J117" s="16">
        <v>4.2739545454545453</v>
      </c>
      <c r="K117" s="16">
        <v>1.3521314285714285</v>
      </c>
      <c r="L117" s="16">
        <v>1.8317890909090913</v>
      </c>
      <c r="M117" s="15">
        <v>2001</v>
      </c>
      <c r="N117" s="12">
        <f t="shared" si="125"/>
        <v>15.797827619047618</v>
      </c>
      <c r="O117" s="12">
        <f t="shared" si="126"/>
        <v>127.65587419913417</v>
      </c>
      <c r="P117" s="12">
        <f t="shared" si="127"/>
        <v>5.3540357142857138</v>
      </c>
      <c r="Q117" s="12">
        <f t="shared" si="128"/>
        <v>3.6460938311688293</v>
      </c>
      <c r="R117" s="12">
        <f t="shared" si="129"/>
        <v>3.1117000000000012</v>
      </c>
      <c r="S117" s="12">
        <f t="shared" si="130"/>
        <v>4.6348945454545447</v>
      </c>
      <c r="T117" s="12">
        <f t="shared" si="131"/>
        <v>1.7873333333333332</v>
      </c>
      <c r="U117" s="12">
        <f t="shared" si="132"/>
        <v>2.4866212121212121</v>
      </c>
      <c r="V117" s="12">
        <f t="shared" si="133"/>
        <v>1.3521314285714285</v>
      </c>
      <c r="W117" s="12">
        <f t="shared" si="134"/>
        <v>0.47965766233766272</v>
      </c>
      <c r="Y117" s="17">
        <f>Y116</f>
        <v>0.55701224699999996</v>
      </c>
      <c r="Z117" s="17">
        <f t="shared" ref="Z117:Z134" si="169">Z116</f>
        <v>4.3315934876000002</v>
      </c>
      <c r="AA117" s="17">
        <f t="shared" ref="AA117:AA134" si="170">AA116</f>
        <v>0.553695147</v>
      </c>
      <c r="AB117" s="17">
        <f t="shared" ref="AB117:AB134" si="171">AB116</f>
        <v>0.76591637570000004</v>
      </c>
      <c r="AC117" s="17">
        <f t="shared" ref="AC117:AC134" si="172">AC116</f>
        <v>1.6363218589999999</v>
      </c>
      <c r="AD117" s="17">
        <f t="shared" ref="AD117:AD134" si="173">AD116</f>
        <v>8.4105368421000009</v>
      </c>
      <c r="AE117" s="17">
        <f t="shared" ref="AE117:AE134" si="174">AE116</f>
        <v>8.3782336999999998E-2</v>
      </c>
      <c r="AF117" s="17">
        <f t="shared" ref="AF117:AF134" si="175">AF116</f>
        <v>0.6664768565000001</v>
      </c>
      <c r="AG117" s="17">
        <f t="shared" ref="AG117:AG134" si="176">AG116</f>
        <v>0.71778663899999995</v>
      </c>
      <c r="AH117" s="17">
        <f t="shared" ref="AH117:AH134" si="177">AH116</f>
        <v>1.9746039011000001</v>
      </c>
      <c r="AI117" s="29">
        <f t="shared" si="101"/>
        <v>1.7201041959999999</v>
      </c>
      <c r="AJ117" s="29">
        <f t="shared" si="102"/>
        <v>9.0770136986000018</v>
      </c>
    </row>
    <row r="118" spans="1:36" x14ac:dyDescent="0.2">
      <c r="A118" s="7" t="s">
        <v>8</v>
      </c>
      <c r="B118" s="15">
        <v>2002</v>
      </c>
      <c r="C118" s="16">
        <v>11.904248695652173</v>
      </c>
      <c r="D118" s="16">
        <v>176.141705</v>
      </c>
      <c r="E118" s="16">
        <v>4.8728834782608708</v>
      </c>
      <c r="F118" s="16">
        <v>5.4535533333333346</v>
      </c>
      <c r="G118" s="16">
        <v>2.7815534782608697</v>
      </c>
      <c r="H118" s="16">
        <v>11.203509166666668</v>
      </c>
      <c r="I118" s="16">
        <v>1.6172173913043479</v>
      </c>
      <c r="J118" s="16">
        <v>4.6182499999999989</v>
      </c>
      <c r="K118" s="16">
        <v>0.90044043478260849</v>
      </c>
      <c r="L118" s="16">
        <v>2.9404724999999989</v>
      </c>
      <c r="M118" s="15">
        <v>2002</v>
      </c>
      <c r="N118" s="12">
        <f t="shared" si="125"/>
        <v>11.904248695652173</v>
      </c>
      <c r="O118" s="12">
        <f t="shared" si="126"/>
        <v>164.23745630434783</v>
      </c>
      <c r="P118" s="12">
        <f t="shared" si="127"/>
        <v>4.8728834782608708</v>
      </c>
      <c r="Q118" s="12">
        <f t="shared" si="128"/>
        <v>0.58066985507246383</v>
      </c>
      <c r="R118" s="12">
        <f t="shared" si="129"/>
        <v>2.7815534782608697</v>
      </c>
      <c r="S118" s="12">
        <f t="shared" si="130"/>
        <v>8.4219556884057987</v>
      </c>
      <c r="T118" s="12">
        <f t="shared" si="131"/>
        <v>1.6172173913043479</v>
      </c>
      <c r="U118" s="12">
        <f t="shared" si="132"/>
        <v>3.0010326086956507</v>
      </c>
      <c r="V118" s="12">
        <f t="shared" si="133"/>
        <v>0.90044043478260849</v>
      </c>
      <c r="W118" s="12">
        <f t="shared" si="134"/>
        <v>2.0400320652173907</v>
      </c>
      <c r="Y118" s="17">
        <f t="shared" ref="Y118:Y134" si="178">Y117</f>
        <v>0.55701224699999996</v>
      </c>
      <c r="Z118" s="18">
        <f t="shared" si="169"/>
        <v>4.3315934876000002</v>
      </c>
      <c r="AA118" s="17">
        <f t="shared" si="170"/>
        <v>0.553695147</v>
      </c>
      <c r="AB118" s="18">
        <f t="shared" si="171"/>
        <v>0.76591637570000004</v>
      </c>
      <c r="AC118" s="17">
        <f t="shared" si="172"/>
        <v>1.6363218589999999</v>
      </c>
      <c r="AD118" s="18">
        <f t="shared" si="173"/>
        <v>8.4105368421000009</v>
      </c>
      <c r="AE118" s="17">
        <f t="shared" si="174"/>
        <v>8.3782336999999998E-2</v>
      </c>
      <c r="AF118" s="18">
        <f t="shared" si="175"/>
        <v>0.6664768565000001</v>
      </c>
      <c r="AG118" s="17">
        <f t="shared" si="176"/>
        <v>0.71778663899999995</v>
      </c>
      <c r="AH118" s="18">
        <f t="shared" si="177"/>
        <v>1.9746039011000001</v>
      </c>
      <c r="AI118" s="29">
        <f t="shared" si="101"/>
        <v>1.7201041959999999</v>
      </c>
      <c r="AJ118" s="29">
        <f t="shared" si="102"/>
        <v>9.0770136986000018</v>
      </c>
    </row>
    <row r="119" spans="1:36" x14ac:dyDescent="0.2">
      <c r="A119" s="7" t="s">
        <v>8</v>
      </c>
      <c r="B119" s="15">
        <v>2003</v>
      </c>
      <c r="C119" s="16">
        <v>10.016352272727273</v>
      </c>
      <c r="D119" s="16">
        <v>143.91877434782609</v>
      </c>
      <c r="E119" s="16">
        <v>2.9020045454545449</v>
      </c>
      <c r="F119" s="16">
        <v>5.3701021739130432</v>
      </c>
      <c r="G119" s="16">
        <v>2.2699990909090908</v>
      </c>
      <c r="H119" s="16">
        <v>10.63802695652174</v>
      </c>
      <c r="I119" s="16">
        <v>1.3117727272727273</v>
      </c>
      <c r="J119" s="16">
        <v>4.7022608695652179</v>
      </c>
      <c r="K119" s="16">
        <v>1.0799999999999998</v>
      </c>
      <c r="L119" s="16">
        <v>1.6873878260869564</v>
      </c>
      <c r="M119" s="15">
        <v>2003</v>
      </c>
      <c r="N119" s="12">
        <f t="shared" si="125"/>
        <v>10.016352272727273</v>
      </c>
      <c r="O119" s="12">
        <f t="shared" si="126"/>
        <v>133.90242207509883</v>
      </c>
      <c r="P119" s="12">
        <f t="shared" si="127"/>
        <v>2.9020045454545449</v>
      </c>
      <c r="Q119" s="12">
        <f t="shared" si="128"/>
        <v>2.4680976284584983</v>
      </c>
      <c r="R119" s="12">
        <f t="shared" si="129"/>
        <v>2.2699990909090908</v>
      </c>
      <c r="S119" s="12">
        <f t="shared" si="130"/>
        <v>8.3680278656126497</v>
      </c>
      <c r="T119" s="12">
        <f t="shared" si="131"/>
        <v>1.3117727272727273</v>
      </c>
      <c r="U119" s="12">
        <f t="shared" si="132"/>
        <v>3.3904881422924906</v>
      </c>
      <c r="V119" s="12">
        <f t="shared" si="133"/>
        <v>1.0799999999999998</v>
      </c>
      <c r="W119" s="12">
        <f t="shared" si="134"/>
        <v>0.60738782608695652</v>
      </c>
      <c r="Y119" s="17">
        <f t="shared" si="178"/>
        <v>0.55701224699999996</v>
      </c>
      <c r="Z119" s="18">
        <f t="shared" si="169"/>
        <v>4.3315934876000002</v>
      </c>
      <c r="AA119" s="17">
        <f t="shared" si="170"/>
        <v>0.553695147</v>
      </c>
      <c r="AB119" s="18">
        <f t="shared" si="171"/>
        <v>0.76591637570000004</v>
      </c>
      <c r="AC119" s="17">
        <f t="shared" si="172"/>
        <v>1.6363218589999999</v>
      </c>
      <c r="AD119" s="18">
        <f t="shared" si="173"/>
        <v>8.4105368421000009</v>
      </c>
      <c r="AE119" s="17">
        <f t="shared" si="174"/>
        <v>8.3782336999999998E-2</v>
      </c>
      <c r="AF119" s="18">
        <f t="shared" si="175"/>
        <v>0.6664768565000001</v>
      </c>
      <c r="AG119" s="17">
        <f t="shared" si="176"/>
        <v>0.71778663899999995</v>
      </c>
      <c r="AH119" s="18">
        <f t="shared" si="177"/>
        <v>1.9746039011000001</v>
      </c>
      <c r="AI119" s="29">
        <f t="shared" si="101"/>
        <v>1.7201041959999999</v>
      </c>
      <c r="AJ119" s="29">
        <f t="shared" si="102"/>
        <v>9.0770136986000018</v>
      </c>
    </row>
    <row r="120" spans="1:36" x14ac:dyDescent="0.2">
      <c r="A120" s="7" t="s">
        <v>8</v>
      </c>
      <c r="B120" s="15">
        <v>2004</v>
      </c>
      <c r="C120" s="16">
        <v>9.3532040909090899</v>
      </c>
      <c r="D120" s="16">
        <v>156.87120695652175</v>
      </c>
      <c r="E120" s="16">
        <v>3.0334668181818185</v>
      </c>
      <c r="F120" s="16">
        <v>6.032203043478261</v>
      </c>
      <c r="G120" s="16">
        <v>2.1409104545454545</v>
      </c>
      <c r="H120" s="16">
        <v>10.020866521739132</v>
      </c>
      <c r="I120" s="16">
        <v>1.2039090909090908</v>
      </c>
      <c r="J120" s="16">
        <v>4.9936956521739129</v>
      </c>
      <c r="K120" s="16">
        <v>0.73658954545454547</v>
      </c>
      <c r="L120" s="16">
        <v>1.7255608695652176</v>
      </c>
      <c r="M120" s="15">
        <v>2004</v>
      </c>
      <c r="N120" s="12">
        <f t="shared" si="125"/>
        <v>9.3532040909090899</v>
      </c>
      <c r="O120" s="12">
        <f t="shared" si="126"/>
        <v>147.51800286561266</v>
      </c>
      <c r="P120" s="12">
        <f t="shared" si="127"/>
        <v>3.0334668181818185</v>
      </c>
      <c r="Q120" s="12">
        <f t="shared" si="128"/>
        <v>2.9987362252964425</v>
      </c>
      <c r="R120" s="12">
        <f t="shared" si="129"/>
        <v>2.1409104545454545</v>
      </c>
      <c r="S120" s="12">
        <f t="shared" si="130"/>
        <v>7.8799560671936772</v>
      </c>
      <c r="T120" s="12">
        <f t="shared" si="131"/>
        <v>1.2039090909090908</v>
      </c>
      <c r="U120" s="12">
        <f t="shared" si="132"/>
        <v>3.7897865612648221</v>
      </c>
      <c r="V120" s="12">
        <f t="shared" si="133"/>
        <v>0.73658954545454547</v>
      </c>
      <c r="W120" s="12">
        <f t="shared" si="134"/>
        <v>0.98897132411067212</v>
      </c>
      <c r="Y120" s="17">
        <f t="shared" si="178"/>
        <v>0.55701224699999996</v>
      </c>
      <c r="Z120" s="18">
        <f t="shared" si="169"/>
        <v>4.3315934876000002</v>
      </c>
      <c r="AA120" s="17">
        <f t="shared" si="170"/>
        <v>0.553695147</v>
      </c>
      <c r="AB120" s="18">
        <f t="shared" si="171"/>
        <v>0.76591637570000004</v>
      </c>
      <c r="AC120" s="17">
        <f t="shared" si="172"/>
        <v>1.6363218589999999</v>
      </c>
      <c r="AD120" s="18">
        <f t="shared" si="173"/>
        <v>8.4105368421000009</v>
      </c>
      <c r="AE120" s="17">
        <f t="shared" si="174"/>
        <v>8.3782336999999998E-2</v>
      </c>
      <c r="AF120" s="18">
        <f t="shared" si="175"/>
        <v>0.6664768565000001</v>
      </c>
      <c r="AG120" s="17">
        <f t="shared" si="176"/>
        <v>0.71778663899999995</v>
      </c>
      <c r="AH120" s="18">
        <f t="shared" si="177"/>
        <v>1.9746039011000001</v>
      </c>
      <c r="AI120" s="29">
        <f t="shared" si="101"/>
        <v>1.7201041959999999</v>
      </c>
      <c r="AJ120" s="29">
        <f t="shared" si="102"/>
        <v>9.0770136986000018</v>
      </c>
    </row>
    <row r="121" spans="1:36" x14ac:dyDescent="0.2">
      <c r="A121" s="7" t="s">
        <v>8</v>
      </c>
      <c r="B121" s="15">
        <v>2005</v>
      </c>
      <c r="C121" s="16">
        <v>11.598794782608694</v>
      </c>
      <c r="D121" s="16">
        <v>192.82331333333335</v>
      </c>
      <c r="E121" s="16">
        <v>2.936651304347826</v>
      </c>
      <c r="F121" s="16">
        <v>4.3378916666666667</v>
      </c>
      <c r="G121" s="16">
        <v>2.7523091304347829</v>
      </c>
      <c r="H121" s="16">
        <v>8.7925470833333321</v>
      </c>
      <c r="I121" s="16">
        <v>1.6924782608695652</v>
      </c>
      <c r="J121" s="16">
        <v>4.637249999999999</v>
      </c>
      <c r="K121" s="16">
        <v>0.82815391304347852</v>
      </c>
      <c r="L121" s="16">
        <v>2.0647108333333333</v>
      </c>
      <c r="M121" s="15">
        <v>2005</v>
      </c>
      <c r="N121" s="12">
        <f t="shared" si="125"/>
        <v>11.598794782608694</v>
      </c>
      <c r="O121" s="12">
        <f t="shared" si="126"/>
        <v>181.22451855072464</v>
      </c>
      <c r="P121" s="12">
        <f t="shared" si="127"/>
        <v>2.936651304347826</v>
      </c>
      <c r="Q121" s="12">
        <f t="shared" si="128"/>
        <v>1.4012403623188407</v>
      </c>
      <c r="R121" s="12">
        <f t="shared" si="129"/>
        <v>2.7523091304347829</v>
      </c>
      <c r="S121" s="12">
        <f t="shared" si="130"/>
        <v>6.0402379528985488</v>
      </c>
      <c r="T121" s="12">
        <f t="shared" si="131"/>
        <v>1.6924782608695652</v>
      </c>
      <c r="U121" s="12">
        <f t="shared" si="132"/>
        <v>2.9447717391304336</v>
      </c>
      <c r="V121" s="12">
        <f t="shared" si="133"/>
        <v>0.82815391304347852</v>
      </c>
      <c r="W121" s="12">
        <f t="shared" si="134"/>
        <v>1.2365569202898548</v>
      </c>
      <c r="Y121" s="17">
        <f t="shared" si="178"/>
        <v>0.55701224699999996</v>
      </c>
      <c r="Z121" s="18">
        <f t="shared" si="169"/>
        <v>4.3315934876000002</v>
      </c>
      <c r="AA121" s="17">
        <f t="shared" si="170"/>
        <v>0.553695147</v>
      </c>
      <c r="AB121" s="18">
        <f t="shared" si="171"/>
        <v>0.76591637570000004</v>
      </c>
      <c r="AC121" s="17">
        <f t="shared" si="172"/>
        <v>1.6363218589999999</v>
      </c>
      <c r="AD121" s="18">
        <f t="shared" si="173"/>
        <v>8.4105368421000009</v>
      </c>
      <c r="AE121" s="17">
        <f t="shared" si="174"/>
        <v>8.3782336999999998E-2</v>
      </c>
      <c r="AF121" s="18">
        <f t="shared" si="175"/>
        <v>0.6664768565000001</v>
      </c>
      <c r="AG121" s="17">
        <f t="shared" si="176"/>
        <v>0.71778663899999995</v>
      </c>
      <c r="AH121" s="18">
        <f t="shared" si="177"/>
        <v>1.9746039011000001</v>
      </c>
      <c r="AI121" s="29">
        <f t="shared" si="101"/>
        <v>1.7201041959999999</v>
      </c>
      <c r="AJ121" s="29">
        <f t="shared" si="102"/>
        <v>9.0770136986000018</v>
      </c>
    </row>
    <row r="122" spans="1:36" x14ac:dyDescent="0.2">
      <c r="A122" s="7" t="s">
        <v>8</v>
      </c>
      <c r="B122" s="15">
        <v>2006</v>
      </c>
      <c r="C122" s="16">
        <v>10.809866190476189</v>
      </c>
      <c r="D122" s="16">
        <v>143.13028454545454</v>
      </c>
      <c r="E122" s="16">
        <v>3.2486161904761905</v>
      </c>
      <c r="F122" s="16">
        <v>3.0865990909090915</v>
      </c>
      <c r="G122" s="16">
        <v>2.3501385714285714</v>
      </c>
      <c r="H122" s="16">
        <v>9.5239231818181818</v>
      </c>
      <c r="I122" s="16">
        <v>1.5254761904761902</v>
      </c>
      <c r="J122" s="16">
        <v>4.316590909090908</v>
      </c>
      <c r="K122" s="16">
        <v>1.1004428571428573</v>
      </c>
      <c r="L122" s="16">
        <v>1.9406595454545454</v>
      </c>
      <c r="M122" s="15">
        <v>2006</v>
      </c>
      <c r="N122" s="12">
        <f t="shared" si="125"/>
        <v>10.809866190476189</v>
      </c>
      <c r="O122" s="12">
        <f t="shared" si="126"/>
        <v>132.32041835497836</v>
      </c>
      <c r="P122" s="27">
        <f t="shared" ref="P122:P123" si="179">F122</f>
        <v>3.0865990909090915</v>
      </c>
      <c r="Q122" s="27">
        <f t="shared" ref="Q122:Q123" si="180">E122-F122</f>
        <v>0.16201709956709909</v>
      </c>
      <c r="R122" s="12">
        <f t="shared" si="129"/>
        <v>2.3501385714285714</v>
      </c>
      <c r="S122" s="12">
        <f t="shared" si="130"/>
        <v>7.1737846103896104</v>
      </c>
      <c r="T122" s="12">
        <f t="shared" si="131"/>
        <v>1.5254761904761902</v>
      </c>
      <c r="U122" s="12">
        <f t="shared" si="132"/>
        <v>2.7911147186147178</v>
      </c>
      <c r="V122" s="12">
        <f t="shared" si="133"/>
        <v>1.1004428571428573</v>
      </c>
      <c r="W122" s="12">
        <f t="shared" si="134"/>
        <v>0.84021668831168816</v>
      </c>
      <c r="Y122" s="17">
        <f t="shared" si="178"/>
        <v>0.55701224699999996</v>
      </c>
      <c r="Z122" s="18">
        <f t="shared" si="169"/>
        <v>4.3315934876000002</v>
      </c>
      <c r="AA122" s="17">
        <f t="shared" si="170"/>
        <v>0.553695147</v>
      </c>
      <c r="AB122" s="18">
        <f t="shared" si="171"/>
        <v>0.76591637570000004</v>
      </c>
      <c r="AC122" s="17">
        <f t="shared" si="172"/>
        <v>1.6363218589999999</v>
      </c>
      <c r="AD122" s="18">
        <f t="shared" si="173"/>
        <v>8.4105368421000009</v>
      </c>
      <c r="AE122" s="17">
        <f t="shared" si="174"/>
        <v>8.3782336999999998E-2</v>
      </c>
      <c r="AF122" s="18">
        <f t="shared" si="175"/>
        <v>0.6664768565000001</v>
      </c>
      <c r="AG122" s="17">
        <f t="shared" si="176"/>
        <v>0.71778663899999995</v>
      </c>
      <c r="AH122" s="18">
        <f t="shared" si="177"/>
        <v>1.9746039011000001</v>
      </c>
      <c r="AI122" s="29">
        <f t="shared" si="101"/>
        <v>1.7201041959999999</v>
      </c>
      <c r="AJ122" s="29">
        <f t="shared" si="102"/>
        <v>9.0770136986000018</v>
      </c>
    </row>
    <row r="123" spans="1:36" x14ac:dyDescent="0.2">
      <c r="A123" s="7" t="s">
        <v>8</v>
      </c>
      <c r="B123" s="15">
        <v>2007</v>
      </c>
      <c r="C123" s="16">
        <v>12.154368260869566</v>
      </c>
      <c r="D123" s="16">
        <v>143.02143750000002</v>
      </c>
      <c r="E123" s="16">
        <v>4.3317234782608693</v>
      </c>
      <c r="F123" s="16">
        <v>4.06842375</v>
      </c>
      <c r="G123" s="16">
        <v>2.183953913043478</v>
      </c>
      <c r="H123" s="16">
        <v>13.288834999999999</v>
      </c>
      <c r="I123" s="16">
        <v>1.3783478260869568</v>
      </c>
      <c r="J123" s="16">
        <v>4.5618750000000015</v>
      </c>
      <c r="K123" s="16">
        <v>0.87226695652173913</v>
      </c>
      <c r="L123" s="16">
        <v>2.3396862500000002</v>
      </c>
      <c r="M123" s="15">
        <v>2007</v>
      </c>
      <c r="N123" s="12">
        <f t="shared" si="125"/>
        <v>12.154368260869566</v>
      </c>
      <c r="O123" s="12">
        <f t="shared" si="126"/>
        <v>130.86706923913044</v>
      </c>
      <c r="P123" s="27">
        <f t="shared" si="179"/>
        <v>4.06842375</v>
      </c>
      <c r="Q123" s="27">
        <f t="shared" si="180"/>
        <v>0.26329972826086934</v>
      </c>
      <c r="R123" s="12">
        <f t="shared" si="129"/>
        <v>2.183953913043478</v>
      </c>
      <c r="S123" s="12">
        <f t="shared" si="130"/>
        <v>11.104881086956521</v>
      </c>
      <c r="T123" s="12">
        <f t="shared" si="131"/>
        <v>1.3783478260869568</v>
      </c>
      <c r="U123" s="12">
        <f t="shared" si="132"/>
        <v>3.1835271739130446</v>
      </c>
      <c r="V123" s="12">
        <f t="shared" si="133"/>
        <v>0.87226695652173913</v>
      </c>
      <c r="W123" s="12">
        <f t="shared" si="134"/>
        <v>1.4674192934782611</v>
      </c>
      <c r="Y123" s="17">
        <f t="shared" si="178"/>
        <v>0.55701224699999996</v>
      </c>
      <c r="Z123" s="18">
        <f t="shared" si="169"/>
        <v>4.3315934876000002</v>
      </c>
      <c r="AA123" s="17">
        <f t="shared" si="170"/>
        <v>0.553695147</v>
      </c>
      <c r="AB123" s="18">
        <f t="shared" si="171"/>
        <v>0.76591637570000004</v>
      </c>
      <c r="AC123" s="17">
        <f t="shared" si="172"/>
        <v>1.6363218589999999</v>
      </c>
      <c r="AD123" s="18">
        <f t="shared" si="173"/>
        <v>8.4105368421000009</v>
      </c>
      <c r="AE123" s="17">
        <f t="shared" si="174"/>
        <v>8.3782336999999998E-2</v>
      </c>
      <c r="AF123" s="18">
        <f t="shared" si="175"/>
        <v>0.6664768565000001</v>
      </c>
      <c r="AG123" s="17">
        <f t="shared" si="176"/>
        <v>0.71778663899999995</v>
      </c>
      <c r="AH123" s="18">
        <f t="shared" si="177"/>
        <v>1.9746039011000001</v>
      </c>
      <c r="AI123" s="29">
        <f t="shared" si="101"/>
        <v>1.7201041959999999</v>
      </c>
      <c r="AJ123" s="29">
        <f t="shared" si="102"/>
        <v>9.0770136986000018</v>
      </c>
    </row>
    <row r="124" spans="1:36" x14ac:dyDescent="0.2">
      <c r="A124" s="7" t="s">
        <v>8</v>
      </c>
      <c r="B124" s="15">
        <v>2008</v>
      </c>
      <c r="C124" s="16">
        <v>8.0928950000000004</v>
      </c>
      <c r="D124" s="16">
        <v>89.66403840000001</v>
      </c>
      <c r="E124" s="16">
        <v>2.3305254166666667</v>
      </c>
      <c r="F124" s="16">
        <v>6.1538143999999999</v>
      </c>
      <c r="G124" s="16">
        <v>1.5283125</v>
      </c>
      <c r="H124" s="16">
        <v>10.318094799999999</v>
      </c>
      <c r="I124" s="16">
        <v>0.88679166666666676</v>
      </c>
      <c r="J124" s="16">
        <v>3.6208400000000007</v>
      </c>
      <c r="K124" s="16">
        <v>0.793485</v>
      </c>
      <c r="L124" s="16">
        <v>2.0744519999999995</v>
      </c>
      <c r="M124" s="15">
        <v>2008</v>
      </c>
      <c r="N124" s="12">
        <f t="shared" si="125"/>
        <v>8.0928950000000004</v>
      </c>
      <c r="O124" s="12">
        <f t="shared" si="126"/>
        <v>81.571143400000011</v>
      </c>
      <c r="P124" s="30">
        <f t="shared" si="127"/>
        <v>2.3305254166666667</v>
      </c>
      <c r="Q124" s="12">
        <f t="shared" si="128"/>
        <v>3.8232889833333332</v>
      </c>
      <c r="R124" s="12">
        <f t="shared" si="129"/>
        <v>1.5283125</v>
      </c>
      <c r="S124" s="12">
        <f t="shared" si="130"/>
        <v>8.7897822999999988</v>
      </c>
      <c r="T124" s="12">
        <f t="shared" si="131"/>
        <v>0.88679166666666676</v>
      </c>
      <c r="U124" s="12">
        <f t="shared" si="132"/>
        <v>2.7340483333333339</v>
      </c>
      <c r="V124" s="12">
        <f t="shared" si="133"/>
        <v>0.793485</v>
      </c>
      <c r="W124" s="12">
        <f t="shared" si="134"/>
        <v>1.2809669999999995</v>
      </c>
      <c r="Y124" s="17">
        <f t="shared" si="178"/>
        <v>0.55701224699999996</v>
      </c>
      <c r="Z124" s="18">
        <f t="shared" si="169"/>
        <v>4.3315934876000002</v>
      </c>
      <c r="AA124" s="17">
        <f t="shared" si="170"/>
        <v>0.553695147</v>
      </c>
      <c r="AB124" s="18">
        <f t="shared" si="171"/>
        <v>0.76591637570000004</v>
      </c>
      <c r="AC124" s="17">
        <f t="shared" si="172"/>
        <v>1.6363218589999999</v>
      </c>
      <c r="AD124" s="18">
        <f t="shared" si="173"/>
        <v>8.4105368421000009</v>
      </c>
      <c r="AE124" s="17">
        <f t="shared" si="174"/>
        <v>8.3782336999999998E-2</v>
      </c>
      <c r="AF124" s="18">
        <f t="shared" si="175"/>
        <v>0.6664768565000001</v>
      </c>
      <c r="AG124" s="17">
        <f t="shared" si="176"/>
        <v>0.71778663899999995</v>
      </c>
      <c r="AH124" s="18">
        <f t="shared" si="177"/>
        <v>1.9746039011000001</v>
      </c>
      <c r="AI124" s="29">
        <f t="shared" si="101"/>
        <v>1.7201041959999999</v>
      </c>
      <c r="AJ124" s="29">
        <f t="shared" si="102"/>
        <v>9.0770136986000018</v>
      </c>
    </row>
    <row r="125" spans="1:36" x14ac:dyDescent="0.2">
      <c r="A125" s="7" t="s">
        <v>8</v>
      </c>
      <c r="B125" s="15">
        <v>2009</v>
      </c>
      <c r="C125" s="16">
        <v>7.7142339130434783</v>
      </c>
      <c r="D125" s="16">
        <v>60.378389583333337</v>
      </c>
      <c r="E125" s="16">
        <v>1.765222608695652</v>
      </c>
      <c r="F125" s="16">
        <v>3.8314512500000006</v>
      </c>
      <c r="G125" s="16">
        <v>1.9920560869565214</v>
      </c>
      <c r="H125" s="16">
        <v>6.5885950000000024</v>
      </c>
      <c r="I125" s="16">
        <v>0.98869565217391298</v>
      </c>
      <c r="J125" s="16">
        <v>3.0710833333333336</v>
      </c>
      <c r="K125" s="16">
        <v>1.0923626086956519</v>
      </c>
      <c r="L125" s="16">
        <v>1.9641575</v>
      </c>
      <c r="M125" s="15">
        <v>2009</v>
      </c>
      <c r="N125" s="12">
        <f t="shared" si="125"/>
        <v>7.7142339130434783</v>
      </c>
      <c r="O125" s="12">
        <f t="shared" si="126"/>
        <v>52.664155670289858</v>
      </c>
      <c r="P125" s="30">
        <f t="shared" si="127"/>
        <v>1.765222608695652</v>
      </c>
      <c r="Q125" s="12">
        <f t="shared" si="128"/>
        <v>2.0662286413043489</v>
      </c>
      <c r="R125" s="12">
        <f t="shared" si="129"/>
        <v>1.9920560869565214</v>
      </c>
      <c r="S125" s="12">
        <f t="shared" si="130"/>
        <v>4.5965389130434815</v>
      </c>
      <c r="T125" s="12">
        <f t="shared" si="131"/>
        <v>0.98869565217391298</v>
      </c>
      <c r="U125" s="12">
        <f t="shared" si="132"/>
        <v>2.0823876811594206</v>
      </c>
      <c r="V125" s="12">
        <f t="shared" si="133"/>
        <v>1.0923626086956519</v>
      </c>
      <c r="W125" s="12">
        <f t="shared" si="134"/>
        <v>0.87179489130434806</v>
      </c>
      <c r="Y125" s="17">
        <f t="shared" si="178"/>
        <v>0.55701224699999996</v>
      </c>
      <c r="Z125" s="18">
        <f t="shared" si="169"/>
        <v>4.3315934876000002</v>
      </c>
      <c r="AA125" s="17">
        <f t="shared" si="170"/>
        <v>0.553695147</v>
      </c>
      <c r="AB125" s="18">
        <f t="shared" si="171"/>
        <v>0.76591637570000004</v>
      </c>
      <c r="AC125" s="17">
        <f t="shared" si="172"/>
        <v>1.6363218589999999</v>
      </c>
      <c r="AD125" s="18">
        <f t="shared" si="173"/>
        <v>8.4105368421000009</v>
      </c>
      <c r="AE125" s="17">
        <f t="shared" si="174"/>
        <v>8.3782336999999998E-2</v>
      </c>
      <c r="AF125" s="18">
        <f t="shared" si="175"/>
        <v>0.6664768565000001</v>
      </c>
      <c r="AG125" s="17">
        <f t="shared" si="176"/>
        <v>0.71778663899999995</v>
      </c>
      <c r="AH125" s="18">
        <f t="shared" si="177"/>
        <v>1.9746039011000001</v>
      </c>
      <c r="AI125" s="29">
        <f t="shared" si="101"/>
        <v>1.7201041959999999</v>
      </c>
      <c r="AJ125" s="29">
        <f t="shared" si="102"/>
        <v>9.0770136986000018</v>
      </c>
    </row>
    <row r="126" spans="1:36" x14ac:dyDescent="0.2">
      <c r="A126" s="7" t="s">
        <v>8</v>
      </c>
      <c r="B126" s="15">
        <v>2010</v>
      </c>
      <c r="C126" s="16">
        <v>8.3516836363636386</v>
      </c>
      <c r="D126" s="16">
        <v>65.45759000000001</v>
      </c>
      <c r="E126" s="16">
        <v>3.4913890909090908</v>
      </c>
      <c r="F126" s="16">
        <v>8.3505878260869562</v>
      </c>
      <c r="G126" s="16">
        <v>2.7915418181818183</v>
      </c>
      <c r="H126" s="16">
        <v>7.944674782608697</v>
      </c>
      <c r="I126" s="16">
        <v>1.2713636363636363</v>
      </c>
      <c r="J126" s="16">
        <v>2.9116956521739126</v>
      </c>
      <c r="K126" s="16">
        <v>1.1433763636363636</v>
      </c>
      <c r="L126" s="16">
        <v>2.3195608695652177</v>
      </c>
      <c r="M126" s="15">
        <v>2010</v>
      </c>
      <c r="N126" s="12">
        <f t="shared" si="125"/>
        <v>8.3516836363636386</v>
      </c>
      <c r="O126" s="12">
        <f t="shared" si="126"/>
        <v>57.105906363636372</v>
      </c>
      <c r="P126" s="30">
        <f t="shared" si="127"/>
        <v>3.4913890909090908</v>
      </c>
      <c r="Q126" s="12">
        <f t="shared" si="128"/>
        <v>4.8591987351778654</v>
      </c>
      <c r="R126" s="12">
        <f t="shared" si="129"/>
        <v>2.7915418181818183</v>
      </c>
      <c r="S126" s="12">
        <f t="shared" si="130"/>
        <v>5.1531329644268791</v>
      </c>
      <c r="T126" s="12">
        <f t="shared" si="131"/>
        <v>1.2713636363636363</v>
      </c>
      <c r="U126" s="12">
        <f t="shared" si="132"/>
        <v>1.6403320158102763</v>
      </c>
      <c r="V126" s="12">
        <f t="shared" si="133"/>
        <v>1.1433763636363636</v>
      </c>
      <c r="W126" s="12">
        <f t="shared" si="134"/>
        <v>1.176184505928854</v>
      </c>
      <c r="Y126" s="17">
        <f t="shared" si="178"/>
        <v>0.55701224699999996</v>
      </c>
      <c r="Z126" s="18">
        <f t="shared" si="169"/>
        <v>4.3315934876000002</v>
      </c>
      <c r="AA126" s="17">
        <f t="shared" si="170"/>
        <v>0.553695147</v>
      </c>
      <c r="AB126" s="18">
        <f t="shared" si="171"/>
        <v>0.76591637570000004</v>
      </c>
      <c r="AC126" s="17">
        <f t="shared" si="172"/>
        <v>1.6363218589999999</v>
      </c>
      <c r="AD126" s="18">
        <f t="shared" si="173"/>
        <v>8.4105368421000009</v>
      </c>
      <c r="AE126" s="17">
        <f t="shared" si="174"/>
        <v>8.3782336999999998E-2</v>
      </c>
      <c r="AF126" s="18">
        <f t="shared" si="175"/>
        <v>0.6664768565000001</v>
      </c>
      <c r="AG126" s="17">
        <f t="shared" si="176"/>
        <v>0.71778663899999995</v>
      </c>
      <c r="AH126" s="18">
        <f t="shared" si="177"/>
        <v>1.9746039011000001</v>
      </c>
      <c r="AI126" s="29">
        <f t="shared" si="101"/>
        <v>1.7201041959999999</v>
      </c>
      <c r="AJ126" s="29">
        <f t="shared" si="102"/>
        <v>9.0770136986000018</v>
      </c>
    </row>
    <row r="127" spans="1:36" x14ac:dyDescent="0.2">
      <c r="A127" s="7" t="s">
        <v>8</v>
      </c>
      <c r="B127" s="15">
        <v>2011</v>
      </c>
      <c r="C127" s="16">
        <v>6.5673213043478267</v>
      </c>
      <c r="D127" s="16">
        <v>68.367252916666658</v>
      </c>
      <c r="E127" s="16">
        <v>2.1706656521739136</v>
      </c>
      <c r="F127" s="16">
        <v>3.9442929166666665</v>
      </c>
      <c r="G127" s="16">
        <v>1.7210313043478258</v>
      </c>
      <c r="H127" s="16">
        <v>7.9373037500000008</v>
      </c>
      <c r="I127" s="16">
        <v>0.85352173913043483</v>
      </c>
      <c r="J127" s="16">
        <v>2.8745833333333337</v>
      </c>
      <c r="K127" s="16">
        <v>1.0937182608695653</v>
      </c>
      <c r="L127" s="16">
        <v>2.7378975000000008</v>
      </c>
      <c r="M127" s="15">
        <v>2011</v>
      </c>
      <c r="N127" s="12">
        <f t="shared" si="125"/>
        <v>6.5673213043478267</v>
      </c>
      <c r="O127" s="12">
        <f t="shared" si="126"/>
        <v>61.799931612318829</v>
      </c>
      <c r="P127" s="30">
        <f t="shared" si="127"/>
        <v>2.1706656521739136</v>
      </c>
      <c r="Q127" s="12">
        <f t="shared" si="128"/>
        <v>1.7736272644927529</v>
      </c>
      <c r="R127" s="12">
        <f t="shared" si="129"/>
        <v>1.7210313043478258</v>
      </c>
      <c r="S127" s="12">
        <f t="shared" si="130"/>
        <v>6.2162724456521747</v>
      </c>
      <c r="T127" s="12">
        <f t="shared" si="131"/>
        <v>0.85352173913043483</v>
      </c>
      <c r="U127" s="12">
        <f t="shared" si="132"/>
        <v>2.0210615942028989</v>
      </c>
      <c r="V127" s="12">
        <f t="shared" si="133"/>
        <v>1.0937182608695653</v>
      </c>
      <c r="W127" s="12">
        <f t="shared" si="134"/>
        <v>1.6441792391304355</v>
      </c>
      <c r="Y127" s="17">
        <f t="shared" si="178"/>
        <v>0.55701224699999996</v>
      </c>
      <c r="Z127" s="18">
        <f t="shared" si="169"/>
        <v>4.3315934876000002</v>
      </c>
      <c r="AA127" s="17">
        <f t="shared" si="170"/>
        <v>0.553695147</v>
      </c>
      <c r="AB127" s="18">
        <f t="shared" si="171"/>
        <v>0.76591637570000004</v>
      </c>
      <c r="AC127" s="17">
        <f t="shared" si="172"/>
        <v>1.6363218589999999</v>
      </c>
      <c r="AD127" s="18">
        <f t="shared" si="173"/>
        <v>8.4105368421000009</v>
      </c>
      <c r="AE127" s="17">
        <f t="shared" si="174"/>
        <v>8.3782336999999998E-2</v>
      </c>
      <c r="AF127" s="18">
        <f t="shared" si="175"/>
        <v>0.6664768565000001</v>
      </c>
      <c r="AG127" s="17">
        <f t="shared" si="176"/>
        <v>0.71778663899999995</v>
      </c>
      <c r="AH127" s="18">
        <f t="shared" si="177"/>
        <v>1.9746039011000001</v>
      </c>
      <c r="AI127" s="29">
        <f t="shared" si="101"/>
        <v>1.7201041959999999</v>
      </c>
      <c r="AJ127" s="29">
        <f t="shared" si="102"/>
        <v>9.0770136986000018</v>
      </c>
    </row>
    <row r="128" spans="1:36" x14ac:dyDescent="0.2">
      <c r="A128" s="7" t="s">
        <v>8</v>
      </c>
      <c r="B128" s="15">
        <v>2012</v>
      </c>
      <c r="C128" s="16">
        <v>8.6584761904761898</v>
      </c>
      <c r="D128" s="16">
        <v>45.015886818181812</v>
      </c>
      <c r="E128" s="16">
        <v>3.176925238095238</v>
      </c>
      <c r="F128" s="16">
        <v>4.5070331818181817</v>
      </c>
      <c r="G128" s="16">
        <v>2.2517395238095239</v>
      </c>
      <c r="H128" s="16">
        <v>6.0341999999999985</v>
      </c>
      <c r="I128" s="16">
        <v>1.007380952380952</v>
      </c>
      <c r="J128" s="16">
        <v>2.4315909090909091</v>
      </c>
      <c r="K128" s="16">
        <v>1.0954400000000002</v>
      </c>
      <c r="L128" s="16">
        <v>1.9783527272727275</v>
      </c>
      <c r="M128" s="15">
        <v>2012</v>
      </c>
      <c r="N128" s="12">
        <f t="shared" si="125"/>
        <v>8.6584761904761898</v>
      </c>
      <c r="O128" s="12">
        <f t="shared" si="126"/>
        <v>36.357410627705619</v>
      </c>
      <c r="P128" s="30">
        <f>F128</f>
        <v>4.5070331818181817</v>
      </c>
      <c r="Q128" s="12">
        <f t="shared" si="128"/>
        <v>1.3301079437229437</v>
      </c>
      <c r="R128" s="12">
        <f t="shared" si="129"/>
        <v>2.2517395238095239</v>
      </c>
      <c r="S128" s="12">
        <f t="shared" si="130"/>
        <v>3.7824604761904745</v>
      </c>
      <c r="T128" s="12">
        <f t="shared" si="131"/>
        <v>1.007380952380952</v>
      </c>
      <c r="U128" s="12">
        <f t="shared" si="132"/>
        <v>1.4242099567099571</v>
      </c>
      <c r="V128" s="12">
        <f t="shared" si="133"/>
        <v>1.0954400000000002</v>
      </c>
      <c r="W128" s="12">
        <f t="shared" si="134"/>
        <v>0.88291272727272729</v>
      </c>
      <c r="Y128" s="17">
        <f t="shared" si="178"/>
        <v>0.55701224699999996</v>
      </c>
      <c r="Z128" s="18">
        <f t="shared" si="169"/>
        <v>4.3315934876000002</v>
      </c>
      <c r="AA128" s="17">
        <f t="shared" si="170"/>
        <v>0.553695147</v>
      </c>
      <c r="AB128" s="18">
        <f t="shared" si="171"/>
        <v>0.76591637570000004</v>
      </c>
      <c r="AC128" s="17">
        <f t="shared" si="172"/>
        <v>1.6363218589999999</v>
      </c>
      <c r="AD128" s="18">
        <f t="shared" si="173"/>
        <v>8.4105368421000009</v>
      </c>
      <c r="AE128" s="17">
        <f t="shared" si="174"/>
        <v>8.3782336999999998E-2</v>
      </c>
      <c r="AF128" s="18">
        <f t="shared" si="175"/>
        <v>0.6664768565000001</v>
      </c>
      <c r="AG128" s="17">
        <f t="shared" si="176"/>
        <v>0.71778663899999995</v>
      </c>
      <c r="AH128" s="18">
        <f t="shared" si="177"/>
        <v>1.9746039011000001</v>
      </c>
      <c r="AI128" s="29">
        <f t="shared" si="101"/>
        <v>1.7201041959999999</v>
      </c>
      <c r="AJ128" s="29">
        <f t="shared" si="102"/>
        <v>9.0770136986000018</v>
      </c>
    </row>
    <row r="129" spans="1:36" x14ac:dyDescent="0.2">
      <c r="A129" s="7" t="s">
        <v>8</v>
      </c>
      <c r="B129" s="15">
        <v>2013</v>
      </c>
      <c r="C129" s="16">
        <v>5.6372113636363643</v>
      </c>
      <c r="D129" s="16">
        <v>39.457712173913045</v>
      </c>
      <c r="E129" s="16">
        <v>2.4553736363636367</v>
      </c>
      <c r="F129" s="16">
        <v>10.494023043478261</v>
      </c>
      <c r="G129" s="16">
        <v>1.6529827272727273</v>
      </c>
      <c r="H129" s="16">
        <v>4.6677143478260863</v>
      </c>
      <c r="I129" s="16">
        <v>0.66218181818181832</v>
      </c>
      <c r="J129" s="16">
        <v>2.1982173913043481</v>
      </c>
      <c r="K129" s="16">
        <v>0.89001272727272718</v>
      </c>
      <c r="L129" s="16">
        <v>1.4645478260869564</v>
      </c>
      <c r="M129" s="15">
        <v>2013</v>
      </c>
      <c r="N129" s="12">
        <f t="shared" si="125"/>
        <v>5.6372113636363643</v>
      </c>
      <c r="O129" s="12">
        <f t="shared" si="126"/>
        <v>33.820500810276684</v>
      </c>
      <c r="P129" s="12">
        <f t="shared" si="127"/>
        <v>2.4553736363636367</v>
      </c>
      <c r="Q129" s="12">
        <f t="shared" si="128"/>
        <v>8.0386494071146242</v>
      </c>
      <c r="R129" s="12">
        <f t="shared" si="129"/>
        <v>1.6529827272727273</v>
      </c>
      <c r="S129" s="12">
        <f t="shared" si="130"/>
        <v>3.0147316205533592</v>
      </c>
      <c r="T129" s="12">
        <f t="shared" si="131"/>
        <v>0.66218181818181832</v>
      </c>
      <c r="U129" s="12">
        <f t="shared" si="132"/>
        <v>1.5360355731225299</v>
      </c>
      <c r="V129" s="12">
        <f t="shared" si="133"/>
        <v>0.89001272727272718</v>
      </c>
      <c r="W129" s="12">
        <f t="shared" si="134"/>
        <v>0.57453509881422926</v>
      </c>
      <c r="Y129" s="17">
        <f t="shared" si="178"/>
        <v>0.55701224699999996</v>
      </c>
      <c r="Z129" s="18">
        <f t="shared" si="169"/>
        <v>4.3315934876000002</v>
      </c>
      <c r="AA129" s="17">
        <f t="shared" si="170"/>
        <v>0.553695147</v>
      </c>
      <c r="AB129" s="18">
        <f t="shared" si="171"/>
        <v>0.76591637570000004</v>
      </c>
      <c r="AC129" s="17">
        <f t="shared" si="172"/>
        <v>1.6363218589999999</v>
      </c>
      <c r="AD129" s="18">
        <f t="shared" si="173"/>
        <v>8.4105368421000009</v>
      </c>
      <c r="AE129" s="17">
        <f t="shared" si="174"/>
        <v>8.3782336999999998E-2</v>
      </c>
      <c r="AF129" s="18">
        <f t="shared" si="175"/>
        <v>0.6664768565000001</v>
      </c>
      <c r="AG129" s="17">
        <f t="shared" si="176"/>
        <v>0.71778663899999995</v>
      </c>
      <c r="AH129" s="18">
        <f t="shared" si="177"/>
        <v>1.9746039011000001</v>
      </c>
      <c r="AI129" s="29">
        <f t="shared" si="101"/>
        <v>1.7201041959999999</v>
      </c>
      <c r="AJ129" s="29">
        <f t="shared" si="102"/>
        <v>9.0770136986000018</v>
      </c>
    </row>
    <row r="130" spans="1:36" x14ac:dyDescent="0.2">
      <c r="A130" s="7" t="s">
        <v>8</v>
      </c>
      <c r="B130" s="15">
        <v>2014</v>
      </c>
      <c r="C130" s="16">
        <v>6.2680547826086963</v>
      </c>
      <c r="D130" s="16">
        <v>37.705876249999996</v>
      </c>
      <c r="E130" s="16">
        <v>2.2663573913043478</v>
      </c>
      <c r="F130" s="16">
        <v>8.9706237499999997</v>
      </c>
      <c r="G130" s="16">
        <v>1.967741304347826</v>
      </c>
      <c r="H130" s="16">
        <v>5.298400833333333</v>
      </c>
      <c r="I130" s="16">
        <v>0.8285217391304347</v>
      </c>
      <c r="J130" s="16">
        <v>2.3515000000000006</v>
      </c>
      <c r="K130" s="16">
        <v>1.1920904347826085</v>
      </c>
      <c r="L130" s="16">
        <v>1.7869699999999999</v>
      </c>
      <c r="M130" s="15">
        <v>2014</v>
      </c>
      <c r="N130" s="12">
        <f t="shared" si="125"/>
        <v>6.2680547826086963</v>
      </c>
      <c r="O130" s="12">
        <f t="shared" si="126"/>
        <v>31.437821467391299</v>
      </c>
      <c r="P130" s="12">
        <f t="shared" si="127"/>
        <v>2.2663573913043478</v>
      </c>
      <c r="Q130" s="12">
        <f t="shared" si="128"/>
        <v>6.7042663586956515</v>
      </c>
      <c r="R130" s="12">
        <f t="shared" si="129"/>
        <v>1.967741304347826</v>
      </c>
      <c r="S130" s="12">
        <f t="shared" si="130"/>
        <v>3.3306595289855068</v>
      </c>
      <c r="T130" s="12">
        <f t="shared" si="131"/>
        <v>0.8285217391304347</v>
      </c>
      <c r="U130" s="12">
        <f t="shared" si="132"/>
        <v>1.5229782608695659</v>
      </c>
      <c r="V130" s="12">
        <f t="shared" si="133"/>
        <v>1.1920904347826085</v>
      </c>
      <c r="W130" s="12">
        <f t="shared" si="134"/>
        <v>0.59487956521739149</v>
      </c>
      <c r="Y130" s="17">
        <f t="shared" si="178"/>
        <v>0.55701224699999996</v>
      </c>
      <c r="Z130" s="18">
        <f t="shared" si="169"/>
        <v>4.3315934876000002</v>
      </c>
      <c r="AA130" s="17">
        <f t="shared" si="170"/>
        <v>0.553695147</v>
      </c>
      <c r="AB130" s="18">
        <f t="shared" si="171"/>
        <v>0.76591637570000004</v>
      </c>
      <c r="AC130" s="17">
        <f t="shared" si="172"/>
        <v>1.6363218589999999</v>
      </c>
      <c r="AD130" s="18">
        <f t="shared" si="173"/>
        <v>8.4105368421000009</v>
      </c>
      <c r="AE130" s="17">
        <f t="shared" si="174"/>
        <v>8.3782336999999998E-2</v>
      </c>
      <c r="AF130" s="18">
        <f t="shared" si="175"/>
        <v>0.6664768565000001</v>
      </c>
      <c r="AG130" s="17">
        <f t="shared" si="176"/>
        <v>0.71778663899999995</v>
      </c>
      <c r="AH130" s="18">
        <f t="shared" si="177"/>
        <v>1.9746039011000001</v>
      </c>
      <c r="AI130" s="29">
        <f t="shared" si="101"/>
        <v>1.7201041959999999</v>
      </c>
      <c r="AJ130" s="29">
        <f t="shared" si="102"/>
        <v>9.0770136986000018</v>
      </c>
    </row>
    <row r="131" spans="1:36" x14ac:dyDescent="0.2">
      <c r="A131" s="7" t="s">
        <v>8</v>
      </c>
      <c r="B131" s="15">
        <v>2015</v>
      </c>
      <c r="C131" s="16">
        <v>3.8238808695652167</v>
      </c>
      <c r="D131" s="16">
        <v>35.38569291666667</v>
      </c>
      <c r="E131" s="16">
        <v>1.9364386956521737</v>
      </c>
      <c r="F131" s="16">
        <v>7.4755733333333332</v>
      </c>
      <c r="G131" s="16">
        <v>2.2122543478260872</v>
      </c>
      <c r="H131" s="16">
        <v>8.3309062500000017</v>
      </c>
      <c r="I131" s="16">
        <v>0.65803043478260859</v>
      </c>
      <c r="J131" s="16">
        <v>2.7945958333333327</v>
      </c>
      <c r="K131" s="16">
        <v>1.0629234782608696</v>
      </c>
      <c r="L131" s="16">
        <v>1.9577874999999996</v>
      </c>
      <c r="M131" s="15">
        <v>2015</v>
      </c>
      <c r="N131" s="12">
        <f t="shared" si="125"/>
        <v>3.8238808695652167</v>
      </c>
      <c r="O131" s="12">
        <f t="shared" si="126"/>
        <v>31.561812047101455</v>
      </c>
      <c r="P131" s="12">
        <f t="shared" si="127"/>
        <v>1.9364386956521737</v>
      </c>
      <c r="Q131" s="12">
        <f t="shared" si="128"/>
        <v>5.5391346376811592</v>
      </c>
      <c r="R131" s="12">
        <f t="shared" si="129"/>
        <v>2.2122543478260872</v>
      </c>
      <c r="S131" s="12">
        <f t="shared" si="130"/>
        <v>6.1186519021739141</v>
      </c>
      <c r="T131" s="12">
        <f t="shared" si="131"/>
        <v>0.65803043478260859</v>
      </c>
      <c r="U131" s="12">
        <f t="shared" si="132"/>
        <v>2.136565398550724</v>
      </c>
      <c r="V131" s="12">
        <f t="shared" si="133"/>
        <v>1.0629234782608696</v>
      </c>
      <c r="W131" s="12">
        <f t="shared" si="134"/>
        <v>0.89486402173912993</v>
      </c>
      <c r="Y131" s="17">
        <f t="shared" si="178"/>
        <v>0.55701224699999996</v>
      </c>
      <c r="Z131" s="18">
        <f t="shared" si="169"/>
        <v>4.3315934876000002</v>
      </c>
      <c r="AA131" s="17">
        <f t="shared" si="170"/>
        <v>0.553695147</v>
      </c>
      <c r="AB131" s="18">
        <f t="shared" si="171"/>
        <v>0.76591637570000004</v>
      </c>
      <c r="AC131" s="17">
        <f t="shared" si="172"/>
        <v>1.6363218589999999</v>
      </c>
      <c r="AD131" s="18">
        <f t="shared" si="173"/>
        <v>8.4105368421000009</v>
      </c>
      <c r="AE131" s="17">
        <f t="shared" si="174"/>
        <v>8.3782336999999998E-2</v>
      </c>
      <c r="AF131" s="18">
        <f t="shared" si="175"/>
        <v>0.6664768565000001</v>
      </c>
      <c r="AG131" s="17">
        <f t="shared" si="176"/>
        <v>0.71778663899999995</v>
      </c>
      <c r="AH131" s="18">
        <f t="shared" si="177"/>
        <v>1.9746039011000001</v>
      </c>
      <c r="AI131" s="29">
        <f t="shared" si="101"/>
        <v>1.7201041959999999</v>
      </c>
      <c r="AJ131" s="29">
        <f t="shared" si="102"/>
        <v>9.0770136986000018</v>
      </c>
    </row>
    <row r="132" spans="1:36" x14ac:dyDescent="0.2">
      <c r="A132" s="23" t="s">
        <v>8</v>
      </c>
      <c r="B132" s="15">
        <v>2016</v>
      </c>
      <c r="C132" s="16">
        <v>5.5527881818181815</v>
      </c>
      <c r="D132" s="16">
        <v>25.121943043478268</v>
      </c>
      <c r="E132" s="16">
        <v>1.9586304545454547</v>
      </c>
      <c r="F132" s="16">
        <v>9.4588039130434804</v>
      </c>
      <c r="G132" s="16">
        <v>2.1164359090909088</v>
      </c>
      <c r="H132" s="16">
        <v>5.5814760869565205</v>
      </c>
      <c r="I132" s="16">
        <v>0.69967727272727287</v>
      </c>
      <c r="J132" s="16">
        <v>1.9341173913043475</v>
      </c>
      <c r="K132" s="16">
        <v>1.0230795454545456</v>
      </c>
      <c r="L132" s="16">
        <v>2.0336673913043479</v>
      </c>
      <c r="M132" s="15">
        <v>2016</v>
      </c>
      <c r="N132" s="35">
        <f t="shared" ref="N132:N134" si="181">C132</f>
        <v>5.5527881818181815</v>
      </c>
      <c r="O132" s="24">
        <f t="shared" ref="O132:O134" si="182">D132-C132</f>
        <v>19.569154861660088</v>
      </c>
      <c r="P132" s="24">
        <f t="shared" ref="P132:P134" si="183">E132</f>
        <v>1.9586304545454547</v>
      </c>
      <c r="Q132" s="24">
        <f t="shared" ref="Q132:Q134" si="184">F132-E132</f>
        <v>7.5001734584980255</v>
      </c>
      <c r="R132" s="24">
        <f t="shared" ref="R132:R134" si="185">G132</f>
        <v>2.1164359090909088</v>
      </c>
      <c r="S132" s="24">
        <f t="shared" ref="S132:S134" si="186">H132-G132</f>
        <v>3.4650401778656117</v>
      </c>
      <c r="T132" s="24">
        <f t="shared" ref="T132:T134" si="187">I132</f>
        <v>0.69967727272727287</v>
      </c>
      <c r="U132" s="24">
        <f t="shared" ref="U132:U134" si="188">J132-I132</f>
        <v>1.2344401185770746</v>
      </c>
      <c r="V132" s="24">
        <f t="shared" ref="V132:V134" si="189">K132</f>
        <v>1.0230795454545456</v>
      </c>
      <c r="W132" s="24">
        <f t="shared" ref="W132:W134" si="190">L132-K132</f>
        <v>1.0105878458498023</v>
      </c>
      <c r="X132" s="23"/>
      <c r="Y132" s="17">
        <f t="shared" si="178"/>
        <v>0.55701224699999996</v>
      </c>
      <c r="Z132" s="17">
        <f t="shared" si="169"/>
        <v>4.3315934876000002</v>
      </c>
      <c r="AA132" s="17">
        <f t="shared" si="170"/>
        <v>0.553695147</v>
      </c>
      <c r="AB132" s="17">
        <f t="shared" si="171"/>
        <v>0.76591637570000004</v>
      </c>
      <c r="AC132" s="17">
        <f t="shared" si="172"/>
        <v>1.6363218589999999</v>
      </c>
      <c r="AD132" s="17">
        <f t="shared" si="173"/>
        <v>8.4105368421000009</v>
      </c>
      <c r="AE132" s="17">
        <f t="shared" si="174"/>
        <v>8.3782336999999998E-2</v>
      </c>
      <c r="AF132" s="17">
        <f t="shared" si="175"/>
        <v>0.6664768565000001</v>
      </c>
      <c r="AG132" s="17">
        <f t="shared" si="176"/>
        <v>0.71778663899999995</v>
      </c>
      <c r="AH132" s="17">
        <f t="shared" si="177"/>
        <v>1.9746039011000001</v>
      </c>
      <c r="AI132" s="19">
        <f t="shared" ref="AI132:AI134" si="191">AC132+AE132</f>
        <v>1.7201041959999999</v>
      </c>
      <c r="AJ132" s="19">
        <f t="shared" ref="AJ132:AJ134" si="192">AD132+AF132</f>
        <v>9.0770136986000018</v>
      </c>
    </row>
    <row r="133" spans="1:36" x14ac:dyDescent="0.2">
      <c r="A133" s="23" t="s">
        <v>8</v>
      </c>
      <c r="B133" s="15">
        <v>2017</v>
      </c>
      <c r="C133" s="16">
        <v>3.920390909090909</v>
      </c>
      <c r="D133" s="16">
        <v>19.910063043478264</v>
      </c>
      <c r="E133" s="16">
        <v>1.3710609090909092</v>
      </c>
      <c r="F133" s="16">
        <v>11.425316521739131</v>
      </c>
      <c r="G133" s="16">
        <v>2.416105454545455</v>
      </c>
      <c r="H133" s="16">
        <v>6.6021760869565211</v>
      </c>
      <c r="I133" s="16">
        <v>0.73562272727272715</v>
      </c>
      <c r="J133" s="16">
        <v>2.3072695652173909</v>
      </c>
      <c r="K133" s="16">
        <v>0.78977363636363629</v>
      </c>
      <c r="L133" s="16">
        <v>1.6004726086956522</v>
      </c>
      <c r="M133" s="15">
        <v>2017</v>
      </c>
      <c r="N133" s="35">
        <f t="shared" si="181"/>
        <v>3.920390909090909</v>
      </c>
      <c r="O133" s="24">
        <f t="shared" si="182"/>
        <v>15.989672134387355</v>
      </c>
      <c r="P133" s="24">
        <f t="shared" si="183"/>
        <v>1.3710609090909092</v>
      </c>
      <c r="Q133" s="24">
        <f t="shared" si="184"/>
        <v>10.054255612648221</v>
      </c>
      <c r="R133" s="24">
        <f t="shared" si="185"/>
        <v>2.416105454545455</v>
      </c>
      <c r="S133" s="24">
        <f t="shared" si="186"/>
        <v>4.1860706324110666</v>
      </c>
      <c r="T133" s="24">
        <f t="shared" si="187"/>
        <v>0.73562272727272715</v>
      </c>
      <c r="U133" s="24">
        <f t="shared" si="188"/>
        <v>1.5716468379446638</v>
      </c>
      <c r="V133" s="24">
        <f t="shared" si="189"/>
        <v>0.78977363636363629</v>
      </c>
      <c r="W133" s="24">
        <f t="shared" si="190"/>
        <v>0.81069897233201593</v>
      </c>
      <c r="X133" s="23"/>
      <c r="Y133" s="17">
        <f t="shared" si="178"/>
        <v>0.55701224699999996</v>
      </c>
      <c r="Z133" s="17">
        <f t="shared" si="169"/>
        <v>4.3315934876000002</v>
      </c>
      <c r="AA133" s="17">
        <f t="shared" si="170"/>
        <v>0.553695147</v>
      </c>
      <c r="AB133" s="17">
        <f t="shared" si="171"/>
        <v>0.76591637570000004</v>
      </c>
      <c r="AC133" s="17">
        <f t="shared" si="172"/>
        <v>1.6363218589999999</v>
      </c>
      <c r="AD133" s="17">
        <f t="shared" si="173"/>
        <v>8.4105368421000009</v>
      </c>
      <c r="AE133" s="17">
        <f t="shared" si="174"/>
        <v>8.3782336999999998E-2</v>
      </c>
      <c r="AF133" s="17">
        <f t="shared" si="175"/>
        <v>0.6664768565000001</v>
      </c>
      <c r="AG133" s="17">
        <f t="shared" si="176"/>
        <v>0.71778663899999995</v>
      </c>
      <c r="AH133" s="17">
        <f t="shared" si="177"/>
        <v>1.9746039011000001</v>
      </c>
      <c r="AI133" s="19">
        <f t="shared" si="191"/>
        <v>1.7201041959999999</v>
      </c>
      <c r="AJ133" s="19">
        <f t="shared" si="192"/>
        <v>9.0770136986000018</v>
      </c>
    </row>
    <row r="134" spans="1:36" ht="12" thickBot="1" x14ac:dyDescent="0.25">
      <c r="A134" s="4" t="s">
        <v>8</v>
      </c>
      <c r="B134" s="5">
        <v>2018</v>
      </c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5">
        <v>2018</v>
      </c>
      <c r="N134" s="33">
        <f t="shared" si="181"/>
        <v>0</v>
      </c>
      <c r="O134" s="26">
        <f t="shared" si="182"/>
        <v>0</v>
      </c>
      <c r="P134" s="26">
        <f t="shared" si="183"/>
        <v>0</v>
      </c>
      <c r="Q134" s="26">
        <f t="shared" si="184"/>
        <v>0</v>
      </c>
      <c r="R134" s="26">
        <f t="shared" si="185"/>
        <v>0</v>
      </c>
      <c r="S134" s="26">
        <f t="shared" si="186"/>
        <v>0</v>
      </c>
      <c r="T134" s="26">
        <f t="shared" si="187"/>
        <v>0</v>
      </c>
      <c r="U134" s="26">
        <f t="shared" si="188"/>
        <v>0</v>
      </c>
      <c r="V134" s="26">
        <f t="shared" si="189"/>
        <v>0</v>
      </c>
      <c r="W134" s="26">
        <f t="shared" si="190"/>
        <v>0</v>
      </c>
      <c r="X134" s="4"/>
      <c r="Y134" s="20">
        <f t="shared" si="178"/>
        <v>0.55701224699999996</v>
      </c>
      <c r="Z134" s="20">
        <f t="shared" si="169"/>
        <v>4.3315934876000002</v>
      </c>
      <c r="AA134" s="20">
        <f t="shared" si="170"/>
        <v>0.553695147</v>
      </c>
      <c r="AB134" s="20">
        <f t="shared" si="171"/>
        <v>0.76591637570000004</v>
      </c>
      <c r="AC134" s="20">
        <f t="shared" si="172"/>
        <v>1.6363218589999999</v>
      </c>
      <c r="AD134" s="20">
        <f t="shared" si="173"/>
        <v>8.4105368421000009</v>
      </c>
      <c r="AE134" s="20">
        <f t="shared" si="174"/>
        <v>8.3782336999999998E-2</v>
      </c>
      <c r="AF134" s="20">
        <f t="shared" si="175"/>
        <v>0.6664768565000001</v>
      </c>
      <c r="AG134" s="20">
        <f t="shared" si="176"/>
        <v>0.71778663899999995</v>
      </c>
      <c r="AH134" s="20">
        <f t="shared" si="177"/>
        <v>1.9746039011000001</v>
      </c>
      <c r="AI134" s="21">
        <f t="shared" si="191"/>
        <v>1.7201041959999999</v>
      </c>
      <c r="AJ134" s="21">
        <f t="shared" si="192"/>
        <v>9.0770136986000018</v>
      </c>
    </row>
    <row r="135" spans="1:36" x14ac:dyDescent="0.2">
      <c r="A135" s="23" t="s">
        <v>9</v>
      </c>
      <c r="B135" s="10">
        <v>2000</v>
      </c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0">
        <v>2000</v>
      </c>
      <c r="N135" s="12"/>
      <c r="O135" s="12"/>
      <c r="P135" s="30"/>
      <c r="Q135" s="30"/>
      <c r="R135" s="12"/>
      <c r="S135" s="12"/>
      <c r="T135" s="12"/>
      <c r="U135" s="12"/>
      <c r="V135" s="12"/>
      <c r="W135" s="12"/>
      <c r="Y135" s="17">
        <f>'RHIII metrics NATURAL DATA (2)'!B11</f>
        <v>0.81287643099999995</v>
      </c>
      <c r="Z135" s="17">
        <f>'RHIII metrics NATURAL DATA (2)'!C11</f>
        <v>3.7839251858999998</v>
      </c>
      <c r="AA135" s="17">
        <f>'RHIII metrics NATURAL DATA (2)'!D11</f>
        <v>0.46887526499999999</v>
      </c>
      <c r="AB135" s="17">
        <f>'RHIII metrics NATURAL DATA (2)'!E11</f>
        <v>0.69015518639999995</v>
      </c>
      <c r="AC135" s="17">
        <f>'RHIII metrics NATURAL DATA (2)'!F11</f>
        <v>2.0729415449999999</v>
      </c>
      <c r="AD135" s="17">
        <f>'RHIII metrics NATURAL DATA (2)'!G11</f>
        <v>7.3888928185999996</v>
      </c>
      <c r="AE135" s="17">
        <f>'RHIII metrics NATURAL DATA (2)'!H11</f>
        <v>9.6209095999999994E-2</v>
      </c>
      <c r="AF135" s="17">
        <f>'RHIII metrics NATURAL DATA (2)'!I11</f>
        <v>0.44383815959999995</v>
      </c>
      <c r="AG135" s="17">
        <f>'RHIII metrics NATURAL DATA (2)'!J11</f>
        <v>0.83206319500000003</v>
      </c>
      <c r="AH135" s="17">
        <f>'RHIII metrics NATURAL DATA (2)'!K11</f>
        <v>2.3039626163999998</v>
      </c>
      <c r="AI135" s="19">
        <f t="shared" si="101"/>
        <v>2.1691506409999999</v>
      </c>
      <c r="AJ135" s="19">
        <f t="shared" si="102"/>
        <v>7.8327309781999999</v>
      </c>
    </row>
    <row r="136" spans="1:36" x14ac:dyDescent="0.2">
      <c r="A136" s="23" t="s">
        <v>9</v>
      </c>
      <c r="B136" s="15">
        <v>2001</v>
      </c>
      <c r="C136" s="16">
        <v>19.18487318181818</v>
      </c>
      <c r="D136" s="16">
        <v>132.29035826086957</v>
      </c>
      <c r="E136" s="16">
        <v>3.2609245454545457</v>
      </c>
      <c r="F136" s="16">
        <v>7.2127260869565228</v>
      </c>
      <c r="G136" s="16">
        <v>5.3708999999999998</v>
      </c>
      <c r="H136" s="16">
        <v>16.83227304347826</v>
      </c>
      <c r="I136" s="16">
        <v>2.8101363636363637</v>
      </c>
      <c r="J136" s="16">
        <v>6.9203478260869566</v>
      </c>
      <c r="K136" s="16">
        <v>1.2455481818181822</v>
      </c>
      <c r="L136" s="16">
        <v>2.9930582608695651</v>
      </c>
      <c r="M136" s="15">
        <v>2001</v>
      </c>
      <c r="N136" s="24">
        <f t="shared" si="125"/>
        <v>19.18487318181818</v>
      </c>
      <c r="O136" s="24">
        <f t="shared" si="126"/>
        <v>113.10548507905139</v>
      </c>
      <c r="P136" s="24">
        <f t="shared" si="127"/>
        <v>3.2609245454545457</v>
      </c>
      <c r="Q136" s="24">
        <f t="shared" si="128"/>
        <v>3.9518015415019772</v>
      </c>
      <c r="R136" s="24">
        <f t="shared" si="129"/>
        <v>5.3708999999999998</v>
      </c>
      <c r="S136" s="24">
        <f t="shared" si="130"/>
        <v>11.461373043478261</v>
      </c>
      <c r="T136" s="24">
        <f t="shared" si="131"/>
        <v>2.8101363636363637</v>
      </c>
      <c r="U136" s="24">
        <f t="shared" si="132"/>
        <v>4.110211462450593</v>
      </c>
      <c r="V136" s="24">
        <f t="shared" si="133"/>
        <v>1.2455481818181822</v>
      </c>
      <c r="W136" s="24">
        <f t="shared" si="134"/>
        <v>1.7475100790513829</v>
      </c>
      <c r="X136" s="23"/>
      <c r="Y136" s="17">
        <f>Y135</f>
        <v>0.81287643099999995</v>
      </c>
      <c r="Z136" s="17">
        <f t="shared" ref="Z136:Z153" si="193">Z135</f>
        <v>3.7839251858999998</v>
      </c>
      <c r="AA136" s="17">
        <f t="shared" ref="AA136:AA153" si="194">AA135</f>
        <v>0.46887526499999999</v>
      </c>
      <c r="AB136" s="17">
        <f t="shared" ref="AB136:AB153" si="195">AB135</f>
        <v>0.69015518639999995</v>
      </c>
      <c r="AC136" s="17">
        <f t="shared" ref="AC136:AC153" si="196">AC135</f>
        <v>2.0729415449999999</v>
      </c>
      <c r="AD136" s="17">
        <f t="shared" ref="AD136:AD153" si="197">AD135</f>
        <v>7.3888928185999996</v>
      </c>
      <c r="AE136" s="17">
        <f t="shared" ref="AE136:AE153" si="198">AE135</f>
        <v>9.6209095999999994E-2</v>
      </c>
      <c r="AF136" s="17">
        <f t="shared" ref="AF136:AF153" si="199">AF135</f>
        <v>0.44383815959999995</v>
      </c>
      <c r="AG136" s="17">
        <f t="shared" ref="AG136:AG153" si="200">AG135</f>
        <v>0.83206319500000003</v>
      </c>
      <c r="AH136" s="17">
        <f t="shared" ref="AH136:AH153" si="201">AH135</f>
        <v>2.3039626163999998</v>
      </c>
      <c r="AI136" s="19">
        <f t="shared" si="101"/>
        <v>2.1691506409999999</v>
      </c>
      <c r="AJ136" s="19">
        <f t="shared" si="102"/>
        <v>7.8327309781999999</v>
      </c>
    </row>
    <row r="137" spans="1:36" x14ac:dyDescent="0.2">
      <c r="A137" s="23" t="s">
        <v>9</v>
      </c>
      <c r="B137" s="15">
        <v>2002</v>
      </c>
      <c r="C137" s="16">
        <v>21.156806086956522</v>
      </c>
      <c r="D137" s="16">
        <v>148.07978375000002</v>
      </c>
      <c r="E137" s="16">
        <v>4.9388082608695649</v>
      </c>
      <c r="F137" s="16">
        <v>4.0817379166666665</v>
      </c>
      <c r="G137" s="16">
        <v>6.2412095652173916</v>
      </c>
      <c r="H137" s="16">
        <v>15.064472916666666</v>
      </c>
      <c r="I137" s="16">
        <v>3.4438695652173918</v>
      </c>
      <c r="J137" s="16">
        <v>5.7829583333333332</v>
      </c>
      <c r="K137" s="16">
        <v>1.3101000000000003</v>
      </c>
      <c r="L137" s="16">
        <v>2.8610525</v>
      </c>
      <c r="M137" s="15">
        <v>2002</v>
      </c>
      <c r="N137" s="24">
        <f t="shared" si="125"/>
        <v>21.156806086956522</v>
      </c>
      <c r="O137" s="24">
        <f t="shared" si="126"/>
        <v>126.9229776630435</v>
      </c>
      <c r="P137" s="27">
        <f>F137</f>
        <v>4.0817379166666665</v>
      </c>
      <c r="Q137" s="27">
        <f>E137-F137</f>
        <v>0.8570703442028984</v>
      </c>
      <c r="R137" s="24">
        <f t="shared" si="129"/>
        <v>6.2412095652173916</v>
      </c>
      <c r="S137" s="24">
        <f t="shared" si="130"/>
        <v>8.823263351449274</v>
      </c>
      <c r="T137" s="24">
        <f t="shared" si="131"/>
        <v>3.4438695652173918</v>
      </c>
      <c r="U137" s="24">
        <f t="shared" si="132"/>
        <v>2.3390887681159414</v>
      </c>
      <c r="V137" s="24">
        <f t="shared" si="133"/>
        <v>1.3101000000000003</v>
      </c>
      <c r="W137" s="24">
        <f t="shared" si="134"/>
        <v>1.5509524999999997</v>
      </c>
      <c r="X137" s="23"/>
      <c r="Y137" s="17">
        <f t="shared" ref="Y137:Y153" si="202">Y136</f>
        <v>0.81287643099999995</v>
      </c>
      <c r="Z137" s="18">
        <f t="shared" si="193"/>
        <v>3.7839251858999998</v>
      </c>
      <c r="AA137" s="17">
        <f t="shared" si="194"/>
        <v>0.46887526499999999</v>
      </c>
      <c r="AB137" s="18">
        <f t="shared" si="195"/>
        <v>0.69015518639999995</v>
      </c>
      <c r="AC137" s="17">
        <f t="shared" si="196"/>
        <v>2.0729415449999999</v>
      </c>
      <c r="AD137" s="18">
        <f t="shared" si="197"/>
        <v>7.3888928185999996</v>
      </c>
      <c r="AE137" s="17">
        <f t="shared" si="198"/>
        <v>9.6209095999999994E-2</v>
      </c>
      <c r="AF137" s="18">
        <f t="shared" si="199"/>
        <v>0.44383815959999995</v>
      </c>
      <c r="AG137" s="17">
        <f t="shared" si="200"/>
        <v>0.83206319500000003</v>
      </c>
      <c r="AH137" s="18">
        <f t="shared" si="201"/>
        <v>2.3039626163999998</v>
      </c>
      <c r="AI137" s="19">
        <f t="shared" si="101"/>
        <v>2.1691506409999999</v>
      </c>
      <c r="AJ137" s="19">
        <f t="shared" si="102"/>
        <v>7.8327309781999999</v>
      </c>
    </row>
    <row r="138" spans="1:36" x14ac:dyDescent="0.2">
      <c r="A138" s="23" t="s">
        <v>9</v>
      </c>
      <c r="B138" s="15">
        <v>2003</v>
      </c>
      <c r="C138" s="16">
        <v>14.084956956521738</v>
      </c>
      <c r="D138" s="16">
        <v>124.72953833333332</v>
      </c>
      <c r="E138" s="16">
        <v>3.8127834782608701</v>
      </c>
      <c r="F138" s="16">
        <v>4.8801691666666676</v>
      </c>
      <c r="G138" s="16">
        <v>4.5797130434782609</v>
      </c>
      <c r="H138" s="16">
        <v>14.773646250000001</v>
      </c>
      <c r="I138" s="16">
        <v>2.4596956521739126</v>
      </c>
      <c r="J138" s="16">
        <v>6.4410833333333324</v>
      </c>
      <c r="K138" s="16">
        <v>1.1917747826086953</v>
      </c>
      <c r="L138" s="16">
        <v>2.8454600000000005</v>
      </c>
      <c r="M138" s="15">
        <v>2003</v>
      </c>
      <c r="N138" s="24">
        <f t="shared" si="125"/>
        <v>14.084956956521738</v>
      </c>
      <c r="O138" s="24">
        <f t="shared" si="126"/>
        <v>110.64458137681159</v>
      </c>
      <c r="P138" s="24">
        <f t="shared" ref="P138:P139" si="203">E138</f>
        <v>3.8127834782608701</v>
      </c>
      <c r="Q138" s="24">
        <f t="shared" ref="Q138:Q139" si="204">F138-E138</f>
        <v>1.0673856884057975</v>
      </c>
      <c r="R138" s="24">
        <f t="shared" si="129"/>
        <v>4.5797130434782609</v>
      </c>
      <c r="S138" s="24">
        <f t="shared" si="130"/>
        <v>10.19393320652174</v>
      </c>
      <c r="T138" s="24">
        <f t="shared" si="131"/>
        <v>2.4596956521739126</v>
      </c>
      <c r="U138" s="24">
        <f t="shared" si="132"/>
        <v>3.9813876811594198</v>
      </c>
      <c r="V138" s="24">
        <f t="shared" si="133"/>
        <v>1.1917747826086953</v>
      </c>
      <c r="W138" s="24">
        <f t="shared" si="134"/>
        <v>1.6536852173913053</v>
      </c>
      <c r="X138" s="23"/>
      <c r="Y138" s="17">
        <f t="shared" si="202"/>
        <v>0.81287643099999995</v>
      </c>
      <c r="Z138" s="18">
        <f t="shared" si="193"/>
        <v>3.7839251858999998</v>
      </c>
      <c r="AA138" s="17">
        <f t="shared" si="194"/>
        <v>0.46887526499999999</v>
      </c>
      <c r="AB138" s="18">
        <f t="shared" si="195"/>
        <v>0.69015518639999995</v>
      </c>
      <c r="AC138" s="17">
        <f t="shared" si="196"/>
        <v>2.0729415449999999</v>
      </c>
      <c r="AD138" s="18">
        <f t="shared" si="197"/>
        <v>7.3888928185999996</v>
      </c>
      <c r="AE138" s="17">
        <f t="shared" si="198"/>
        <v>9.6209095999999994E-2</v>
      </c>
      <c r="AF138" s="18">
        <f t="shared" si="199"/>
        <v>0.44383815959999995</v>
      </c>
      <c r="AG138" s="17">
        <f t="shared" si="200"/>
        <v>0.83206319500000003</v>
      </c>
      <c r="AH138" s="18">
        <f t="shared" si="201"/>
        <v>2.3039626163999998</v>
      </c>
      <c r="AI138" s="19">
        <f t="shared" si="101"/>
        <v>2.1691506409999999</v>
      </c>
      <c r="AJ138" s="19">
        <f t="shared" si="102"/>
        <v>7.8327309781999999</v>
      </c>
    </row>
    <row r="139" spans="1:36" x14ac:dyDescent="0.2">
      <c r="A139" s="23" t="s">
        <v>9</v>
      </c>
      <c r="B139" s="15">
        <v>2004</v>
      </c>
      <c r="C139" s="16">
        <v>15.476395833333335</v>
      </c>
      <c r="D139" s="16">
        <v>122.23926760000002</v>
      </c>
      <c r="E139" s="16">
        <v>2.9258437500000003</v>
      </c>
      <c r="F139" s="16">
        <v>3.6224452000000009</v>
      </c>
      <c r="G139" s="16">
        <v>6.049735000000001</v>
      </c>
      <c r="H139" s="16">
        <v>15.362227200000001</v>
      </c>
      <c r="I139" s="16">
        <v>3.1613333333333338</v>
      </c>
      <c r="J139" s="16">
        <v>5.8388400000000003</v>
      </c>
      <c r="K139" s="16">
        <v>1.1898449999999998</v>
      </c>
      <c r="L139" s="16">
        <v>2.1932135999999995</v>
      </c>
      <c r="M139" s="15">
        <v>2004</v>
      </c>
      <c r="N139" s="24">
        <f t="shared" si="125"/>
        <v>15.476395833333335</v>
      </c>
      <c r="O139" s="24">
        <f t="shared" si="126"/>
        <v>106.76287176666668</v>
      </c>
      <c r="P139" s="24">
        <f t="shared" si="203"/>
        <v>2.9258437500000003</v>
      </c>
      <c r="Q139" s="24">
        <f t="shared" si="204"/>
        <v>0.69660145000000062</v>
      </c>
      <c r="R139" s="24">
        <f t="shared" si="129"/>
        <v>6.049735000000001</v>
      </c>
      <c r="S139" s="24">
        <f t="shared" si="130"/>
        <v>9.3124922000000012</v>
      </c>
      <c r="T139" s="24">
        <f t="shared" si="131"/>
        <v>3.1613333333333338</v>
      </c>
      <c r="U139" s="24">
        <f t="shared" si="132"/>
        <v>2.6775066666666665</v>
      </c>
      <c r="V139" s="24">
        <f t="shared" si="133"/>
        <v>1.1898449999999998</v>
      </c>
      <c r="W139" s="24">
        <f t="shared" si="134"/>
        <v>1.0033685999999997</v>
      </c>
      <c r="X139" s="23"/>
      <c r="Y139" s="17">
        <f t="shared" si="202"/>
        <v>0.81287643099999995</v>
      </c>
      <c r="Z139" s="18">
        <f t="shared" si="193"/>
        <v>3.7839251858999998</v>
      </c>
      <c r="AA139" s="17">
        <f t="shared" si="194"/>
        <v>0.46887526499999999</v>
      </c>
      <c r="AB139" s="18">
        <f t="shared" si="195"/>
        <v>0.69015518639999995</v>
      </c>
      <c r="AC139" s="17">
        <f t="shared" si="196"/>
        <v>2.0729415449999999</v>
      </c>
      <c r="AD139" s="18">
        <f t="shared" si="197"/>
        <v>7.3888928185999996</v>
      </c>
      <c r="AE139" s="17">
        <f t="shared" si="198"/>
        <v>9.6209095999999994E-2</v>
      </c>
      <c r="AF139" s="18">
        <f t="shared" si="199"/>
        <v>0.44383815959999995</v>
      </c>
      <c r="AG139" s="17">
        <f t="shared" si="200"/>
        <v>0.83206319500000003</v>
      </c>
      <c r="AH139" s="18">
        <f t="shared" si="201"/>
        <v>2.3039626163999998</v>
      </c>
      <c r="AI139" s="19">
        <f t="shared" si="101"/>
        <v>2.1691506409999999</v>
      </c>
      <c r="AJ139" s="19">
        <f t="shared" si="102"/>
        <v>7.8327309781999999</v>
      </c>
    </row>
    <row r="140" spans="1:36" x14ac:dyDescent="0.2">
      <c r="A140" s="23" t="s">
        <v>9</v>
      </c>
      <c r="B140" s="15">
        <v>2005</v>
      </c>
      <c r="C140" s="16">
        <v>19.980746249999999</v>
      </c>
      <c r="D140" s="16">
        <v>174.51071960000002</v>
      </c>
      <c r="E140" s="16">
        <v>4.2810633333333339</v>
      </c>
      <c r="F140" s="16">
        <v>3.7972484000000004</v>
      </c>
      <c r="G140" s="16">
        <v>5.2626270833333324</v>
      </c>
      <c r="H140" s="16">
        <v>14.247067999999999</v>
      </c>
      <c r="I140" s="16">
        <v>3.226541666666666</v>
      </c>
      <c r="J140" s="16">
        <v>8.2945200000000003</v>
      </c>
      <c r="K140" s="16">
        <v>1.4257225</v>
      </c>
      <c r="L140" s="16">
        <v>3.5191103999999997</v>
      </c>
      <c r="M140" s="15">
        <v>2005</v>
      </c>
      <c r="N140" s="24">
        <f t="shared" si="125"/>
        <v>19.980746249999999</v>
      </c>
      <c r="O140" s="24">
        <f t="shared" si="126"/>
        <v>154.52997335000001</v>
      </c>
      <c r="P140" s="27">
        <f t="shared" ref="P140:P141" si="205">F140</f>
        <v>3.7972484000000004</v>
      </c>
      <c r="Q140" s="27">
        <f t="shared" ref="Q140:Q141" si="206">E140-F140</f>
        <v>0.48381493333333347</v>
      </c>
      <c r="R140" s="24">
        <f t="shared" si="129"/>
        <v>5.2626270833333324</v>
      </c>
      <c r="S140" s="24">
        <f t="shared" si="130"/>
        <v>8.9844409166666672</v>
      </c>
      <c r="T140" s="24">
        <f t="shared" si="131"/>
        <v>3.226541666666666</v>
      </c>
      <c r="U140" s="24">
        <f t="shared" si="132"/>
        <v>5.0679783333333344</v>
      </c>
      <c r="V140" s="24">
        <f t="shared" si="133"/>
        <v>1.4257225</v>
      </c>
      <c r="W140" s="24">
        <f t="shared" si="134"/>
        <v>2.0933878999999997</v>
      </c>
      <c r="X140" s="23"/>
      <c r="Y140" s="17">
        <f t="shared" si="202"/>
        <v>0.81287643099999995</v>
      </c>
      <c r="Z140" s="18">
        <f t="shared" si="193"/>
        <v>3.7839251858999998</v>
      </c>
      <c r="AA140" s="17">
        <f t="shared" si="194"/>
        <v>0.46887526499999999</v>
      </c>
      <c r="AB140" s="18">
        <f t="shared" si="195"/>
        <v>0.69015518639999995</v>
      </c>
      <c r="AC140" s="17">
        <f t="shared" si="196"/>
        <v>2.0729415449999999</v>
      </c>
      <c r="AD140" s="18">
        <f t="shared" si="197"/>
        <v>7.3888928185999996</v>
      </c>
      <c r="AE140" s="17">
        <f t="shared" si="198"/>
        <v>9.6209095999999994E-2</v>
      </c>
      <c r="AF140" s="18">
        <f t="shared" si="199"/>
        <v>0.44383815959999995</v>
      </c>
      <c r="AG140" s="17">
        <f t="shared" si="200"/>
        <v>0.83206319500000003</v>
      </c>
      <c r="AH140" s="18">
        <f t="shared" si="201"/>
        <v>2.3039626163999998</v>
      </c>
      <c r="AI140" s="19">
        <f t="shared" si="101"/>
        <v>2.1691506409999999</v>
      </c>
      <c r="AJ140" s="19">
        <f t="shared" si="102"/>
        <v>7.8327309781999999</v>
      </c>
    </row>
    <row r="141" spans="1:36" x14ac:dyDescent="0.2">
      <c r="A141" s="23" t="s">
        <v>9</v>
      </c>
      <c r="B141" s="15">
        <v>2006</v>
      </c>
      <c r="C141" s="16">
        <v>19.278799583333335</v>
      </c>
      <c r="D141" s="16">
        <v>134.48697640000003</v>
      </c>
      <c r="E141" s="16">
        <v>3.4986262499999996</v>
      </c>
      <c r="F141" s="16">
        <v>2.9221407999999998</v>
      </c>
      <c r="G141" s="16">
        <v>5.5706449999999998</v>
      </c>
      <c r="H141" s="16">
        <v>15.074726400000001</v>
      </c>
      <c r="I141" s="16">
        <v>3.4102083333333333</v>
      </c>
      <c r="J141" s="16">
        <v>6.9536800000000003</v>
      </c>
      <c r="K141" s="16">
        <v>1.8086595833333332</v>
      </c>
      <c r="L141" s="16">
        <v>2.5463903999999999</v>
      </c>
      <c r="M141" s="15">
        <v>2006</v>
      </c>
      <c r="N141" s="24">
        <f t="shared" si="125"/>
        <v>19.278799583333335</v>
      </c>
      <c r="O141" s="24">
        <f t="shared" si="126"/>
        <v>115.20817681666669</v>
      </c>
      <c r="P141" s="27">
        <f t="shared" si="205"/>
        <v>2.9221407999999998</v>
      </c>
      <c r="Q141" s="27">
        <f t="shared" si="206"/>
        <v>0.57648544999999984</v>
      </c>
      <c r="R141" s="24">
        <f t="shared" si="129"/>
        <v>5.5706449999999998</v>
      </c>
      <c r="S141" s="24">
        <f t="shared" si="130"/>
        <v>9.5040814000000005</v>
      </c>
      <c r="T141" s="24">
        <f t="shared" si="131"/>
        <v>3.4102083333333333</v>
      </c>
      <c r="U141" s="24">
        <f t="shared" si="132"/>
        <v>3.543471666666667</v>
      </c>
      <c r="V141" s="24">
        <f t="shared" si="133"/>
        <v>1.8086595833333332</v>
      </c>
      <c r="W141" s="24">
        <f t="shared" si="134"/>
        <v>0.73773081666666673</v>
      </c>
      <c r="X141" s="23"/>
      <c r="Y141" s="17">
        <f t="shared" si="202"/>
        <v>0.81287643099999995</v>
      </c>
      <c r="Z141" s="18">
        <f t="shared" si="193"/>
        <v>3.7839251858999998</v>
      </c>
      <c r="AA141" s="17">
        <f t="shared" si="194"/>
        <v>0.46887526499999999</v>
      </c>
      <c r="AB141" s="18">
        <f t="shared" si="195"/>
        <v>0.69015518639999995</v>
      </c>
      <c r="AC141" s="17">
        <f t="shared" si="196"/>
        <v>2.0729415449999999</v>
      </c>
      <c r="AD141" s="18">
        <f t="shared" si="197"/>
        <v>7.3888928185999996</v>
      </c>
      <c r="AE141" s="17">
        <f t="shared" si="198"/>
        <v>9.6209095999999994E-2</v>
      </c>
      <c r="AF141" s="18">
        <f t="shared" si="199"/>
        <v>0.44383815959999995</v>
      </c>
      <c r="AG141" s="17">
        <f t="shared" si="200"/>
        <v>0.83206319500000003</v>
      </c>
      <c r="AH141" s="18">
        <f t="shared" si="201"/>
        <v>2.3039626163999998</v>
      </c>
      <c r="AI141" s="19">
        <f t="shared" si="101"/>
        <v>2.1691506409999999</v>
      </c>
      <c r="AJ141" s="19">
        <f t="shared" si="102"/>
        <v>7.8327309781999999</v>
      </c>
    </row>
    <row r="142" spans="1:36" x14ac:dyDescent="0.2">
      <c r="A142" s="23" t="s">
        <v>9</v>
      </c>
      <c r="B142" s="15">
        <v>2007</v>
      </c>
      <c r="C142" s="16">
        <v>17.331635217391305</v>
      </c>
      <c r="D142" s="16">
        <v>125.56696666666666</v>
      </c>
      <c r="E142" s="16">
        <v>3.2157317391304345</v>
      </c>
      <c r="F142" s="16">
        <v>3.671296666666668</v>
      </c>
      <c r="G142" s="16">
        <v>4.3384669565217395</v>
      </c>
      <c r="H142" s="16">
        <v>15.066993333333336</v>
      </c>
      <c r="I142" s="16">
        <v>2.7048260869565213</v>
      </c>
      <c r="J142" s="16">
        <v>6.3977499999999994</v>
      </c>
      <c r="K142" s="16">
        <v>1.4581617391304349</v>
      </c>
      <c r="L142" s="16">
        <v>2.5318883333333333</v>
      </c>
      <c r="M142" s="15">
        <v>2007</v>
      </c>
      <c r="N142" s="24">
        <f t="shared" si="125"/>
        <v>17.331635217391305</v>
      </c>
      <c r="O142" s="24">
        <f t="shared" si="126"/>
        <v>108.23533144927535</v>
      </c>
      <c r="P142" s="24">
        <f t="shared" si="127"/>
        <v>3.2157317391304345</v>
      </c>
      <c r="Q142" s="24">
        <f t="shared" si="128"/>
        <v>0.45556492753623345</v>
      </c>
      <c r="R142" s="24">
        <f t="shared" si="129"/>
        <v>4.3384669565217395</v>
      </c>
      <c r="S142" s="24">
        <f t="shared" si="130"/>
        <v>10.728526376811597</v>
      </c>
      <c r="T142" s="24">
        <f t="shared" si="131"/>
        <v>2.7048260869565213</v>
      </c>
      <c r="U142" s="24">
        <f t="shared" si="132"/>
        <v>3.6929239130434781</v>
      </c>
      <c r="V142" s="24">
        <f t="shared" si="133"/>
        <v>1.4581617391304349</v>
      </c>
      <c r="W142" s="24">
        <f t="shared" si="134"/>
        <v>1.0737265942028984</v>
      </c>
      <c r="X142" s="23"/>
      <c r="Y142" s="17">
        <f t="shared" si="202"/>
        <v>0.81287643099999995</v>
      </c>
      <c r="Z142" s="18">
        <f t="shared" si="193"/>
        <v>3.7839251858999998</v>
      </c>
      <c r="AA142" s="17">
        <f t="shared" si="194"/>
        <v>0.46887526499999999</v>
      </c>
      <c r="AB142" s="18">
        <f t="shared" si="195"/>
        <v>0.69015518639999995</v>
      </c>
      <c r="AC142" s="17">
        <f t="shared" si="196"/>
        <v>2.0729415449999999</v>
      </c>
      <c r="AD142" s="18">
        <f t="shared" si="197"/>
        <v>7.3888928185999996</v>
      </c>
      <c r="AE142" s="17">
        <f t="shared" si="198"/>
        <v>9.6209095999999994E-2</v>
      </c>
      <c r="AF142" s="18">
        <f t="shared" si="199"/>
        <v>0.44383815959999995</v>
      </c>
      <c r="AG142" s="17">
        <f t="shared" si="200"/>
        <v>0.83206319500000003</v>
      </c>
      <c r="AH142" s="18">
        <f t="shared" si="201"/>
        <v>2.3039626163999998</v>
      </c>
      <c r="AI142" s="19">
        <f t="shared" si="101"/>
        <v>2.1691506409999999</v>
      </c>
      <c r="AJ142" s="19">
        <f t="shared" si="102"/>
        <v>7.8327309781999999</v>
      </c>
    </row>
    <row r="143" spans="1:36" x14ac:dyDescent="0.2">
      <c r="A143" s="23" t="s">
        <v>9</v>
      </c>
      <c r="B143" s="15">
        <v>2008</v>
      </c>
      <c r="C143" s="16">
        <v>14.918763913043476</v>
      </c>
      <c r="D143" s="16">
        <v>77.673100000000019</v>
      </c>
      <c r="E143" s="16">
        <v>3.0528482608695655</v>
      </c>
      <c r="F143" s="16">
        <v>4.1058804166666665</v>
      </c>
      <c r="G143" s="16">
        <v>4.6712100000000012</v>
      </c>
      <c r="H143" s="16">
        <v>13.017375416666667</v>
      </c>
      <c r="I143" s="16">
        <v>2.678260869565217</v>
      </c>
      <c r="J143" s="16">
        <v>5.7341666666666669</v>
      </c>
      <c r="K143" s="16">
        <v>1.2790043478260871</v>
      </c>
      <c r="L143" s="16">
        <v>2.4303550000000005</v>
      </c>
      <c r="M143" s="15">
        <v>2008</v>
      </c>
      <c r="N143" s="24">
        <f t="shared" si="125"/>
        <v>14.918763913043476</v>
      </c>
      <c r="O143" s="24">
        <f t="shared" si="126"/>
        <v>62.754336086956542</v>
      </c>
      <c r="P143" s="24">
        <f t="shared" si="127"/>
        <v>3.0528482608695655</v>
      </c>
      <c r="Q143" s="24">
        <f t="shared" si="128"/>
        <v>1.053032155797101</v>
      </c>
      <c r="R143" s="24">
        <f t="shared" si="129"/>
        <v>4.6712100000000012</v>
      </c>
      <c r="S143" s="24">
        <f t="shared" si="130"/>
        <v>8.3461654166666648</v>
      </c>
      <c r="T143" s="24">
        <f t="shared" si="131"/>
        <v>2.678260869565217</v>
      </c>
      <c r="U143" s="24">
        <f t="shared" si="132"/>
        <v>3.0559057971014498</v>
      </c>
      <c r="V143" s="24">
        <f t="shared" si="133"/>
        <v>1.2790043478260871</v>
      </c>
      <c r="W143" s="24">
        <f t="shared" si="134"/>
        <v>1.1513506521739134</v>
      </c>
      <c r="X143" s="23"/>
      <c r="Y143" s="17">
        <f t="shared" si="202"/>
        <v>0.81287643099999995</v>
      </c>
      <c r="Z143" s="18">
        <f t="shared" si="193"/>
        <v>3.7839251858999998</v>
      </c>
      <c r="AA143" s="17">
        <f t="shared" si="194"/>
        <v>0.46887526499999999</v>
      </c>
      <c r="AB143" s="18">
        <f t="shared" si="195"/>
        <v>0.69015518639999995</v>
      </c>
      <c r="AC143" s="17">
        <f t="shared" si="196"/>
        <v>2.0729415449999999</v>
      </c>
      <c r="AD143" s="18">
        <f t="shared" si="197"/>
        <v>7.3888928185999996</v>
      </c>
      <c r="AE143" s="17">
        <f t="shared" si="198"/>
        <v>9.6209095999999994E-2</v>
      </c>
      <c r="AF143" s="18">
        <f t="shared" si="199"/>
        <v>0.44383815959999995</v>
      </c>
      <c r="AG143" s="17">
        <f t="shared" si="200"/>
        <v>0.83206319500000003</v>
      </c>
      <c r="AH143" s="18">
        <f t="shared" si="201"/>
        <v>2.3039626163999998</v>
      </c>
      <c r="AI143" s="19">
        <f t="shared" si="101"/>
        <v>2.1691506409999999</v>
      </c>
      <c r="AJ143" s="19">
        <f t="shared" si="102"/>
        <v>7.8327309781999999</v>
      </c>
    </row>
    <row r="144" spans="1:36" x14ac:dyDescent="0.2">
      <c r="A144" s="23" t="s">
        <v>9</v>
      </c>
      <c r="B144" s="15">
        <v>2009</v>
      </c>
      <c r="C144" s="16">
        <v>10.988780869565218</v>
      </c>
      <c r="D144" s="16">
        <v>63.002944583333324</v>
      </c>
      <c r="E144" s="16">
        <v>2.2523339130434783</v>
      </c>
      <c r="F144" s="16">
        <v>2.5946591666666663</v>
      </c>
      <c r="G144" s="16">
        <v>3.8284373913043477</v>
      </c>
      <c r="H144" s="16">
        <v>10.215863750000002</v>
      </c>
      <c r="I144" s="16">
        <v>2.0830869565217394</v>
      </c>
      <c r="J144" s="16">
        <v>4.2880000000000003</v>
      </c>
      <c r="K144" s="16">
        <v>1.5693704347826087</v>
      </c>
      <c r="L144" s="16">
        <v>2.3932424999999999</v>
      </c>
      <c r="M144" s="15">
        <v>2009</v>
      </c>
      <c r="N144" s="24">
        <f t="shared" si="125"/>
        <v>10.988780869565218</v>
      </c>
      <c r="O144" s="24">
        <f t="shared" si="126"/>
        <v>52.014163713768106</v>
      </c>
      <c r="P144" s="24">
        <f t="shared" si="127"/>
        <v>2.2523339130434783</v>
      </c>
      <c r="Q144" s="24">
        <f t="shared" si="128"/>
        <v>0.342325253623188</v>
      </c>
      <c r="R144" s="24">
        <f t="shared" si="129"/>
        <v>3.8284373913043477</v>
      </c>
      <c r="S144" s="24">
        <f t="shared" si="130"/>
        <v>6.3874263586956541</v>
      </c>
      <c r="T144" s="24">
        <f t="shared" si="131"/>
        <v>2.0830869565217394</v>
      </c>
      <c r="U144" s="24">
        <f t="shared" si="132"/>
        <v>2.2049130434782609</v>
      </c>
      <c r="V144" s="24">
        <f t="shared" si="133"/>
        <v>1.5693704347826087</v>
      </c>
      <c r="W144" s="24">
        <f t="shared" si="134"/>
        <v>0.8238720652173912</v>
      </c>
      <c r="X144" s="23"/>
      <c r="Y144" s="17">
        <f t="shared" si="202"/>
        <v>0.81287643099999995</v>
      </c>
      <c r="Z144" s="18">
        <f t="shared" si="193"/>
        <v>3.7839251858999998</v>
      </c>
      <c r="AA144" s="17">
        <f t="shared" si="194"/>
        <v>0.46887526499999999</v>
      </c>
      <c r="AB144" s="18">
        <f t="shared" si="195"/>
        <v>0.69015518639999995</v>
      </c>
      <c r="AC144" s="17">
        <f t="shared" si="196"/>
        <v>2.0729415449999999</v>
      </c>
      <c r="AD144" s="18">
        <f t="shared" si="197"/>
        <v>7.3888928185999996</v>
      </c>
      <c r="AE144" s="17">
        <f t="shared" si="198"/>
        <v>9.6209095999999994E-2</v>
      </c>
      <c r="AF144" s="18">
        <f t="shared" si="199"/>
        <v>0.44383815959999995</v>
      </c>
      <c r="AG144" s="17">
        <f t="shared" si="200"/>
        <v>0.83206319500000003</v>
      </c>
      <c r="AH144" s="18">
        <f t="shared" si="201"/>
        <v>2.3039626163999998</v>
      </c>
      <c r="AI144" s="19">
        <f t="shared" si="101"/>
        <v>2.1691506409999999</v>
      </c>
      <c r="AJ144" s="19">
        <f t="shared" si="102"/>
        <v>7.8327309781999999</v>
      </c>
    </row>
    <row r="145" spans="1:36" x14ac:dyDescent="0.2">
      <c r="A145" s="23" t="s">
        <v>9</v>
      </c>
      <c r="B145" s="15">
        <v>2010</v>
      </c>
      <c r="C145" s="16">
        <v>16.470410416666667</v>
      </c>
      <c r="D145" s="16">
        <v>65.031862083333337</v>
      </c>
      <c r="E145" s="16">
        <v>3.0192237500000005</v>
      </c>
      <c r="F145" s="16">
        <v>4.443491250000001</v>
      </c>
      <c r="G145" s="16">
        <v>4.5628929166666659</v>
      </c>
      <c r="H145" s="16">
        <v>13.709212083333336</v>
      </c>
      <c r="I145" s="16">
        <v>2.145291666666667</v>
      </c>
      <c r="J145" s="16">
        <v>5.4269583333333342</v>
      </c>
      <c r="K145" s="16">
        <v>1.4139550000000003</v>
      </c>
      <c r="L145" s="16">
        <v>2.8733074999999997</v>
      </c>
      <c r="M145" s="15">
        <v>2010</v>
      </c>
      <c r="N145" s="24">
        <f t="shared" si="125"/>
        <v>16.470410416666667</v>
      </c>
      <c r="O145" s="24">
        <f t="shared" si="126"/>
        <v>48.56145166666667</v>
      </c>
      <c r="P145" s="24">
        <f t="shared" si="127"/>
        <v>3.0192237500000005</v>
      </c>
      <c r="Q145" s="24">
        <f t="shared" si="128"/>
        <v>1.4242675000000005</v>
      </c>
      <c r="R145" s="24">
        <f t="shared" si="129"/>
        <v>4.5628929166666659</v>
      </c>
      <c r="S145" s="24">
        <f t="shared" si="130"/>
        <v>9.1463191666666699</v>
      </c>
      <c r="T145" s="24">
        <f t="shared" si="131"/>
        <v>2.145291666666667</v>
      </c>
      <c r="U145" s="24">
        <f t="shared" si="132"/>
        <v>3.2816666666666672</v>
      </c>
      <c r="V145" s="24">
        <f t="shared" si="133"/>
        <v>1.4139550000000003</v>
      </c>
      <c r="W145" s="24">
        <f t="shared" si="134"/>
        <v>1.4593524999999994</v>
      </c>
      <c r="X145" s="23"/>
      <c r="Y145" s="17">
        <f t="shared" si="202"/>
        <v>0.81287643099999995</v>
      </c>
      <c r="Z145" s="18">
        <f t="shared" si="193"/>
        <v>3.7839251858999998</v>
      </c>
      <c r="AA145" s="17">
        <f t="shared" si="194"/>
        <v>0.46887526499999999</v>
      </c>
      <c r="AB145" s="18">
        <f t="shared" si="195"/>
        <v>0.69015518639999995</v>
      </c>
      <c r="AC145" s="17">
        <f t="shared" si="196"/>
        <v>2.0729415449999999</v>
      </c>
      <c r="AD145" s="18">
        <f t="shared" si="197"/>
        <v>7.3888928185999996</v>
      </c>
      <c r="AE145" s="17">
        <f t="shared" si="198"/>
        <v>9.6209095999999994E-2</v>
      </c>
      <c r="AF145" s="18">
        <f t="shared" si="199"/>
        <v>0.44383815959999995</v>
      </c>
      <c r="AG145" s="17">
        <f t="shared" si="200"/>
        <v>0.83206319500000003</v>
      </c>
      <c r="AH145" s="18">
        <f t="shared" si="201"/>
        <v>2.3039626163999998</v>
      </c>
      <c r="AI145" s="19">
        <f t="shared" ref="AI145:AI150" si="207">AC145+AE145</f>
        <v>2.1691506409999999</v>
      </c>
      <c r="AJ145" s="19">
        <f t="shared" ref="AJ145:AJ150" si="208">AD145+AF145</f>
        <v>7.8327309781999999</v>
      </c>
    </row>
    <row r="146" spans="1:36" x14ac:dyDescent="0.2">
      <c r="A146" s="23" t="s">
        <v>9</v>
      </c>
      <c r="B146" s="15">
        <v>2011</v>
      </c>
      <c r="C146" s="16">
        <v>12.36273608695652</v>
      </c>
      <c r="D146" s="16">
        <v>66.908239583333355</v>
      </c>
      <c r="E146" s="16">
        <v>1.869228695652174</v>
      </c>
      <c r="F146" s="16">
        <v>5.5240875000000003</v>
      </c>
      <c r="G146" s="16">
        <v>3.765488695652174</v>
      </c>
      <c r="H146" s="16">
        <v>12.151486666666665</v>
      </c>
      <c r="I146" s="16">
        <v>1.7428695652173916</v>
      </c>
      <c r="J146" s="16">
        <v>5.0144583333333328</v>
      </c>
      <c r="K146" s="16">
        <v>1.6762147826086953</v>
      </c>
      <c r="L146" s="16">
        <v>2.3975650000000006</v>
      </c>
      <c r="M146" s="15">
        <v>2011</v>
      </c>
      <c r="N146" s="24">
        <f t="shared" si="125"/>
        <v>12.36273608695652</v>
      </c>
      <c r="O146" s="24">
        <f t="shared" si="126"/>
        <v>54.545503496376838</v>
      </c>
      <c r="P146" s="24">
        <f t="shared" si="127"/>
        <v>1.869228695652174</v>
      </c>
      <c r="Q146" s="24">
        <f t="shared" si="128"/>
        <v>3.6548588043478265</v>
      </c>
      <c r="R146" s="24">
        <f t="shared" si="129"/>
        <v>3.765488695652174</v>
      </c>
      <c r="S146" s="24">
        <f t="shared" si="130"/>
        <v>8.3859979710144916</v>
      </c>
      <c r="T146" s="24">
        <f t="shared" si="131"/>
        <v>1.7428695652173916</v>
      </c>
      <c r="U146" s="24">
        <f t="shared" si="132"/>
        <v>3.271588768115941</v>
      </c>
      <c r="V146" s="24">
        <f t="shared" si="133"/>
        <v>1.6762147826086953</v>
      </c>
      <c r="W146" s="24">
        <f t="shared" si="134"/>
        <v>0.72135021739130534</v>
      </c>
      <c r="X146" s="23"/>
      <c r="Y146" s="17">
        <f t="shared" si="202"/>
        <v>0.81287643099999995</v>
      </c>
      <c r="Z146" s="18">
        <f t="shared" si="193"/>
        <v>3.7839251858999998</v>
      </c>
      <c r="AA146" s="17">
        <f t="shared" si="194"/>
        <v>0.46887526499999999</v>
      </c>
      <c r="AB146" s="18">
        <f t="shared" si="195"/>
        <v>0.69015518639999995</v>
      </c>
      <c r="AC146" s="17">
        <f t="shared" si="196"/>
        <v>2.0729415449999999</v>
      </c>
      <c r="AD146" s="18">
        <f t="shared" si="197"/>
        <v>7.3888928185999996</v>
      </c>
      <c r="AE146" s="17">
        <f t="shared" si="198"/>
        <v>9.6209095999999994E-2</v>
      </c>
      <c r="AF146" s="18">
        <f t="shared" si="199"/>
        <v>0.44383815959999995</v>
      </c>
      <c r="AG146" s="17">
        <f t="shared" si="200"/>
        <v>0.83206319500000003</v>
      </c>
      <c r="AH146" s="18">
        <f t="shared" si="201"/>
        <v>2.3039626163999998</v>
      </c>
      <c r="AI146" s="19">
        <f t="shared" si="207"/>
        <v>2.1691506409999999</v>
      </c>
      <c r="AJ146" s="19">
        <f t="shared" si="208"/>
        <v>7.8327309781999999</v>
      </c>
    </row>
    <row r="147" spans="1:36" x14ac:dyDescent="0.2">
      <c r="A147" s="23" t="s">
        <v>9</v>
      </c>
      <c r="B147" s="15">
        <v>2012</v>
      </c>
      <c r="C147" s="16">
        <v>11.59665</v>
      </c>
      <c r="D147" s="16">
        <v>40.659618571428567</v>
      </c>
      <c r="E147" s="16">
        <v>2.4637124999999997</v>
      </c>
      <c r="F147" s="16">
        <v>4.3408261904761902</v>
      </c>
      <c r="G147" s="16">
        <v>5.6301670000000001</v>
      </c>
      <c r="H147" s="16">
        <v>11.735517619047618</v>
      </c>
      <c r="I147" s="16">
        <v>2.4316000000000004</v>
      </c>
      <c r="J147" s="16">
        <v>5.1451904761904759</v>
      </c>
      <c r="K147" s="16">
        <v>1.7588819999999998</v>
      </c>
      <c r="L147" s="16">
        <v>2.012425714285714</v>
      </c>
      <c r="M147" s="15">
        <v>2012</v>
      </c>
      <c r="N147" s="24">
        <f t="shared" si="125"/>
        <v>11.59665</v>
      </c>
      <c r="O147" s="24">
        <f t="shared" si="126"/>
        <v>29.062968571428566</v>
      </c>
      <c r="P147" s="24">
        <f t="shared" si="127"/>
        <v>2.4637124999999997</v>
      </c>
      <c r="Q147" s="24">
        <f t="shared" si="128"/>
        <v>1.8771136904761905</v>
      </c>
      <c r="R147" s="24">
        <f t="shared" si="129"/>
        <v>5.6301670000000001</v>
      </c>
      <c r="S147" s="24">
        <f t="shared" si="130"/>
        <v>6.1053506190476181</v>
      </c>
      <c r="T147" s="24">
        <f t="shared" si="131"/>
        <v>2.4316000000000004</v>
      </c>
      <c r="U147" s="24">
        <f t="shared" si="132"/>
        <v>2.7135904761904754</v>
      </c>
      <c r="V147" s="24">
        <f t="shared" si="133"/>
        <v>1.7588819999999998</v>
      </c>
      <c r="W147" s="24">
        <f t="shared" si="134"/>
        <v>0.25354371428571421</v>
      </c>
      <c r="X147" s="23"/>
      <c r="Y147" s="17">
        <f t="shared" si="202"/>
        <v>0.81287643099999995</v>
      </c>
      <c r="Z147" s="18">
        <f t="shared" si="193"/>
        <v>3.7839251858999998</v>
      </c>
      <c r="AA147" s="17">
        <f t="shared" si="194"/>
        <v>0.46887526499999999</v>
      </c>
      <c r="AB147" s="18">
        <f t="shared" si="195"/>
        <v>0.69015518639999995</v>
      </c>
      <c r="AC147" s="17">
        <f t="shared" si="196"/>
        <v>2.0729415449999999</v>
      </c>
      <c r="AD147" s="18">
        <f t="shared" si="197"/>
        <v>7.3888928185999996</v>
      </c>
      <c r="AE147" s="17">
        <f t="shared" si="198"/>
        <v>9.6209095999999994E-2</v>
      </c>
      <c r="AF147" s="18">
        <f t="shared" si="199"/>
        <v>0.44383815959999995</v>
      </c>
      <c r="AG147" s="17">
        <f t="shared" si="200"/>
        <v>0.83206319500000003</v>
      </c>
      <c r="AH147" s="18">
        <f t="shared" si="201"/>
        <v>2.3039626163999998</v>
      </c>
      <c r="AI147" s="19">
        <f t="shared" si="207"/>
        <v>2.1691506409999999</v>
      </c>
      <c r="AJ147" s="19">
        <f t="shared" si="208"/>
        <v>7.8327309781999999</v>
      </c>
    </row>
    <row r="148" spans="1:36" x14ac:dyDescent="0.2">
      <c r="A148" s="23" t="s">
        <v>9</v>
      </c>
      <c r="B148" s="15">
        <v>2013</v>
      </c>
      <c r="C148" s="16">
        <v>8.2139486956521761</v>
      </c>
      <c r="D148" s="16">
        <v>37.530663750000002</v>
      </c>
      <c r="E148" s="16">
        <v>1.7394517391304347</v>
      </c>
      <c r="F148" s="16">
        <v>3.8115162500000004</v>
      </c>
      <c r="G148" s="16">
        <v>3.5918682608695662</v>
      </c>
      <c r="H148" s="16">
        <v>8.6118266666666656</v>
      </c>
      <c r="I148" s="16">
        <v>1.4437391304347824</v>
      </c>
      <c r="J148" s="16">
        <v>3.6434166666666665</v>
      </c>
      <c r="K148" s="16">
        <v>0.98256521739130431</v>
      </c>
      <c r="L148" s="16">
        <v>0.87889250000000008</v>
      </c>
      <c r="M148" s="15">
        <v>2013</v>
      </c>
      <c r="N148" s="24">
        <f t="shared" si="125"/>
        <v>8.2139486956521761</v>
      </c>
      <c r="O148" s="24">
        <f t="shared" si="126"/>
        <v>29.316715054347824</v>
      </c>
      <c r="P148" s="24">
        <f t="shared" si="127"/>
        <v>1.7394517391304347</v>
      </c>
      <c r="Q148" s="24">
        <f t="shared" si="128"/>
        <v>2.0720645108695654</v>
      </c>
      <c r="R148" s="24">
        <f t="shared" si="129"/>
        <v>3.5918682608695662</v>
      </c>
      <c r="S148" s="24">
        <f t="shared" si="130"/>
        <v>5.0199584057970998</v>
      </c>
      <c r="T148" s="24">
        <f t="shared" si="131"/>
        <v>1.4437391304347824</v>
      </c>
      <c r="U148" s="24">
        <f t="shared" si="132"/>
        <v>2.1996775362318841</v>
      </c>
      <c r="V148" s="31">
        <f t="shared" si="133"/>
        <v>0.98256521739130431</v>
      </c>
      <c r="W148" s="27">
        <f t="shared" ref="W148:W149" si="209">K148-L148</f>
        <v>0.10367271739130424</v>
      </c>
      <c r="X148" s="23"/>
      <c r="Y148" s="17">
        <f t="shared" si="202"/>
        <v>0.81287643099999995</v>
      </c>
      <c r="Z148" s="18">
        <f t="shared" si="193"/>
        <v>3.7839251858999998</v>
      </c>
      <c r="AA148" s="17">
        <f t="shared" si="194"/>
        <v>0.46887526499999999</v>
      </c>
      <c r="AB148" s="18">
        <f t="shared" si="195"/>
        <v>0.69015518639999995</v>
      </c>
      <c r="AC148" s="17">
        <f t="shared" si="196"/>
        <v>2.0729415449999999</v>
      </c>
      <c r="AD148" s="18">
        <f t="shared" si="197"/>
        <v>7.3888928185999996</v>
      </c>
      <c r="AE148" s="17">
        <f t="shared" si="198"/>
        <v>9.6209095999999994E-2</v>
      </c>
      <c r="AF148" s="18">
        <f t="shared" si="199"/>
        <v>0.44383815959999995</v>
      </c>
      <c r="AG148" s="17">
        <f t="shared" si="200"/>
        <v>0.83206319500000003</v>
      </c>
      <c r="AH148" s="18">
        <f t="shared" si="201"/>
        <v>2.3039626163999998</v>
      </c>
      <c r="AI148" s="19">
        <f t="shared" si="207"/>
        <v>2.1691506409999999</v>
      </c>
      <c r="AJ148" s="19">
        <f t="shared" si="208"/>
        <v>7.8327309781999999</v>
      </c>
    </row>
    <row r="149" spans="1:36" x14ac:dyDescent="0.2">
      <c r="A149" s="23" t="s">
        <v>9</v>
      </c>
      <c r="B149" s="15">
        <v>2014</v>
      </c>
      <c r="C149" s="16">
        <v>9.6828330434782615</v>
      </c>
      <c r="D149" s="16">
        <v>36.977524166666662</v>
      </c>
      <c r="E149" s="16">
        <v>1.5492469565217388</v>
      </c>
      <c r="F149" s="16">
        <v>8.8556279166666663</v>
      </c>
      <c r="G149" s="16">
        <v>4.0242565217391304</v>
      </c>
      <c r="H149" s="16">
        <v>7.3488845833333336</v>
      </c>
      <c r="I149" s="16">
        <v>1.764826086956522</v>
      </c>
      <c r="J149" s="16">
        <v>3.6912916666666669</v>
      </c>
      <c r="K149" s="16">
        <v>1.7273060869565213</v>
      </c>
      <c r="L149" s="16">
        <v>1.4973324999999997</v>
      </c>
      <c r="M149" s="15">
        <v>2014</v>
      </c>
      <c r="N149" s="24">
        <f t="shared" si="125"/>
        <v>9.6828330434782615</v>
      </c>
      <c r="O149" s="24">
        <f t="shared" si="126"/>
        <v>27.2946911231884</v>
      </c>
      <c r="P149" s="24">
        <f t="shared" si="127"/>
        <v>1.5492469565217388</v>
      </c>
      <c r="Q149" s="24">
        <f t="shared" si="128"/>
        <v>7.3063809601449279</v>
      </c>
      <c r="R149" s="24">
        <f t="shared" si="129"/>
        <v>4.0242565217391304</v>
      </c>
      <c r="S149" s="24">
        <f t="shared" si="130"/>
        <v>3.3246280615942032</v>
      </c>
      <c r="T149" s="24">
        <f t="shared" si="131"/>
        <v>1.764826086956522</v>
      </c>
      <c r="U149" s="24">
        <f t="shared" si="132"/>
        <v>1.9264655797101449</v>
      </c>
      <c r="V149" s="31">
        <f t="shared" si="133"/>
        <v>1.7273060869565213</v>
      </c>
      <c r="W149" s="27">
        <f t="shared" si="209"/>
        <v>0.22997358695652159</v>
      </c>
      <c r="X149" s="23"/>
      <c r="Y149" s="17">
        <f t="shared" si="202"/>
        <v>0.81287643099999995</v>
      </c>
      <c r="Z149" s="18">
        <f t="shared" si="193"/>
        <v>3.7839251858999998</v>
      </c>
      <c r="AA149" s="17">
        <f t="shared" si="194"/>
        <v>0.46887526499999999</v>
      </c>
      <c r="AB149" s="18">
        <f t="shared" si="195"/>
        <v>0.69015518639999995</v>
      </c>
      <c r="AC149" s="17">
        <f t="shared" si="196"/>
        <v>2.0729415449999999</v>
      </c>
      <c r="AD149" s="18">
        <f t="shared" si="197"/>
        <v>7.3888928185999996</v>
      </c>
      <c r="AE149" s="17">
        <f t="shared" si="198"/>
        <v>9.6209095999999994E-2</v>
      </c>
      <c r="AF149" s="18">
        <f t="shared" si="199"/>
        <v>0.44383815959999995</v>
      </c>
      <c r="AG149" s="17">
        <f t="shared" si="200"/>
        <v>0.83206319500000003</v>
      </c>
      <c r="AH149" s="18">
        <f t="shared" si="201"/>
        <v>2.3039626163999998</v>
      </c>
      <c r="AI149" s="19">
        <f t="shared" si="207"/>
        <v>2.1691506409999999</v>
      </c>
      <c r="AJ149" s="19">
        <f t="shared" si="208"/>
        <v>7.8327309781999999</v>
      </c>
    </row>
    <row r="150" spans="1:36" x14ac:dyDescent="0.2">
      <c r="A150" s="23" t="s">
        <v>9</v>
      </c>
      <c r="B150" s="15">
        <v>2015</v>
      </c>
      <c r="C150" s="16">
        <v>5.8387478260869567</v>
      </c>
      <c r="D150" s="16">
        <v>32.045074166666673</v>
      </c>
      <c r="E150" s="16">
        <v>1.7648734782608695</v>
      </c>
      <c r="F150" s="16">
        <v>4.6974958333333339</v>
      </c>
      <c r="G150" s="16">
        <v>4.5822960869565215</v>
      </c>
      <c r="H150" s="16">
        <v>10.098360416666667</v>
      </c>
      <c r="I150" s="16">
        <v>1.7034739130434777</v>
      </c>
      <c r="J150" s="16">
        <v>3.9861083333333327</v>
      </c>
      <c r="K150" s="16">
        <v>1.7367826086956522</v>
      </c>
      <c r="L150" s="16">
        <v>2.336244583333333</v>
      </c>
      <c r="M150" s="15">
        <v>2015</v>
      </c>
      <c r="N150" s="24">
        <f t="shared" si="125"/>
        <v>5.8387478260869567</v>
      </c>
      <c r="O150" s="24">
        <f t="shared" si="126"/>
        <v>26.206326340579714</v>
      </c>
      <c r="P150" s="24">
        <f t="shared" si="127"/>
        <v>1.7648734782608695</v>
      </c>
      <c r="Q150" s="24">
        <f t="shared" si="128"/>
        <v>2.9326223550724642</v>
      </c>
      <c r="R150" s="24">
        <f t="shared" si="129"/>
        <v>4.5822960869565215</v>
      </c>
      <c r="S150" s="24">
        <f t="shared" si="130"/>
        <v>5.5160643297101455</v>
      </c>
      <c r="T150" s="24">
        <f t="shared" si="131"/>
        <v>1.7034739130434777</v>
      </c>
      <c r="U150" s="24">
        <f t="shared" si="132"/>
        <v>2.2826344202898552</v>
      </c>
      <c r="V150" s="24">
        <f t="shared" si="133"/>
        <v>1.7367826086956522</v>
      </c>
      <c r="W150" s="24">
        <f t="shared" si="134"/>
        <v>0.59946197463768081</v>
      </c>
      <c r="X150" s="23"/>
      <c r="Y150" s="17">
        <f t="shared" si="202"/>
        <v>0.81287643099999995</v>
      </c>
      <c r="Z150" s="18">
        <f t="shared" si="193"/>
        <v>3.7839251858999998</v>
      </c>
      <c r="AA150" s="17">
        <f t="shared" si="194"/>
        <v>0.46887526499999999</v>
      </c>
      <c r="AB150" s="18">
        <f t="shared" si="195"/>
        <v>0.69015518639999995</v>
      </c>
      <c r="AC150" s="17">
        <f t="shared" si="196"/>
        <v>2.0729415449999999</v>
      </c>
      <c r="AD150" s="18">
        <f t="shared" si="197"/>
        <v>7.3888928185999996</v>
      </c>
      <c r="AE150" s="17">
        <f t="shared" si="198"/>
        <v>9.6209095999999994E-2</v>
      </c>
      <c r="AF150" s="18">
        <f t="shared" si="199"/>
        <v>0.44383815959999995</v>
      </c>
      <c r="AG150" s="17">
        <f t="shared" si="200"/>
        <v>0.83206319500000003</v>
      </c>
      <c r="AH150" s="18">
        <f t="shared" si="201"/>
        <v>2.3039626163999998</v>
      </c>
      <c r="AI150" s="19">
        <f t="shared" si="207"/>
        <v>2.1691506409999999</v>
      </c>
      <c r="AJ150" s="19">
        <f t="shared" si="208"/>
        <v>7.8327309781999999</v>
      </c>
    </row>
    <row r="151" spans="1:36" x14ac:dyDescent="0.2">
      <c r="A151" s="23" t="s">
        <v>9</v>
      </c>
      <c r="B151" s="15">
        <v>2016</v>
      </c>
      <c r="C151" s="16">
        <v>6.6055554166666672</v>
      </c>
      <c r="D151" s="16">
        <v>24.011743333333339</v>
      </c>
      <c r="E151" s="16">
        <v>1.9721895833333332</v>
      </c>
      <c r="F151" s="16">
        <v>6.1615383333333327</v>
      </c>
      <c r="G151" s="16">
        <v>3.8129950000000004</v>
      </c>
      <c r="H151" s="16">
        <v>10.379141250000002</v>
      </c>
      <c r="I151" s="16">
        <v>1.4121500000000002</v>
      </c>
      <c r="J151" s="16">
        <v>3.9140041666666665</v>
      </c>
      <c r="K151" s="16">
        <v>1.3946912500000002</v>
      </c>
      <c r="L151" s="16">
        <v>1.6936612500000001</v>
      </c>
      <c r="M151" s="15">
        <v>2016</v>
      </c>
      <c r="N151" s="35">
        <f t="shared" ref="N151:N153" si="210">C151</f>
        <v>6.6055554166666672</v>
      </c>
      <c r="O151" s="24">
        <f t="shared" ref="O151:O153" si="211">D151-C151</f>
        <v>17.406187916666671</v>
      </c>
      <c r="P151" s="24">
        <f t="shared" ref="P151:P153" si="212">E151</f>
        <v>1.9721895833333332</v>
      </c>
      <c r="Q151" s="24">
        <f t="shared" ref="Q151:Q153" si="213">F151-E151</f>
        <v>4.1893487499999997</v>
      </c>
      <c r="R151" s="24">
        <f t="shared" ref="R151:R153" si="214">G151</f>
        <v>3.8129950000000004</v>
      </c>
      <c r="S151" s="24">
        <f t="shared" ref="S151:S153" si="215">H151-G151</f>
        <v>6.566146250000001</v>
      </c>
      <c r="T151" s="24">
        <f t="shared" ref="T151:T153" si="216">I151</f>
        <v>1.4121500000000002</v>
      </c>
      <c r="U151" s="24">
        <f t="shared" ref="U151:U153" si="217">J151-I151</f>
        <v>2.501854166666666</v>
      </c>
      <c r="V151" s="24">
        <f t="shared" ref="V151:V153" si="218">K151</f>
        <v>1.3946912500000002</v>
      </c>
      <c r="W151" s="24">
        <f t="shared" ref="W151:W153" si="219">L151-K151</f>
        <v>0.29896999999999996</v>
      </c>
      <c r="X151" s="23"/>
      <c r="Y151" s="17">
        <f t="shared" si="202"/>
        <v>0.81287643099999995</v>
      </c>
      <c r="Z151" s="17">
        <f t="shared" si="193"/>
        <v>3.7839251858999998</v>
      </c>
      <c r="AA151" s="17">
        <f t="shared" si="194"/>
        <v>0.46887526499999999</v>
      </c>
      <c r="AB151" s="17">
        <f t="shared" si="195"/>
        <v>0.69015518639999995</v>
      </c>
      <c r="AC151" s="17">
        <f t="shared" si="196"/>
        <v>2.0729415449999999</v>
      </c>
      <c r="AD151" s="17">
        <f t="shared" si="197"/>
        <v>7.3888928185999996</v>
      </c>
      <c r="AE151" s="17">
        <f t="shared" si="198"/>
        <v>9.6209095999999994E-2</v>
      </c>
      <c r="AF151" s="17">
        <f t="shared" si="199"/>
        <v>0.44383815959999995</v>
      </c>
      <c r="AG151" s="17">
        <f t="shared" si="200"/>
        <v>0.83206319500000003</v>
      </c>
      <c r="AH151" s="17">
        <f t="shared" si="201"/>
        <v>2.3039626163999998</v>
      </c>
      <c r="AI151" s="19">
        <f t="shared" ref="AI151:AI153" si="220">AC151+AE151</f>
        <v>2.1691506409999999</v>
      </c>
      <c r="AJ151" s="19">
        <f t="shared" ref="AJ151:AJ153" si="221">AD151+AF151</f>
        <v>7.8327309781999999</v>
      </c>
    </row>
    <row r="152" spans="1:36" x14ac:dyDescent="0.2">
      <c r="A152" s="23" t="s">
        <v>9</v>
      </c>
      <c r="B152" s="15">
        <v>2017</v>
      </c>
      <c r="C152" s="16">
        <v>4.9493973913043483</v>
      </c>
      <c r="D152" s="16">
        <v>21.548305833333334</v>
      </c>
      <c r="E152" s="16">
        <v>1.4939991304347831</v>
      </c>
      <c r="F152" s="16">
        <v>5.9999441666666664</v>
      </c>
      <c r="G152" s="16">
        <v>3.055758260869565</v>
      </c>
      <c r="H152" s="16">
        <v>11.892794999999998</v>
      </c>
      <c r="I152" s="16">
        <v>1.2448434782608693</v>
      </c>
      <c r="J152" s="16">
        <v>4.0705249999999999</v>
      </c>
      <c r="K152" s="16">
        <v>1.4753747826086956</v>
      </c>
      <c r="L152" s="16">
        <v>2.1686079166666672</v>
      </c>
      <c r="M152" s="15">
        <v>2017</v>
      </c>
      <c r="N152" s="35">
        <f t="shared" si="210"/>
        <v>4.9493973913043483</v>
      </c>
      <c r="O152" s="24">
        <f t="shared" si="211"/>
        <v>16.598908442028986</v>
      </c>
      <c r="P152" s="24">
        <f t="shared" si="212"/>
        <v>1.4939991304347831</v>
      </c>
      <c r="Q152" s="24">
        <f t="shared" si="213"/>
        <v>4.5059450362318838</v>
      </c>
      <c r="R152" s="24">
        <f t="shared" si="214"/>
        <v>3.055758260869565</v>
      </c>
      <c r="S152" s="24">
        <f t="shared" si="215"/>
        <v>8.8370367391304327</v>
      </c>
      <c r="T152" s="24">
        <f t="shared" si="216"/>
        <v>1.2448434782608693</v>
      </c>
      <c r="U152" s="24">
        <f t="shared" si="217"/>
        <v>2.8256815217391305</v>
      </c>
      <c r="V152" s="24">
        <f t="shared" si="218"/>
        <v>1.4753747826086956</v>
      </c>
      <c r="W152" s="24">
        <f t="shared" si="219"/>
        <v>0.6932331340579716</v>
      </c>
      <c r="X152" s="23"/>
      <c r="Y152" s="17">
        <f t="shared" si="202"/>
        <v>0.81287643099999995</v>
      </c>
      <c r="Z152" s="17">
        <f t="shared" si="193"/>
        <v>3.7839251858999998</v>
      </c>
      <c r="AA152" s="17">
        <f t="shared" si="194"/>
        <v>0.46887526499999999</v>
      </c>
      <c r="AB152" s="17">
        <f t="shared" si="195"/>
        <v>0.69015518639999995</v>
      </c>
      <c r="AC152" s="17">
        <f t="shared" si="196"/>
        <v>2.0729415449999999</v>
      </c>
      <c r="AD152" s="17">
        <f t="shared" si="197"/>
        <v>7.3888928185999996</v>
      </c>
      <c r="AE152" s="17">
        <f t="shared" si="198"/>
        <v>9.6209095999999994E-2</v>
      </c>
      <c r="AF152" s="17">
        <f t="shared" si="199"/>
        <v>0.44383815959999995</v>
      </c>
      <c r="AG152" s="17">
        <f t="shared" si="200"/>
        <v>0.83206319500000003</v>
      </c>
      <c r="AH152" s="17">
        <f t="shared" si="201"/>
        <v>2.3039626163999998</v>
      </c>
      <c r="AI152" s="19">
        <f t="shared" si="220"/>
        <v>2.1691506409999999</v>
      </c>
      <c r="AJ152" s="19">
        <f t="shared" si="221"/>
        <v>7.8327309781999999</v>
      </c>
    </row>
    <row r="153" spans="1:36" ht="12" thickBot="1" x14ac:dyDescent="0.25">
      <c r="A153" s="4" t="s">
        <v>9</v>
      </c>
      <c r="B153" s="5">
        <v>2018</v>
      </c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5">
        <v>2018</v>
      </c>
      <c r="N153" s="33">
        <f t="shared" si="210"/>
        <v>0</v>
      </c>
      <c r="O153" s="26">
        <f t="shared" si="211"/>
        <v>0</v>
      </c>
      <c r="P153" s="26">
        <f t="shared" si="212"/>
        <v>0</v>
      </c>
      <c r="Q153" s="26">
        <f t="shared" si="213"/>
        <v>0</v>
      </c>
      <c r="R153" s="26">
        <f t="shared" si="214"/>
        <v>0</v>
      </c>
      <c r="S153" s="26">
        <f t="shared" si="215"/>
        <v>0</v>
      </c>
      <c r="T153" s="26">
        <f t="shared" si="216"/>
        <v>0</v>
      </c>
      <c r="U153" s="26">
        <f t="shared" si="217"/>
        <v>0</v>
      </c>
      <c r="V153" s="26">
        <f t="shared" si="218"/>
        <v>0</v>
      </c>
      <c r="W153" s="26">
        <f t="shared" si="219"/>
        <v>0</v>
      </c>
      <c r="X153" s="4"/>
      <c r="Y153" s="20">
        <f t="shared" si="202"/>
        <v>0.81287643099999995</v>
      </c>
      <c r="Z153" s="20">
        <f t="shared" si="193"/>
        <v>3.7839251858999998</v>
      </c>
      <c r="AA153" s="20">
        <f t="shared" si="194"/>
        <v>0.46887526499999999</v>
      </c>
      <c r="AB153" s="20">
        <f t="shared" si="195"/>
        <v>0.69015518639999995</v>
      </c>
      <c r="AC153" s="20">
        <f t="shared" si="196"/>
        <v>2.0729415449999999</v>
      </c>
      <c r="AD153" s="20">
        <f t="shared" si="197"/>
        <v>7.3888928185999996</v>
      </c>
      <c r="AE153" s="20">
        <f t="shared" si="198"/>
        <v>9.6209095999999994E-2</v>
      </c>
      <c r="AF153" s="20">
        <f t="shared" si="199"/>
        <v>0.44383815959999995</v>
      </c>
      <c r="AG153" s="20">
        <f t="shared" si="200"/>
        <v>0.83206319500000003</v>
      </c>
      <c r="AH153" s="20">
        <f t="shared" si="201"/>
        <v>2.3039626163999998</v>
      </c>
      <c r="AI153" s="21">
        <f t="shared" si="220"/>
        <v>2.1691506409999999</v>
      </c>
      <c r="AJ153" s="21">
        <f t="shared" si="221"/>
        <v>7.8327309781999999</v>
      </c>
    </row>
    <row r="157" spans="1:36" x14ac:dyDescent="0.2">
      <c r="N157" s="12"/>
      <c r="O157" s="12"/>
      <c r="P157" s="12"/>
      <c r="Q157" s="12"/>
      <c r="R157" s="12"/>
      <c r="S157" s="12"/>
      <c r="T157" s="12"/>
      <c r="U157" s="12"/>
      <c r="V157" s="12"/>
      <c r="W157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"/>
  <sheetViews>
    <sheetView workbookViewId="0">
      <pane xSplit="1" ySplit="1" topLeftCell="B2" activePane="bottomRight" state="frozen"/>
      <selection pane="topRight" activeCell="E1" sqref="E1"/>
      <selection pane="bottomLeft" activeCell="A2" sqref="A2"/>
      <selection pane="bottomRight" activeCell="G16" sqref="G16"/>
    </sheetView>
  </sheetViews>
  <sheetFormatPr defaultRowHeight="11.25" x14ac:dyDescent="0.2"/>
  <sheetData>
    <row r="1" spans="1:11" ht="45" x14ac:dyDescent="0.2">
      <c r="A1" t="s">
        <v>46</v>
      </c>
      <c r="B1" s="2" t="s">
        <v>47</v>
      </c>
      <c r="C1" s="2" t="s">
        <v>48</v>
      </c>
      <c r="D1" s="2" t="s">
        <v>49</v>
      </c>
      <c r="E1" s="2" t="s">
        <v>50</v>
      </c>
      <c r="F1" s="2" t="s">
        <v>51</v>
      </c>
      <c r="G1" s="2" t="s">
        <v>52</v>
      </c>
      <c r="H1" s="2" t="s">
        <v>53</v>
      </c>
      <c r="I1" s="2" t="s">
        <v>54</v>
      </c>
      <c r="J1" s="2" t="s">
        <v>55</v>
      </c>
      <c r="K1" s="2" t="s">
        <v>56</v>
      </c>
    </row>
    <row r="2" spans="1:11" x14ac:dyDescent="0.2">
      <c r="A2" t="s">
        <v>2</v>
      </c>
      <c r="B2">
        <v>0.75945396399999998</v>
      </c>
      <c r="C2">
        <v>4.7937824500000001</v>
      </c>
      <c r="D2">
        <v>0.27296902000000001</v>
      </c>
      <c r="E2">
        <v>1.9724994570000001</v>
      </c>
      <c r="F2">
        <v>2.0004897439999998</v>
      </c>
      <c r="G2">
        <v>11.805959619999999</v>
      </c>
      <c r="H2">
        <v>8.3517597999999998E-2</v>
      </c>
      <c r="I2">
        <v>0.39835446699999999</v>
      </c>
      <c r="J2">
        <v>0.56367247399999998</v>
      </c>
      <c r="K2">
        <v>2.1726564019999999</v>
      </c>
    </row>
    <row r="3" spans="1:11" x14ac:dyDescent="0.2">
      <c r="A3" t="s">
        <v>3</v>
      </c>
      <c r="B3">
        <v>0.88118970200000002</v>
      </c>
      <c r="C3">
        <v>3.1557434240000002</v>
      </c>
      <c r="D3">
        <v>0.35235595800000002</v>
      </c>
      <c r="E3">
        <v>1.0711576650000001</v>
      </c>
      <c r="F3">
        <v>2.5447594649999998</v>
      </c>
      <c r="G3">
        <v>12.778025599999999</v>
      </c>
      <c r="H3">
        <v>0.119581786</v>
      </c>
      <c r="I3">
        <v>0.28884561199999997</v>
      </c>
      <c r="J3">
        <v>1.0397225560000001</v>
      </c>
      <c r="K3">
        <v>2.6207656959999999</v>
      </c>
    </row>
    <row r="4" spans="1:11" x14ac:dyDescent="0.2">
      <c r="A4" t="s">
        <v>4</v>
      </c>
      <c r="B4">
        <v>0.79948770400000002</v>
      </c>
      <c r="C4">
        <v>3.174297809</v>
      </c>
      <c r="D4">
        <v>0.38313420999999998</v>
      </c>
      <c r="E4">
        <v>1.1875459399999999</v>
      </c>
      <c r="F4">
        <v>2.3513931370000001</v>
      </c>
      <c r="G4">
        <v>10.49587605</v>
      </c>
      <c r="H4">
        <v>0.10450841499999999</v>
      </c>
      <c r="I4">
        <v>0.29260545900000001</v>
      </c>
      <c r="J4">
        <v>0.57496359100000005</v>
      </c>
      <c r="K4">
        <v>2.2788627809999999</v>
      </c>
    </row>
    <row r="5" spans="1:11" x14ac:dyDescent="0.2">
      <c r="A5" t="s">
        <v>5</v>
      </c>
      <c r="B5">
        <v>0.67050328299999995</v>
      </c>
      <c r="C5">
        <v>4.5183271429999996</v>
      </c>
      <c r="D5">
        <v>0.35432903199999999</v>
      </c>
      <c r="E5">
        <v>1.0773465499999999</v>
      </c>
      <c r="F5">
        <v>1.611547565</v>
      </c>
      <c r="G5">
        <v>13.32853079</v>
      </c>
      <c r="H5">
        <v>8.1976704999999997E-2</v>
      </c>
      <c r="I5">
        <v>0.37582228899999998</v>
      </c>
      <c r="J5">
        <v>0.63134084700000004</v>
      </c>
      <c r="K5">
        <v>3.2946016669999998</v>
      </c>
    </row>
    <row r="6" spans="1:11" x14ac:dyDescent="0.2">
      <c r="A6" t="s">
        <v>45</v>
      </c>
      <c r="B6">
        <v>0.39476609299999998</v>
      </c>
      <c r="C6">
        <v>4.8210020470000003</v>
      </c>
      <c r="D6">
        <v>0.25932861299999999</v>
      </c>
      <c r="E6">
        <v>1.4100622359999999</v>
      </c>
      <c r="F6">
        <v>1.0268224779999999</v>
      </c>
      <c r="G6">
        <v>14.818695829999999</v>
      </c>
      <c r="H6">
        <v>5.8912331999999998E-2</v>
      </c>
      <c r="I6">
        <v>0.44427395600000003</v>
      </c>
      <c r="J6">
        <v>0.377295506</v>
      </c>
      <c r="K6">
        <v>2.0123989870000001</v>
      </c>
    </row>
    <row r="7" spans="1:11" x14ac:dyDescent="0.2">
      <c r="A7" t="s">
        <v>7</v>
      </c>
      <c r="B7">
        <v>0.83994459200000005</v>
      </c>
      <c r="C7">
        <v>4.0467821300000004</v>
      </c>
      <c r="D7">
        <v>0.32516239000000002</v>
      </c>
      <c r="E7">
        <v>1.7126003750000001</v>
      </c>
      <c r="F7">
        <v>2.245682881</v>
      </c>
      <c r="G7">
        <v>11.641102760000001</v>
      </c>
      <c r="H7">
        <v>0.12446486700000001</v>
      </c>
      <c r="I7">
        <v>0.35535837999999997</v>
      </c>
      <c r="J7">
        <v>0.75137346599999999</v>
      </c>
      <c r="K7">
        <v>2.3471940920000001</v>
      </c>
    </row>
    <row r="8" spans="1:11" x14ac:dyDescent="0.2">
      <c r="A8" t="s">
        <v>8</v>
      </c>
      <c r="B8">
        <v>0.55701224699999996</v>
      </c>
      <c r="C8">
        <v>3.5742829569999999</v>
      </c>
      <c r="D8">
        <v>0.553695147</v>
      </c>
      <c r="E8">
        <v>0.61176224199999996</v>
      </c>
      <c r="F8">
        <v>1.6363218589999999</v>
      </c>
      <c r="G8">
        <v>13.701049790000001</v>
      </c>
      <c r="H8">
        <v>8.3782336999999998E-2</v>
      </c>
      <c r="I8">
        <v>0.34359773199999999</v>
      </c>
      <c r="J8">
        <v>0.71778663899999995</v>
      </c>
      <c r="K8">
        <v>3.020312331</v>
      </c>
    </row>
    <row r="9" spans="1:11" x14ac:dyDescent="0.2">
      <c r="A9" t="s">
        <v>9</v>
      </c>
      <c r="B9">
        <v>0.81287643099999995</v>
      </c>
      <c r="C9">
        <v>3.183744178</v>
      </c>
      <c r="D9">
        <v>0.46887526499999999</v>
      </c>
      <c r="E9">
        <v>1.1060403160000001</v>
      </c>
      <c r="F9">
        <v>2.0729415449999999</v>
      </c>
      <c r="G9">
        <v>11.48001723</v>
      </c>
      <c r="H9">
        <v>9.6209095999999994E-2</v>
      </c>
      <c r="I9">
        <v>0.293545161</v>
      </c>
      <c r="J9">
        <v>0.83206319500000003</v>
      </c>
      <c r="K9">
        <v>2.75466181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175"/>
  <sheetViews>
    <sheetView workbookViewId="0">
      <pane xSplit="1" ySplit="3" topLeftCell="B4" activePane="bottomRight" state="frozen"/>
      <selection pane="topRight" activeCell="E1" sqref="E1"/>
      <selection pane="bottomLeft" activeCell="A2" sqref="A2"/>
      <selection pane="bottomRight" activeCell="K4" sqref="K4:K11"/>
    </sheetView>
  </sheetViews>
  <sheetFormatPr defaultRowHeight="11.25" x14ac:dyDescent="0.2"/>
  <cols>
    <col min="1" max="1" width="8.33203125" customWidth="1"/>
    <col min="2" max="2" width="28.5" bestFit="1" customWidth="1"/>
    <col min="3" max="3" width="28.5" customWidth="1"/>
    <col min="4" max="4" width="28" bestFit="1" customWidth="1"/>
    <col min="5" max="5" width="28" customWidth="1"/>
    <col min="6" max="6" width="19.1640625" bestFit="1" customWidth="1"/>
    <col min="7" max="7" width="19.1640625" customWidth="1"/>
    <col min="8" max="9" width="20" customWidth="1"/>
    <col min="10" max="10" width="18.6640625" bestFit="1" customWidth="1"/>
    <col min="11" max="11" width="21.83203125" customWidth="1"/>
  </cols>
  <sheetData>
    <row r="1" spans="1:31" ht="45" x14ac:dyDescent="0.2">
      <c r="B1">
        <v>10</v>
      </c>
      <c r="C1" s="1">
        <v>90</v>
      </c>
      <c r="D1">
        <v>10</v>
      </c>
      <c r="E1" s="1">
        <v>90</v>
      </c>
      <c r="F1">
        <v>10</v>
      </c>
      <c r="G1" s="1">
        <v>90</v>
      </c>
      <c r="H1">
        <v>10</v>
      </c>
      <c r="I1" s="1">
        <v>90</v>
      </c>
      <c r="J1">
        <v>10</v>
      </c>
      <c r="K1" s="1">
        <v>90</v>
      </c>
      <c r="N1" s="2" t="s">
        <v>46</v>
      </c>
      <c r="O1" s="2" t="s">
        <v>57</v>
      </c>
      <c r="P1" s="2" t="s">
        <v>58</v>
      </c>
      <c r="Q1" s="2" t="s">
        <v>59</v>
      </c>
      <c r="R1" s="2" t="s">
        <v>60</v>
      </c>
      <c r="S1" s="2" t="s">
        <v>61</v>
      </c>
      <c r="T1" s="2" t="s">
        <v>62</v>
      </c>
      <c r="U1" s="2" t="s">
        <v>63</v>
      </c>
      <c r="V1" s="2" t="s">
        <v>64</v>
      </c>
      <c r="W1" s="2" t="s">
        <v>65</v>
      </c>
      <c r="X1" s="2" t="s">
        <v>66</v>
      </c>
      <c r="Y1" s="2" t="s">
        <v>67</v>
      </c>
      <c r="Z1" s="2" t="s">
        <v>68</v>
      </c>
      <c r="AA1" s="2" t="s">
        <v>69</v>
      </c>
      <c r="AB1" s="2" t="s">
        <v>70</v>
      </c>
      <c r="AC1" s="2" t="s">
        <v>71</v>
      </c>
      <c r="AD1" s="2" t="s">
        <v>72</v>
      </c>
      <c r="AE1" s="2" t="s">
        <v>73</v>
      </c>
    </row>
    <row r="2" spans="1:31" x14ac:dyDescent="0.2">
      <c r="B2" t="s">
        <v>35</v>
      </c>
      <c r="C2" s="32" t="s">
        <v>58</v>
      </c>
      <c r="D2" s="2" t="s">
        <v>59</v>
      </c>
      <c r="E2" s="1" t="s">
        <v>36</v>
      </c>
      <c r="F2" t="s">
        <v>37</v>
      </c>
      <c r="G2" s="1" t="s">
        <v>60</v>
      </c>
      <c r="H2" t="s">
        <v>38</v>
      </c>
      <c r="I2" s="1" t="s">
        <v>61</v>
      </c>
      <c r="J2" t="s">
        <v>39</v>
      </c>
      <c r="K2" s="1" t="s">
        <v>63</v>
      </c>
      <c r="M2">
        <v>1</v>
      </c>
      <c r="N2" t="s">
        <v>2</v>
      </c>
      <c r="O2">
        <v>15</v>
      </c>
      <c r="P2">
        <v>5.1174506977999998</v>
      </c>
      <c r="Q2">
        <v>1.6277000623</v>
      </c>
      <c r="R2">
        <v>5.6360281325999999</v>
      </c>
      <c r="S2">
        <v>0.33795277109999999</v>
      </c>
      <c r="T2">
        <v>0.2956227796</v>
      </c>
      <c r="U2">
        <v>1.3767772226999999</v>
      </c>
      <c r="V2">
        <v>0.77291408530000005</v>
      </c>
      <c r="W2">
        <v>12</v>
      </c>
      <c r="X2">
        <v>1.6565427868</v>
      </c>
      <c r="Y2">
        <v>0.56968390660000001</v>
      </c>
      <c r="Z2">
        <v>3.4424886299999999E-2</v>
      </c>
      <c r="AA2">
        <v>0.1524370253</v>
      </c>
      <c r="AB2">
        <v>27.164445750999999</v>
      </c>
      <c r="AC2">
        <v>29.577534356000001</v>
      </c>
      <c r="AD2">
        <v>9.7684226659999993</v>
      </c>
      <c r="AE2">
        <v>10.387492461000001</v>
      </c>
    </row>
    <row r="3" spans="1:31" x14ac:dyDescent="0.2">
      <c r="A3" t="s">
        <v>19</v>
      </c>
      <c r="B3" t="s">
        <v>21</v>
      </c>
      <c r="C3" s="1" t="s">
        <v>239</v>
      </c>
      <c r="D3" t="s">
        <v>20</v>
      </c>
      <c r="E3" s="1" t="s">
        <v>239</v>
      </c>
      <c r="F3" t="s">
        <v>24</v>
      </c>
      <c r="G3" s="1" t="s">
        <v>246</v>
      </c>
      <c r="H3" t="s">
        <v>22</v>
      </c>
      <c r="I3" s="1" t="s">
        <v>246</v>
      </c>
      <c r="J3" t="s">
        <v>23</v>
      </c>
      <c r="K3" s="1" t="s">
        <v>246</v>
      </c>
      <c r="M3">
        <v>2</v>
      </c>
      <c r="N3" t="s">
        <v>3</v>
      </c>
      <c r="O3">
        <v>14</v>
      </c>
      <c r="P3">
        <v>3.8942565090999999</v>
      </c>
      <c r="Q3">
        <v>1.2362290617</v>
      </c>
      <c r="R3">
        <v>7.6682448724999999</v>
      </c>
      <c r="S3">
        <v>0.27151938860000002</v>
      </c>
      <c r="T3">
        <v>0.55119216289999995</v>
      </c>
      <c r="U3">
        <v>1.6738069779</v>
      </c>
      <c r="V3">
        <v>0.64735048660000005</v>
      </c>
      <c r="W3">
        <v>12</v>
      </c>
      <c r="X3">
        <v>1.4028263387</v>
      </c>
      <c r="Y3">
        <v>0.45887487269999999</v>
      </c>
      <c r="Z3">
        <v>3.1848938899999998E-2</v>
      </c>
      <c r="AA3">
        <v>0.62454839699999998</v>
      </c>
      <c r="AB3">
        <v>27.942599459</v>
      </c>
      <c r="AC3">
        <v>30.460698007000001</v>
      </c>
      <c r="AD3">
        <v>10.109032327</v>
      </c>
      <c r="AE3">
        <v>10.693914161</v>
      </c>
    </row>
    <row r="4" spans="1:31" x14ac:dyDescent="0.2">
      <c r="A4" t="s">
        <v>2</v>
      </c>
      <c r="B4" s="3">
        <v>0.75945396399999998</v>
      </c>
      <c r="C4" s="1">
        <f>P2</f>
        <v>5.1174506977999998</v>
      </c>
      <c r="D4" s="3">
        <v>0.27296902000000001</v>
      </c>
      <c r="E4" s="1">
        <f>Q2</f>
        <v>1.6277000623</v>
      </c>
      <c r="F4" s="3">
        <v>2.0004897439999998</v>
      </c>
      <c r="G4" s="1">
        <f>R2+X2</f>
        <v>7.2925709194000001</v>
      </c>
      <c r="H4" s="3">
        <v>8.3517597999999998E-2</v>
      </c>
      <c r="I4" s="1">
        <f>S2+Y2</f>
        <v>0.90763667770000001</v>
      </c>
      <c r="J4" s="3">
        <v>0.56367247399999998</v>
      </c>
      <c r="K4" s="1">
        <f>U2+AA2</f>
        <v>1.5292142479999999</v>
      </c>
      <c r="M4">
        <v>3</v>
      </c>
      <c r="N4" t="s">
        <v>4</v>
      </c>
      <c r="O4">
        <v>15</v>
      </c>
      <c r="P4">
        <v>4.5297771698</v>
      </c>
      <c r="Q4">
        <v>0.5180279794</v>
      </c>
      <c r="R4">
        <v>6.4246805131000002</v>
      </c>
      <c r="S4">
        <v>0.24080542760000001</v>
      </c>
      <c r="T4">
        <v>0.54888886140000004</v>
      </c>
      <c r="U4">
        <v>1.3163522990000001</v>
      </c>
      <c r="V4">
        <v>0.1054386613</v>
      </c>
      <c r="W4">
        <v>10</v>
      </c>
      <c r="X4">
        <v>1.0187169184</v>
      </c>
      <c r="Y4">
        <v>0.30888321810000002</v>
      </c>
      <c r="Z4">
        <v>2.66163154E-2</v>
      </c>
      <c r="AA4">
        <v>0.1035249504</v>
      </c>
      <c r="AB4">
        <v>23.683970911999999</v>
      </c>
      <c r="AC4">
        <v>25.141712313999999</v>
      </c>
      <c r="AD4">
        <v>8.4715956553999998</v>
      </c>
      <c r="AE4">
        <v>8.9243680006999995</v>
      </c>
    </row>
    <row r="5" spans="1:31" x14ac:dyDescent="0.2">
      <c r="A5" t="s">
        <v>3</v>
      </c>
      <c r="B5" s="3">
        <v>0.88118970200000002</v>
      </c>
      <c r="C5" s="1">
        <f t="shared" ref="C5:C11" si="0">P3</f>
        <v>3.8942565090999999</v>
      </c>
      <c r="D5" s="3">
        <v>0.35235595800000002</v>
      </c>
      <c r="E5" s="1">
        <f t="shared" ref="E5:E11" si="1">Q3</f>
        <v>1.2362290617</v>
      </c>
      <c r="F5" s="3">
        <v>2.5447594649999998</v>
      </c>
      <c r="G5" s="1">
        <f t="shared" ref="G5:G11" si="2">R3+X3</f>
        <v>9.0710712111999996</v>
      </c>
      <c r="H5" s="3">
        <v>0.119581786</v>
      </c>
      <c r="I5" s="1">
        <f t="shared" ref="I5:I11" si="3">S3+Y3</f>
        <v>0.73039426130000007</v>
      </c>
      <c r="J5" s="3">
        <v>1.0397225560000001</v>
      </c>
      <c r="K5" s="1">
        <f t="shared" ref="K5:K11" si="4">U3+AA3</f>
        <v>2.2983553748999999</v>
      </c>
      <c r="M5">
        <v>4</v>
      </c>
      <c r="N5" t="s">
        <v>5</v>
      </c>
      <c r="O5">
        <v>12</v>
      </c>
      <c r="P5">
        <v>4.7632906861000004</v>
      </c>
      <c r="Q5">
        <v>1.0910426001</v>
      </c>
      <c r="R5">
        <v>6.3521269478000004</v>
      </c>
      <c r="S5">
        <v>0.3246300064</v>
      </c>
      <c r="T5">
        <v>0.2873868544</v>
      </c>
      <c r="U5">
        <v>1.7437227495000001</v>
      </c>
      <c r="V5">
        <v>0.1250073082</v>
      </c>
      <c r="W5">
        <v>11</v>
      </c>
      <c r="X5">
        <v>1.5991560675000001</v>
      </c>
      <c r="Y5">
        <v>0.43679381140000001</v>
      </c>
      <c r="Z5">
        <v>4.94536265E-2</v>
      </c>
      <c r="AA5">
        <v>0.32516642950000002</v>
      </c>
      <c r="AB5">
        <v>25.687207152999999</v>
      </c>
      <c r="AC5">
        <v>28.097777087000001</v>
      </c>
      <c r="AD5">
        <v>9.1620215397999996</v>
      </c>
      <c r="AE5">
        <v>9.7788088397999999</v>
      </c>
    </row>
    <row r="6" spans="1:31" x14ac:dyDescent="0.2">
      <c r="A6" t="s">
        <v>4</v>
      </c>
      <c r="B6" s="3">
        <v>0.79948770400000002</v>
      </c>
      <c r="C6" s="1">
        <f t="shared" si="0"/>
        <v>4.5297771698</v>
      </c>
      <c r="D6" s="3">
        <v>0.38313420999999998</v>
      </c>
      <c r="E6" s="1">
        <f t="shared" si="1"/>
        <v>0.5180279794</v>
      </c>
      <c r="F6" s="3">
        <v>2.3513931370000001</v>
      </c>
      <c r="G6" s="1">
        <f t="shared" si="2"/>
        <v>7.4433974315000002</v>
      </c>
      <c r="H6" s="3">
        <v>0.10450841499999999</v>
      </c>
      <c r="I6" s="1">
        <f t="shared" si="3"/>
        <v>0.54968864570000009</v>
      </c>
      <c r="J6" s="3">
        <v>0.57496359100000005</v>
      </c>
      <c r="K6" s="1">
        <f t="shared" si="4"/>
        <v>1.4198772494</v>
      </c>
      <c r="M6">
        <v>5</v>
      </c>
      <c r="N6" t="s">
        <v>45</v>
      </c>
      <c r="O6">
        <v>14</v>
      </c>
      <c r="P6">
        <v>5.0788696371000004</v>
      </c>
      <c r="Q6">
        <v>1.5029034407999999</v>
      </c>
      <c r="R6">
        <v>6.2665009185000002</v>
      </c>
      <c r="S6">
        <v>0.35845587239999999</v>
      </c>
      <c r="T6">
        <v>0.37178866770000002</v>
      </c>
      <c r="U6">
        <v>1.3848877227</v>
      </c>
      <c r="V6">
        <v>0.16964399690000001</v>
      </c>
      <c r="W6">
        <v>11</v>
      </c>
      <c r="X6">
        <v>2.0889626036000002</v>
      </c>
      <c r="Y6">
        <v>0.71623057879999996</v>
      </c>
      <c r="Z6">
        <v>5.7255626499999997E-2</v>
      </c>
      <c r="AA6">
        <v>0.27898822299999998</v>
      </c>
      <c r="AB6">
        <v>26.133050256000001</v>
      </c>
      <c r="AC6">
        <v>29.274487288</v>
      </c>
      <c r="AD6">
        <v>9.3950423725000007</v>
      </c>
      <c r="AE6">
        <v>10.233218378</v>
      </c>
    </row>
    <row r="7" spans="1:31" x14ac:dyDescent="0.2">
      <c r="A7" t="s">
        <v>5</v>
      </c>
      <c r="B7" s="3">
        <v>0.67050328299999995</v>
      </c>
      <c r="C7" s="1">
        <f t="shared" si="0"/>
        <v>4.7632906861000004</v>
      </c>
      <c r="D7" s="3">
        <v>0.35432903199999999</v>
      </c>
      <c r="E7" s="1">
        <f t="shared" si="1"/>
        <v>1.0910426001</v>
      </c>
      <c r="F7" s="3">
        <v>1.611547565</v>
      </c>
      <c r="G7" s="1">
        <f t="shared" si="2"/>
        <v>7.9512830153000005</v>
      </c>
      <c r="H7" s="3">
        <v>8.1976704999999997E-2</v>
      </c>
      <c r="I7" s="1">
        <f t="shared" si="3"/>
        <v>0.76142381780000001</v>
      </c>
      <c r="J7" s="3">
        <v>0.63134084700000004</v>
      </c>
      <c r="K7" s="1">
        <f t="shared" si="4"/>
        <v>2.0688891790000001</v>
      </c>
      <c r="M7">
        <v>6</v>
      </c>
      <c r="N7" t="s">
        <v>7</v>
      </c>
      <c r="O7">
        <v>15</v>
      </c>
      <c r="P7">
        <v>4.5532568150000001</v>
      </c>
      <c r="Q7">
        <v>1.3701337703000001</v>
      </c>
      <c r="R7">
        <v>5.9657007274999998</v>
      </c>
      <c r="S7">
        <v>0.2973069472</v>
      </c>
      <c r="T7">
        <v>0.25402292160000001</v>
      </c>
      <c r="U7">
        <v>1.3099200803</v>
      </c>
      <c r="V7">
        <v>0.63481983769999994</v>
      </c>
      <c r="W7">
        <v>12</v>
      </c>
      <c r="X7">
        <v>1.3175560848000001</v>
      </c>
      <c r="Y7">
        <v>0.38893295010000001</v>
      </c>
      <c r="Z7">
        <v>2.5895229499999999E-2</v>
      </c>
      <c r="AA7">
        <v>0.1756048348</v>
      </c>
      <c r="AB7">
        <v>26.385161100000001</v>
      </c>
      <c r="AC7">
        <v>28.293150198999999</v>
      </c>
      <c r="AD7">
        <v>9.4808733727999996</v>
      </c>
      <c r="AE7">
        <v>9.9690336895999998</v>
      </c>
    </row>
    <row r="8" spans="1:31" x14ac:dyDescent="0.2">
      <c r="A8" t="s">
        <v>6</v>
      </c>
      <c r="B8" s="3">
        <v>0.39476609299999998</v>
      </c>
      <c r="C8" s="1">
        <f t="shared" si="0"/>
        <v>5.0788696371000004</v>
      </c>
      <c r="D8" s="3">
        <v>0.25932861299999999</v>
      </c>
      <c r="E8" s="1">
        <f t="shared" si="1"/>
        <v>1.5029034407999999</v>
      </c>
      <c r="F8" s="3">
        <v>1.0268224779999999</v>
      </c>
      <c r="G8" s="1">
        <f t="shared" si="2"/>
        <v>8.3554635221000009</v>
      </c>
      <c r="H8" s="3">
        <v>5.8912331999999998E-2</v>
      </c>
      <c r="I8" s="1">
        <f t="shared" si="3"/>
        <v>1.0746864511999998</v>
      </c>
      <c r="J8" s="3">
        <v>0.377295506</v>
      </c>
      <c r="K8" s="1">
        <f t="shared" si="4"/>
        <v>1.6638759457000001</v>
      </c>
      <c r="M8">
        <v>7</v>
      </c>
      <c r="N8" t="s">
        <v>8</v>
      </c>
      <c r="O8">
        <v>15</v>
      </c>
      <c r="P8">
        <v>4.3315934876000002</v>
      </c>
      <c r="Q8">
        <v>0.76591637570000004</v>
      </c>
      <c r="R8">
        <v>7.1543252446999999</v>
      </c>
      <c r="S8">
        <v>0.27472379810000003</v>
      </c>
      <c r="T8">
        <v>0.48923655030000002</v>
      </c>
      <c r="U8">
        <v>1.8252655862</v>
      </c>
      <c r="V8">
        <v>0.19839144340000001</v>
      </c>
      <c r="W8">
        <v>10</v>
      </c>
      <c r="X8">
        <v>1.2562115974000001</v>
      </c>
      <c r="Y8">
        <v>0.39175305840000002</v>
      </c>
      <c r="Z8">
        <v>4.1227979200000001E-2</v>
      </c>
      <c r="AA8">
        <v>0.14933831489999999</v>
      </c>
      <c r="AB8">
        <v>25.039452485999998</v>
      </c>
      <c r="AC8">
        <v>26.877983436000001</v>
      </c>
      <c r="AD8">
        <v>9.0017877937000002</v>
      </c>
      <c r="AE8">
        <v>9.5203448721000008</v>
      </c>
    </row>
    <row r="9" spans="1:31" x14ac:dyDescent="0.2">
      <c r="A9" t="s">
        <v>7</v>
      </c>
      <c r="B9" s="3">
        <v>0.83994459200000005</v>
      </c>
      <c r="C9" s="1">
        <f t="shared" si="0"/>
        <v>4.5532568150000001</v>
      </c>
      <c r="D9" s="3">
        <v>0.32516239000000002</v>
      </c>
      <c r="E9" s="1">
        <f t="shared" si="1"/>
        <v>1.3701337703000001</v>
      </c>
      <c r="F9" s="3">
        <v>2.245682881</v>
      </c>
      <c r="G9" s="1">
        <f t="shared" si="2"/>
        <v>7.2832568122999994</v>
      </c>
      <c r="H9" s="3">
        <v>0.12446486700000001</v>
      </c>
      <c r="I9" s="1">
        <f t="shared" si="3"/>
        <v>0.68623989730000001</v>
      </c>
      <c r="J9" s="3">
        <v>0.75137346599999999</v>
      </c>
      <c r="K9" s="1">
        <f t="shared" si="4"/>
        <v>1.4855249151000001</v>
      </c>
      <c r="M9">
        <v>8</v>
      </c>
      <c r="N9" t="s">
        <v>9</v>
      </c>
      <c r="O9">
        <v>14</v>
      </c>
      <c r="P9">
        <v>3.7839251858999998</v>
      </c>
      <c r="Q9">
        <v>0.69015518639999995</v>
      </c>
      <c r="R9">
        <v>6.7212266878999998</v>
      </c>
      <c r="S9">
        <v>0.23820178619999999</v>
      </c>
      <c r="T9">
        <v>0.49069676130000001</v>
      </c>
      <c r="U9">
        <v>1.9211020541999999</v>
      </c>
      <c r="V9">
        <v>0.21347880529999999</v>
      </c>
      <c r="W9">
        <v>11</v>
      </c>
      <c r="X9">
        <v>0.66766613070000003</v>
      </c>
      <c r="Y9">
        <v>0.20563637339999999</v>
      </c>
      <c r="Z9">
        <v>9.5046935700000001E-2</v>
      </c>
      <c r="AA9">
        <v>0.38286056219999998</v>
      </c>
      <c r="AB9">
        <v>25.058786467000001</v>
      </c>
      <c r="AC9">
        <v>26.409996468999999</v>
      </c>
      <c r="AD9">
        <v>9.0700199656000002</v>
      </c>
      <c r="AE9">
        <v>9.4842666107000007</v>
      </c>
    </row>
    <row r="10" spans="1:31" x14ac:dyDescent="0.2">
      <c r="A10" t="s">
        <v>8</v>
      </c>
      <c r="B10" s="3">
        <v>0.55701224699999996</v>
      </c>
      <c r="C10" s="1">
        <f t="shared" si="0"/>
        <v>4.3315934876000002</v>
      </c>
      <c r="D10" s="3">
        <v>0.553695147</v>
      </c>
      <c r="E10" s="1">
        <f t="shared" si="1"/>
        <v>0.76591637570000004</v>
      </c>
      <c r="F10" s="3">
        <v>1.6363218589999999</v>
      </c>
      <c r="G10" s="1">
        <f t="shared" si="2"/>
        <v>8.4105368421000009</v>
      </c>
      <c r="H10" s="3">
        <v>8.3782336999999998E-2</v>
      </c>
      <c r="I10" s="1">
        <f t="shared" si="3"/>
        <v>0.6664768565000001</v>
      </c>
      <c r="J10" s="3">
        <v>0.71778663899999995</v>
      </c>
      <c r="K10" s="1">
        <f t="shared" si="4"/>
        <v>1.9746039011000001</v>
      </c>
      <c r="N10" t="s">
        <v>74</v>
      </c>
      <c r="O10">
        <v>8</v>
      </c>
      <c r="P10">
        <v>4.7220320675999998</v>
      </c>
      <c r="Q10">
        <v>0.82506447520000004</v>
      </c>
      <c r="R10">
        <v>7.4747621664999997</v>
      </c>
      <c r="S10">
        <v>0.27135719419999998</v>
      </c>
      <c r="T10">
        <v>0.55291101009999999</v>
      </c>
      <c r="U10">
        <v>1.7973545931999999</v>
      </c>
      <c r="V10">
        <v>0.1578382499</v>
      </c>
      <c r="W10">
        <v>11</v>
      </c>
      <c r="X10">
        <v>1.7668637469999999</v>
      </c>
      <c r="Y10">
        <v>0.67802779980000005</v>
      </c>
      <c r="Z10">
        <v>4.8883168599999999E-2</v>
      </c>
      <c r="AA10">
        <v>0.2140127322</v>
      </c>
      <c r="AB10">
        <v>26.801319757000002</v>
      </c>
      <c r="AC10">
        <v>29.509107203999999</v>
      </c>
      <c r="AD10">
        <v>9.6992881680000007</v>
      </c>
      <c r="AE10">
        <v>10.421339456</v>
      </c>
    </row>
    <row r="11" spans="1:31" x14ac:dyDescent="0.2">
      <c r="A11" t="s">
        <v>9</v>
      </c>
      <c r="B11" s="3">
        <v>0.81287643099999995</v>
      </c>
      <c r="C11" s="1">
        <f t="shared" si="0"/>
        <v>3.7839251858999998</v>
      </c>
      <c r="D11" s="3">
        <v>0.46887526499999999</v>
      </c>
      <c r="E11" s="1">
        <f t="shared" si="1"/>
        <v>0.69015518639999995</v>
      </c>
      <c r="F11" s="3">
        <v>2.0729415449999999</v>
      </c>
      <c r="G11" s="1">
        <f t="shared" si="2"/>
        <v>7.3888928185999996</v>
      </c>
      <c r="H11" s="3">
        <v>9.6209095999999994E-2</v>
      </c>
      <c r="I11" s="1">
        <f t="shared" si="3"/>
        <v>0.44383815959999995</v>
      </c>
      <c r="J11" s="3">
        <v>0.83206319500000003</v>
      </c>
      <c r="K11" s="1">
        <f t="shared" si="4"/>
        <v>2.3039626163999998</v>
      </c>
      <c r="N11" t="s">
        <v>75</v>
      </c>
      <c r="O11">
        <v>13</v>
      </c>
      <c r="P11">
        <v>1.0902332612000001</v>
      </c>
      <c r="Q11">
        <v>1.2552336397999999</v>
      </c>
      <c r="R11">
        <v>2.2782008321</v>
      </c>
      <c r="S11">
        <v>0.26923652879999999</v>
      </c>
      <c r="T11">
        <v>0.52777224050000004</v>
      </c>
      <c r="U11">
        <v>2.1911856704999999</v>
      </c>
      <c r="V11">
        <v>1.0917517333</v>
      </c>
      <c r="W11">
        <v>11</v>
      </c>
      <c r="X11">
        <v>1.2045822214999999</v>
      </c>
      <c r="Y11">
        <v>0.63923970149999998</v>
      </c>
      <c r="Z11">
        <v>2.4461382399999999E-2</v>
      </c>
      <c r="AA11">
        <v>0.2185412068</v>
      </c>
      <c r="AB11">
        <v>19.703613906000001</v>
      </c>
      <c r="AC11">
        <v>21.790438418000001</v>
      </c>
      <c r="AD11">
        <v>6.7203109236999996</v>
      </c>
      <c r="AE11">
        <v>7.6288566585000002</v>
      </c>
    </row>
    <row r="12" spans="1:31" x14ac:dyDescent="0.2">
      <c r="N12" t="s">
        <v>76</v>
      </c>
      <c r="O12">
        <v>9</v>
      </c>
      <c r="P12">
        <v>3.8250656423999998</v>
      </c>
      <c r="Q12">
        <v>1.2034233486999999</v>
      </c>
      <c r="R12">
        <v>7.4266608066000002</v>
      </c>
      <c r="S12">
        <v>0.26501773220000002</v>
      </c>
      <c r="T12">
        <v>0.62554546229999997</v>
      </c>
      <c r="U12">
        <v>1.9385558964</v>
      </c>
      <c r="V12">
        <v>0.73276514400000003</v>
      </c>
      <c r="W12">
        <v>11</v>
      </c>
      <c r="X12">
        <v>1.0910751081000001</v>
      </c>
      <c r="Y12">
        <v>0.35581517810000002</v>
      </c>
      <c r="Z12">
        <v>5.1275052000000002E-2</v>
      </c>
      <c r="AA12">
        <v>0.10010405529999999</v>
      </c>
      <c r="AB12">
        <v>27.017034033000002</v>
      </c>
      <c r="AC12">
        <v>28.615303426000001</v>
      </c>
      <c r="AD12">
        <v>9.7804753124000001</v>
      </c>
      <c r="AE12">
        <v>10.208222471999999</v>
      </c>
    </row>
    <row r="13" spans="1:31" x14ac:dyDescent="0.2">
      <c r="N13" t="s">
        <v>77</v>
      </c>
      <c r="O13">
        <v>15</v>
      </c>
      <c r="P13">
        <v>1.5373191047000001</v>
      </c>
      <c r="Q13">
        <v>1.8469984828999999</v>
      </c>
      <c r="R13">
        <v>1.7703671955</v>
      </c>
      <c r="S13">
        <v>0.25732826549999999</v>
      </c>
      <c r="T13">
        <v>0.45456648849999998</v>
      </c>
      <c r="U13">
        <v>1.3166037718000001</v>
      </c>
      <c r="V13">
        <v>5.5265423000000001E-2</v>
      </c>
      <c r="W13">
        <v>11</v>
      </c>
      <c r="X13">
        <v>0.26512495069999997</v>
      </c>
      <c r="Y13">
        <v>7.1526265199999994E-2</v>
      </c>
      <c r="Z13">
        <v>1.3474961800000001E-2</v>
      </c>
      <c r="AA13">
        <v>9.3417961499999994E-2</v>
      </c>
      <c r="AB13">
        <v>18.238448731999998</v>
      </c>
      <c r="AC13">
        <v>18.681992870999999</v>
      </c>
      <c r="AD13">
        <v>5.9100831227999997</v>
      </c>
      <c r="AE13">
        <v>6.0885169665000003</v>
      </c>
    </row>
    <row r="14" spans="1:31" x14ac:dyDescent="0.2">
      <c r="N14" t="s">
        <v>78</v>
      </c>
      <c r="O14">
        <v>6</v>
      </c>
      <c r="P14">
        <v>1.9880663468999999</v>
      </c>
      <c r="Q14">
        <v>2.7048963754000002</v>
      </c>
      <c r="R14">
        <v>2.6741885446000002</v>
      </c>
      <c r="S14">
        <v>0.36262702819999998</v>
      </c>
      <c r="T14">
        <v>0.27280552429999999</v>
      </c>
      <c r="U14">
        <v>1.4033442969000001</v>
      </c>
      <c r="V14">
        <v>0.1683675718</v>
      </c>
      <c r="W14">
        <v>10</v>
      </c>
      <c r="X14">
        <v>0.58746991209999999</v>
      </c>
      <c r="Y14">
        <v>0.14145020550000001</v>
      </c>
      <c r="Z14">
        <v>2.4591213300000001E-2</v>
      </c>
      <c r="AA14">
        <v>0.12305225309999999</v>
      </c>
      <c r="AB14">
        <v>19.574295687999999</v>
      </c>
      <c r="AC14">
        <v>20.450859271999999</v>
      </c>
      <c r="AD14">
        <v>6.4044607873999997</v>
      </c>
      <c r="AE14">
        <v>6.7292395375999998</v>
      </c>
    </row>
    <row r="15" spans="1:31" x14ac:dyDescent="0.2">
      <c r="N15" t="s">
        <v>79</v>
      </c>
      <c r="O15">
        <v>13</v>
      </c>
      <c r="P15">
        <v>0.88037841569999997</v>
      </c>
      <c r="Q15">
        <v>0.4991363654</v>
      </c>
      <c r="R15">
        <v>2.3401869021000001</v>
      </c>
      <c r="S15">
        <v>0.25455763809999998</v>
      </c>
      <c r="T15">
        <v>0.45775679590000001</v>
      </c>
      <c r="U15">
        <v>1.5604039772</v>
      </c>
      <c r="V15">
        <v>3.3002152999999999E-2</v>
      </c>
      <c r="W15">
        <v>9</v>
      </c>
      <c r="X15">
        <v>0.22066797220000001</v>
      </c>
      <c r="Y15">
        <v>5.5830216100000003E-2</v>
      </c>
      <c r="Z15">
        <v>3.7011434999999998E-3</v>
      </c>
      <c r="AA15">
        <v>3.31158654E-2</v>
      </c>
      <c r="AB15">
        <v>15.025422247</v>
      </c>
      <c r="AC15">
        <v>15.338737445</v>
      </c>
      <c r="AD15">
        <v>3.9992938803999998</v>
      </c>
      <c r="AE15">
        <v>4.1694571867999999</v>
      </c>
    </row>
    <row r="16" spans="1:31" x14ac:dyDescent="0.2">
      <c r="N16" t="s">
        <v>80</v>
      </c>
      <c r="O16">
        <v>15</v>
      </c>
      <c r="P16">
        <v>0.96130479079999998</v>
      </c>
      <c r="Q16">
        <v>0.9847931191</v>
      </c>
      <c r="R16">
        <v>2.1166552793000002</v>
      </c>
      <c r="S16">
        <v>0.24244141599999999</v>
      </c>
      <c r="T16">
        <v>0.42971705900000001</v>
      </c>
      <c r="U16">
        <v>1.5065466572999999</v>
      </c>
      <c r="V16">
        <v>4.7720247399999999E-2</v>
      </c>
      <c r="W16">
        <v>9</v>
      </c>
      <c r="X16">
        <v>0.45183515410000002</v>
      </c>
      <c r="Y16">
        <v>0.15546317970000001</v>
      </c>
      <c r="Z16">
        <v>5.6779045399999999E-2</v>
      </c>
      <c r="AA16">
        <v>0.14469398620000001</v>
      </c>
      <c r="AB16">
        <v>15.289178569000001</v>
      </c>
      <c r="AC16">
        <v>16.097949933999999</v>
      </c>
      <c r="AD16">
        <v>4.1660582261999997</v>
      </c>
      <c r="AE16">
        <v>4.5863251470000002</v>
      </c>
    </row>
    <row r="17" spans="14:31" x14ac:dyDescent="0.2">
      <c r="N17" t="s">
        <v>81</v>
      </c>
      <c r="O17">
        <v>14</v>
      </c>
      <c r="P17">
        <v>1.0190837098000001</v>
      </c>
      <c r="Q17">
        <v>0.50627877269999999</v>
      </c>
      <c r="R17">
        <v>2.3900682022000002</v>
      </c>
      <c r="S17">
        <v>0.2915634989</v>
      </c>
      <c r="T17">
        <v>0.46208914620000002</v>
      </c>
      <c r="U17">
        <v>1.6718548153999999</v>
      </c>
      <c r="V17">
        <v>6.8126490799999995E-2</v>
      </c>
      <c r="W17">
        <v>10</v>
      </c>
      <c r="X17">
        <v>0.63990368230000005</v>
      </c>
      <c r="Y17">
        <v>0.2067735705</v>
      </c>
      <c r="Z17">
        <v>1.9021454899999998E-2</v>
      </c>
      <c r="AA17">
        <v>7.0455252999999995E-2</v>
      </c>
      <c r="AB17">
        <v>16.409064636</v>
      </c>
      <c r="AC17">
        <v>17.345218596999999</v>
      </c>
      <c r="AD17">
        <v>4.8900522299000002</v>
      </c>
      <c r="AE17">
        <v>5.3255134634000001</v>
      </c>
    </row>
    <row r="18" spans="14:31" x14ac:dyDescent="0.2">
      <c r="N18" t="s">
        <v>82</v>
      </c>
      <c r="O18">
        <v>10</v>
      </c>
      <c r="P18">
        <v>3.3994601565</v>
      </c>
      <c r="Q18">
        <v>1.0102947712999999</v>
      </c>
      <c r="R18">
        <v>6.4059795525999998</v>
      </c>
      <c r="S18">
        <v>0.21567557970000001</v>
      </c>
      <c r="T18">
        <v>0.5017011401</v>
      </c>
      <c r="U18">
        <v>1.7715296948000001</v>
      </c>
      <c r="V18">
        <v>0.74980479600000005</v>
      </c>
      <c r="W18">
        <v>11</v>
      </c>
      <c r="X18">
        <v>0.43598032930000002</v>
      </c>
      <c r="Y18">
        <v>0.175785884</v>
      </c>
      <c r="Z18">
        <v>4.0116799199999997E-2</v>
      </c>
      <c r="AA18">
        <v>0.16348043870000001</v>
      </c>
      <c r="AB18">
        <v>25.054445691000002</v>
      </c>
      <c r="AC18">
        <v>25.869809142000001</v>
      </c>
      <c r="AD18">
        <v>9.0560193039999994</v>
      </c>
      <c r="AE18">
        <v>9.2825736240999994</v>
      </c>
    </row>
    <row r="19" spans="14:31" x14ac:dyDescent="0.2">
      <c r="N19" t="s">
        <v>83</v>
      </c>
      <c r="O19">
        <v>14</v>
      </c>
      <c r="P19">
        <v>0.98940706460000005</v>
      </c>
      <c r="Q19">
        <v>0.91566438910000003</v>
      </c>
      <c r="R19">
        <v>2.7566782384000001</v>
      </c>
      <c r="S19">
        <v>0.31215407810000001</v>
      </c>
      <c r="T19">
        <v>0.51022384890000005</v>
      </c>
      <c r="U19">
        <v>1.4037046401</v>
      </c>
      <c r="V19">
        <v>4.89253381E-2</v>
      </c>
      <c r="W19">
        <v>9</v>
      </c>
      <c r="X19">
        <v>0.23129269999999999</v>
      </c>
      <c r="Y19">
        <v>5.8003724700000002E-2</v>
      </c>
      <c r="Z19">
        <v>0.1097994672</v>
      </c>
      <c r="AA19">
        <v>0.18635721860000001</v>
      </c>
      <c r="AB19">
        <v>15.936757597</v>
      </c>
      <c r="AC19">
        <v>16.522210707999999</v>
      </c>
      <c r="AD19">
        <v>4.6061684383000001</v>
      </c>
      <c r="AE19">
        <v>4.9148716321999997</v>
      </c>
    </row>
    <row r="20" spans="14:31" x14ac:dyDescent="0.2">
      <c r="N20" t="s">
        <v>84</v>
      </c>
      <c r="O20">
        <v>12</v>
      </c>
      <c r="P20">
        <v>2.8280861341999999</v>
      </c>
      <c r="Q20">
        <v>2.4013588649000002</v>
      </c>
      <c r="R20">
        <v>5.0510096808</v>
      </c>
      <c r="S20">
        <v>0.25855665989999999</v>
      </c>
      <c r="T20">
        <v>0.33019402530000003</v>
      </c>
      <c r="U20">
        <v>1.2151958221000001</v>
      </c>
      <c r="V20">
        <v>0.69701235949999996</v>
      </c>
      <c r="W20">
        <v>11</v>
      </c>
      <c r="X20">
        <v>9.3020164299999999E-2</v>
      </c>
      <c r="Y20">
        <v>4.6770466699999999E-2</v>
      </c>
      <c r="Z20">
        <v>1.4180025299999999E-2</v>
      </c>
      <c r="AA20">
        <v>0.1258818981</v>
      </c>
      <c r="AB20">
        <v>23.781413547</v>
      </c>
      <c r="AC20">
        <v>24.061266101000001</v>
      </c>
      <c r="AD20">
        <v>8.4599974926999995</v>
      </c>
      <c r="AE20">
        <v>8.5389539929999998</v>
      </c>
    </row>
    <row r="21" spans="14:31" x14ac:dyDescent="0.2">
      <c r="N21" t="s">
        <v>85</v>
      </c>
      <c r="O21">
        <v>12</v>
      </c>
      <c r="P21">
        <v>0.86457316669999995</v>
      </c>
      <c r="Q21">
        <v>1.0619277544000001</v>
      </c>
      <c r="R21">
        <v>2.2949466069</v>
      </c>
      <c r="S21">
        <v>0.27539337390000002</v>
      </c>
      <c r="T21">
        <v>0.45840143220000001</v>
      </c>
      <c r="U21">
        <v>1.7355935655000001</v>
      </c>
      <c r="V21">
        <v>0.1705418343</v>
      </c>
      <c r="W21">
        <v>10</v>
      </c>
      <c r="X21">
        <v>0.24008878610000001</v>
      </c>
      <c r="Y21">
        <v>0.14081268990000001</v>
      </c>
      <c r="Z21">
        <v>3.9602511600000001E-2</v>
      </c>
      <c r="AA21">
        <v>0.12012827500000001</v>
      </c>
      <c r="AB21">
        <v>16.861377734000001</v>
      </c>
      <c r="AC21">
        <v>17.402009996</v>
      </c>
      <c r="AD21">
        <v>5.1379110432999999</v>
      </c>
      <c r="AE21">
        <v>5.3645610521</v>
      </c>
    </row>
    <row r="22" spans="14:31" x14ac:dyDescent="0.2">
      <c r="N22" t="s">
        <v>86</v>
      </c>
      <c r="O22">
        <v>5</v>
      </c>
      <c r="P22">
        <v>1.1191731009999999</v>
      </c>
      <c r="Q22">
        <v>0.89540480030000003</v>
      </c>
      <c r="R22">
        <v>1.6099127937</v>
      </c>
      <c r="S22">
        <v>0.22790877570000001</v>
      </c>
      <c r="T22">
        <v>0.62676493710000003</v>
      </c>
      <c r="U22">
        <v>0.95837034539999999</v>
      </c>
      <c r="V22">
        <v>4.73123269E-2</v>
      </c>
      <c r="W22">
        <v>9</v>
      </c>
      <c r="X22">
        <v>8.9892003999999994E-3</v>
      </c>
      <c r="Y22">
        <v>2.5655512999999998E-3</v>
      </c>
      <c r="Z22">
        <v>0.1025012681</v>
      </c>
      <c r="AA22">
        <v>0.13383451299999999</v>
      </c>
      <c r="AB22">
        <v>14.48484708</v>
      </c>
      <c r="AC22">
        <v>14.732737612999999</v>
      </c>
      <c r="AD22">
        <v>3.6123004760000001</v>
      </c>
      <c r="AE22">
        <v>3.7235932568000001</v>
      </c>
    </row>
    <row r="23" spans="14:31" x14ac:dyDescent="0.2">
      <c r="N23" t="s">
        <v>87</v>
      </c>
      <c r="O23">
        <v>13</v>
      </c>
      <c r="P23">
        <v>3.1971958295</v>
      </c>
      <c r="Q23">
        <v>2.3711816782000001</v>
      </c>
      <c r="R23">
        <v>5.9877391815000003</v>
      </c>
      <c r="S23">
        <v>0.24874557450000001</v>
      </c>
      <c r="T23">
        <v>0.41786267020000001</v>
      </c>
      <c r="U23">
        <v>1.2615151067000001</v>
      </c>
      <c r="V23">
        <v>0.87799850680000002</v>
      </c>
      <c r="W23">
        <v>11</v>
      </c>
      <c r="X23">
        <v>0.31625516869999998</v>
      </c>
      <c r="Y23">
        <v>0.1476795508</v>
      </c>
      <c r="Z23">
        <v>1.4082725999999999E-3</v>
      </c>
      <c r="AA23">
        <v>1.9789416399999999E-2</v>
      </c>
      <c r="AB23">
        <v>25.362238548000001</v>
      </c>
      <c r="AC23">
        <v>25.847370955999999</v>
      </c>
      <c r="AD23">
        <v>9.1379711276000002</v>
      </c>
      <c r="AE23">
        <v>9.2658243241000005</v>
      </c>
    </row>
    <row r="24" spans="14:31" x14ac:dyDescent="0.2">
      <c r="N24" t="s">
        <v>88</v>
      </c>
      <c r="O24">
        <v>15</v>
      </c>
      <c r="P24">
        <v>3.5851958118999998</v>
      </c>
      <c r="Q24">
        <v>2.8392125631999998</v>
      </c>
      <c r="R24">
        <v>5.1325686219</v>
      </c>
      <c r="S24">
        <v>0.3421884959</v>
      </c>
      <c r="T24">
        <v>0.32841604410000003</v>
      </c>
      <c r="U24">
        <v>1.3137351642999999</v>
      </c>
      <c r="V24">
        <v>0.14493997110000001</v>
      </c>
      <c r="W24">
        <v>11</v>
      </c>
      <c r="X24">
        <v>0.69590505489999999</v>
      </c>
      <c r="Y24">
        <v>0.21357276210000001</v>
      </c>
      <c r="Z24">
        <v>2.99630151E-2</v>
      </c>
      <c r="AA24">
        <v>0.16776989170000001</v>
      </c>
      <c r="AB24">
        <v>24.686256671999999</v>
      </c>
      <c r="AC24">
        <v>25.793467396</v>
      </c>
      <c r="AD24">
        <v>8.7809508977000004</v>
      </c>
      <c r="AE24">
        <v>9.0937459416999999</v>
      </c>
    </row>
    <row r="25" spans="14:31" x14ac:dyDescent="0.2">
      <c r="N25" t="s">
        <v>89</v>
      </c>
      <c r="O25">
        <v>15</v>
      </c>
      <c r="P25">
        <v>0.80054688880000002</v>
      </c>
      <c r="Q25">
        <v>1.2282868507</v>
      </c>
      <c r="R25">
        <v>1.7969866005999999</v>
      </c>
      <c r="S25">
        <v>0.25666318179999997</v>
      </c>
      <c r="T25">
        <v>0.48664690370000002</v>
      </c>
      <c r="U25">
        <v>1.3383907954000001</v>
      </c>
      <c r="V25">
        <v>6.7566036300000007E-2</v>
      </c>
      <c r="W25">
        <v>9</v>
      </c>
      <c r="X25">
        <v>0.1076891437</v>
      </c>
      <c r="Y25">
        <v>3.42081344E-2</v>
      </c>
      <c r="Z25">
        <v>5.1822117100000002E-2</v>
      </c>
      <c r="AA25">
        <v>9.1359383599999996E-2</v>
      </c>
      <c r="AB25">
        <v>14.975087257</v>
      </c>
      <c r="AC25">
        <v>15.260166035999999</v>
      </c>
      <c r="AD25">
        <v>3.9363546358999999</v>
      </c>
      <c r="AE25">
        <v>4.0819078416999997</v>
      </c>
    </row>
    <row r="26" spans="14:31" x14ac:dyDescent="0.2">
      <c r="N26" t="s">
        <v>90</v>
      </c>
      <c r="O26">
        <v>15</v>
      </c>
      <c r="P26">
        <v>1.0912490338</v>
      </c>
      <c r="Q26">
        <v>0.89407182119999995</v>
      </c>
      <c r="R26">
        <v>1.8305819303999999</v>
      </c>
      <c r="S26">
        <v>0.27754891009999999</v>
      </c>
      <c r="T26">
        <v>0.55349453979999996</v>
      </c>
      <c r="U26">
        <v>0.97391971990000004</v>
      </c>
      <c r="V26">
        <v>3.5268687600000001E-2</v>
      </c>
      <c r="W26">
        <v>9</v>
      </c>
      <c r="X26">
        <v>5.6458170799999999E-2</v>
      </c>
      <c r="Y26">
        <v>1.8417787099999999E-2</v>
      </c>
      <c r="Z26">
        <v>0.1086550753</v>
      </c>
      <c r="AA26">
        <v>0.14976748979999999</v>
      </c>
      <c r="AB26">
        <v>14.656134643</v>
      </c>
      <c r="AC26">
        <v>14.989433166</v>
      </c>
      <c r="AD26">
        <v>3.7276865504000001</v>
      </c>
      <c r="AE26">
        <v>3.9023544661999998</v>
      </c>
    </row>
    <row r="27" spans="14:31" x14ac:dyDescent="0.2">
      <c r="N27" t="s">
        <v>91</v>
      </c>
      <c r="O27">
        <v>5</v>
      </c>
      <c r="P27">
        <v>3.7928192432999999</v>
      </c>
      <c r="Q27">
        <v>1.3872256675000001</v>
      </c>
      <c r="R27">
        <v>6.1565780523000004</v>
      </c>
      <c r="S27">
        <v>0.25298232279999999</v>
      </c>
      <c r="T27">
        <v>0.5564922497</v>
      </c>
      <c r="U27">
        <v>1.5232463410999999</v>
      </c>
      <c r="V27">
        <v>0.84788636390000005</v>
      </c>
      <c r="W27">
        <v>11</v>
      </c>
      <c r="X27">
        <v>0.23816900390000001</v>
      </c>
      <c r="Y27">
        <v>0.1093784142</v>
      </c>
      <c r="Z27">
        <v>2.0014557400000001E-2</v>
      </c>
      <c r="AA27">
        <v>2.32905453E-2</v>
      </c>
      <c r="AB27">
        <v>25.517230241</v>
      </c>
      <c r="AC27">
        <v>25.908082761999999</v>
      </c>
      <c r="AD27">
        <v>9.2156544083000007</v>
      </c>
      <c r="AE27">
        <v>9.3297121489000006</v>
      </c>
    </row>
    <row r="28" spans="14:31" x14ac:dyDescent="0.2">
      <c r="N28" t="s">
        <v>92</v>
      </c>
      <c r="O28">
        <v>13</v>
      </c>
      <c r="P28">
        <v>4.4763310368000004</v>
      </c>
      <c r="Q28">
        <v>1.3447946478999999</v>
      </c>
      <c r="R28">
        <v>7.1338442075000001</v>
      </c>
      <c r="S28">
        <v>0.30706530529999998</v>
      </c>
      <c r="T28">
        <v>0.32095738330000001</v>
      </c>
      <c r="U28">
        <v>1.2586340402</v>
      </c>
      <c r="V28">
        <v>0.2395460817</v>
      </c>
      <c r="W28">
        <v>12</v>
      </c>
      <c r="X28">
        <v>1.8101170065000001</v>
      </c>
      <c r="Y28">
        <v>0.66681590639999999</v>
      </c>
      <c r="Z28">
        <v>3.9651390500000001E-2</v>
      </c>
      <c r="AA28">
        <v>0.20446126580000001</v>
      </c>
      <c r="AB28">
        <v>27.081172703</v>
      </c>
      <c r="AC28">
        <v>29.802218272000001</v>
      </c>
      <c r="AD28">
        <v>9.7729288603000004</v>
      </c>
      <c r="AE28">
        <v>10.479742599</v>
      </c>
    </row>
    <row r="29" spans="14:31" x14ac:dyDescent="0.2">
      <c r="N29" t="s">
        <v>93</v>
      </c>
      <c r="O29">
        <v>13</v>
      </c>
      <c r="P29">
        <v>4.1006342216</v>
      </c>
      <c r="Q29">
        <v>1.4187309358</v>
      </c>
      <c r="R29">
        <v>7.9470452519999997</v>
      </c>
      <c r="S29">
        <v>0.30060590580000002</v>
      </c>
      <c r="T29">
        <v>0.33226741589999997</v>
      </c>
      <c r="U29">
        <v>1.8830367199</v>
      </c>
      <c r="V29">
        <v>1.0112118898</v>
      </c>
      <c r="W29">
        <v>12</v>
      </c>
      <c r="X29">
        <v>1.3579109532</v>
      </c>
      <c r="Y29">
        <v>0.48776977939999999</v>
      </c>
      <c r="Z29">
        <v>3.1722237600000001E-2</v>
      </c>
      <c r="AA29">
        <v>0.1793501408</v>
      </c>
      <c r="AB29">
        <v>28.993532341000002</v>
      </c>
      <c r="AC29">
        <v>31.050285452000001</v>
      </c>
      <c r="AD29">
        <v>10.434305848999999</v>
      </c>
      <c r="AE29">
        <v>10.923226313000001</v>
      </c>
    </row>
    <row r="30" spans="14:31" x14ac:dyDescent="0.2">
      <c r="N30" t="s">
        <v>94</v>
      </c>
      <c r="O30">
        <v>14</v>
      </c>
      <c r="P30">
        <v>1.4046973983</v>
      </c>
      <c r="Q30">
        <v>1.1825857334000001</v>
      </c>
      <c r="R30">
        <v>2.7557203977000002</v>
      </c>
      <c r="S30">
        <v>0.3332736187</v>
      </c>
      <c r="T30">
        <v>0.44579968780000001</v>
      </c>
      <c r="U30">
        <v>1.1796465186</v>
      </c>
      <c r="V30">
        <v>5.6903513099999997E-2</v>
      </c>
      <c r="W30">
        <v>10</v>
      </c>
      <c r="X30">
        <v>0.33404078529999998</v>
      </c>
      <c r="Y30">
        <v>6.2223533499999997E-2</v>
      </c>
      <c r="Z30">
        <v>2.7827791099999999E-2</v>
      </c>
      <c r="AA30">
        <v>7.69667297E-2</v>
      </c>
      <c r="AB30">
        <v>17.358626868000002</v>
      </c>
      <c r="AC30">
        <v>17.859685707000001</v>
      </c>
      <c r="AD30">
        <v>5.4167075149999997</v>
      </c>
      <c r="AE30">
        <v>5.6458379463000004</v>
      </c>
    </row>
    <row r="31" spans="14:31" x14ac:dyDescent="0.2">
      <c r="N31" t="s">
        <v>95</v>
      </c>
      <c r="O31">
        <v>13</v>
      </c>
      <c r="P31">
        <v>4.1921476838</v>
      </c>
      <c r="Q31">
        <v>1.2319705198999999</v>
      </c>
      <c r="R31">
        <v>6.9420786426000003</v>
      </c>
      <c r="S31">
        <v>0.34626880789999998</v>
      </c>
      <c r="T31">
        <v>0.432353661</v>
      </c>
      <c r="U31">
        <v>1.7535893119999999</v>
      </c>
      <c r="V31">
        <v>1.3380894751000001</v>
      </c>
      <c r="W31">
        <v>12</v>
      </c>
      <c r="X31">
        <v>1.9780093453000001</v>
      </c>
      <c r="Y31">
        <v>0.65327108499999997</v>
      </c>
      <c r="Z31">
        <v>2.4731323199999999E-2</v>
      </c>
      <c r="AA31">
        <v>0.18265586380000001</v>
      </c>
      <c r="AB31">
        <v>28.236498101999999</v>
      </c>
      <c r="AC31">
        <v>31.075165720000001</v>
      </c>
      <c r="AD31">
        <v>10.241790235</v>
      </c>
      <c r="AE31">
        <v>10.985751686</v>
      </c>
    </row>
    <row r="32" spans="14:31" x14ac:dyDescent="0.2">
      <c r="N32" t="s">
        <v>96</v>
      </c>
      <c r="O32">
        <v>12</v>
      </c>
      <c r="P32">
        <v>3.4480319960000001</v>
      </c>
      <c r="Q32">
        <v>1.5442258477999999</v>
      </c>
      <c r="R32">
        <v>6.4528408946000004</v>
      </c>
      <c r="S32">
        <v>0.2545912132</v>
      </c>
      <c r="T32">
        <v>0.47303508840000003</v>
      </c>
      <c r="U32">
        <v>1.6649366126</v>
      </c>
      <c r="V32">
        <v>0.31875479750000002</v>
      </c>
      <c r="W32">
        <v>11</v>
      </c>
      <c r="X32">
        <v>1.0829288908000001</v>
      </c>
      <c r="Y32">
        <v>0.26668879820000002</v>
      </c>
      <c r="Z32">
        <v>4.6463192000000004E-3</v>
      </c>
      <c r="AA32">
        <v>3.7563485200000003E-2</v>
      </c>
      <c r="AB32">
        <v>25.156416449999998</v>
      </c>
      <c r="AC32">
        <v>26.548243943999999</v>
      </c>
      <c r="AD32">
        <v>9.0815584458000007</v>
      </c>
      <c r="AE32">
        <v>9.4714512297999995</v>
      </c>
    </row>
    <row r="33" spans="14:31" x14ac:dyDescent="0.2">
      <c r="N33" t="s">
        <v>97</v>
      </c>
      <c r="O33">
        <v>9</v>
      </c>
      <c r="P33">
        <v>3.8732949058999999</v>
      </c>
      <c r="Q33">
        <v>1.5079944792</v>
      </c>
      <c r="R33">
        <v>6.2967900248999999</v>
      </c>
      <c r="S33">
        <v>0.25499519459999997</v>
      </c>
      <c r="T33">
        <v>0.59555366610000005</v>
      </c>
      <c r="U33">
        <v>1.6260140088999999</v>
      </c>
      <c r="V33">
        <v>0.2998920726</v>
      </c>
      <c r="W33">
        <v>11</v>
      </c>
      <c r="X33">
        <v>0.54833798020000002</v>
      </c>
      <c r="Y33">
        <v>0.16065844900000001</v>
      </c>
      <c r="Z33">
        <v>3.4480224900000002E-2</v>
      </c>
      <c r="AA33">
        <v>0.1168267749</v>
      </c>
      <c r="AB33">
        <v>25.454534352</v>
      </c>
      <c r="AC33">
        <v>26.314837781000001</v>
      </c>
      <c r="AD33">
        <v>9.1892314516999996</v>
      </c>
      <c r="AE33">
        <v>9.4319211921000008</v>
      </c>
    </row>
    <row r="34" spans="14:31" x14ac:dyDescent="0.2">
      <c r="N34" t="s">
        <v>98</v>
      </c>
      <c r="O34">
        <v>15</v>
      </c>
      <c r="P34">
        <v>0.77186210399999999</v>
      </c>
      <c r="Q34">
        <v>1.5520014681000001</v>
      </c>
      <c r="R34">
        <v>1.8971512613999999</v>
      </c>
      <c r="S34">
        <v>0.29428346909999997</v>
      </c>
      <c r="T34">
        <v>0.34084293510000002</v>
      </c>
      <c r="U34">
        <v>1.1498739980999999</v>
      </c>
      <c r="V34">
        <v>6.4524263799999995E-2</v>
      </c>
      <c r="W34">
        <v>9</v>
      </c>
      <c r="X34">
        <v>9.8203145500000005E-2</v>
      </c>
      <c r="Y34">
        <v>4.5721729900000001E-2</v>
      </c>
      <c r="Z34">
        <v>3.47940256E-2</v>
      </c>
      <c r="AA34">
        <v>7.7237265200000002E-2</v>
      </c>
      <c r="AB34">
        <v>15.070539500000001</v>
      </c>
      <c r="AC34">
        <v>15.326495666</v>
      </c>
      <c r="AD34">
        <v>3.9860565010000002</v>
      </c>
      <c r="AE34">
        <v>4.1144437362000001</v>
      </c>
    </row>
    <row r="35" spans="14:31" x14ac:dyDescent="0.2">
      <c r="N35" t="s">
        <v>99</v>
      </c>
      <c r="O35">
        <v>14</v>
      </c>
      <c r="P35">
        <v>0.84345250240000003</v>
      </c>
      <c r="Q35">
        <v>1.4821916943</v>
      </c>
      <c r="R35">
        <v>1.7175785904</v>
      </c>
      <c r="S35">
        <v>0.2857769966</v>
      </c>
      <c r="T35">
        <v>0.40611867810000002</v>
      </c>
      <c r="U35">
        <v>1.1042481043000001</v>
      </c>
      <c r="V35">
        <v>4.8001159199999997E-2</v>
      </c>
      <c r="W35">
        <v>9</v>
      </c>
      <c r="X35">
        <v>6.0828458100000003E-2</v>
      </c>
      <c r="Y35">
        <v>2.5375522599999999E-2</v>
      </c>
      <c r="Z35">
        <v>5.5610340600000002E-2</v>
      </c>
      <c r="AA35">
        <v>8.5907418900000004E-2</v>
      </c>
      <c r="AB35">
        <v>14.887367725000001</v>
      </c>
      <c r="AC35">
        <v>15.115089465000001</v>
      </c>
      <c r="AD35">
        <v>3.8901842005999998</v>
      </c>
      <c r="AE35">
        <v>4.0058889851000004</v>
      </c>
    </row>
    <row r="36" spans="14:31" x14ac:dyDescent="0.2">
      <c r="N36" t="s">
        <v>100</v>
      </c>
      <c r="O36">
        <v>12</v>
      </c>
      <c r="P36">
        <v>1.3035064817999999</v>
      </c>
      <c r="Q36">
        <v>2.1616995445999998</v>
      </c>
      <c r="R36">
        <v>1.9354273930000001</v>
      </c>
      <c r="S36">
        <v>0.27248813039999997</v>
      </c>
      <c r="T36">
        <v>0.38091073110000001</v>
      </c>
      <c r="U36">
        <v>1.416478275</v>
      </c>
      <c r="V36">
        <v>0.2215767176</v>
      </c>
      <c r="W36">
        <v>11</v>
      </c>
      <c r="X36">
        <v>0.54193033189999995</v>
      </c>
      <c r="Y36">
        <v>0.1636178908</v>
      </c>
      <c r="Z36">
        <v>1.50007189E-2</v>
      </c>
      <c r="AA36">
        <v>7.9823509700000003E-2</v>
      </c>
      <c r="AB36">
        <v>18.692087273999999</v>
      </c>
      <c r="AC36">
        <v>19.492459725</v>
      </c>
      <c r="AD36">
        <v>6.1749451286000001</v>
      </c>
      <c r="AE36">
        <v>6.5082481316000003</v>
      </c>
    </row>
    <row r="37" spans="14:31" x14ac:dyDescent="0.2">
      <c r="N37" t="s">
        <v>101</v>
      </c>
      <c r="O37">
        <v>14</v>
      </c>
      <c r="P37">
        <v>3.7724098307</v>
      </c>
      <c r="Q37">
        <v>0.82951021160000005</v>
      </c>
      <c r="R37">
        <v>5.9558047751999998</v>
      </c>
      <c r="S37">
        <v>0.2188917604</v>
      </c>
      <c r="T37">
        <v>0.52888413499999998</v>
      </c>
      <c r="U37">
        <v>1.5606369188</v>
      </c>
      <c r="V37">
        <v>0.70444488940000005</v>
      </c>
      <c r="W37">
        <v>11</v>
      </c>
      <c r="X37">
        <v>9.6535210400000002E-2</v>
      </c>
      <c r="Y37">
        <v>3.5830722600000003E-2</v>
      </c>
      <c r="Z37">
        <v>3.1273992700000003E-2</v>
      </c>
      <c r="AA37">
        <v>4.0812398799999997E-2</v>
      </c>
      <c r="AB37">
        <v>24.570582520999999</v>
      </c>
      <c r="AC37">
        <v>24.775034846</v>
      </c>
      <c r="AD37">
        <v>8.8948943878000009</v>
      </c>
      <c r="AE37">
        <v>8.9601282188999996</v>
      </c>
    </row>
    <row r="38" spans="14:31" x14ac:dyDescent="0.2">
      <c r="N38" t="s">
        <v>102</v>
      </c>
      <c r="O38">
        <v>7</v>
      </c>
      <c r="P38">
        <v>2.6618939352000002</v>
      </c>
      <c r="Q38">
        <v>1.9899612367999999</v>
      </c>
      <c r="R38">
        <v>6.0779883666999996</v>
      </c>
      <c r="S38">
        <v>0.2469877593</v>
      </c>
      <c r="T38">
        <v>0.396570647</v>
      </c>
      <c r="U38">
        <v>1.5266137846000001</v>
      </c>
      <c r="V38">
        <v>0.32020956690000002</v>
      </c>
      <c r="W38">
        <v>11</v>
      </c>
      <c r="X38">
        <v>0.47931579800000002</v>
      </c>
      <c r="Y38">
        <v>9.8819540799999994E-2</v>
      </c>
      <c r="Z38">
        <v>1.43074625E-2</v>
      </c>
      <c r="AA38">
        <v>9.4357677799999998E-2</v>
      </c>
      <c r="AB38">
        <v>24.220225296999999</v>
      </c>
      <c r="AC38">
        <v>24.907025776000001</v>
      </c>
      <c r="AD38">
        <v>8.6153336366000008</v>
      </c>
      <c r="AE38">
        <v>8.7776630540999996</v>
      </c>
    </row>
    <row r="39" spans="14:31" x14ac:dyDescent="0.2">
      <c r="N39" t="s">
        <v>103</v>
      </c>
      <c r="O39">
        <v>15</v>
      </c>
      <c r="P39">
        <v>0.91042502300000006</v>
      </c>
      <c r="Q39">
        <v>0.4781594643</v>
      </c>
      <c r="R39">
        <v>2.1369337670999999</v>
      </c>
      <c r="S39">
        <v>0.24914602220000001</v>
      </c>
      <c r="T39">
        <v>0.4495071008</v>
      </c>
      <c r="U39">
        <v>1.7802267227999999</v>
      </c>
      <c r="V39">
        <v>5.85333564E-2</v>
      </c>
      <c r="W39">
        <v>10</v>
      </c>
      <c r="X39">
        <v>0.3009621972</v>
      </c>
      <c r="Y39">
        <v>9.4616378299999998E-2</v>
      </c>
      <c r="Z39">
        <v>2.4662943400000002E-2</v>
      </c>
      <c r="AA39">
        <v>8.9701732199999995E-2</v>
      </c>
      <c r="AB39">
        <v>16.062931457000001</v>
      </c>
      <c r="AC39">
        <v>16.572874708000001</v>
      </c>
      <c r="AD39">
        <v>4.6722791483000004</v>
      </c>
      <c r="AE39">
        <v>4.9301541201000001</v>
      </c>
    </row>
    <row r="40" spans="14:31" x14ac:dyDescent="0.2">
      <c r="N40" t="s">
        <v>104</v>
      </c>
      <c r="O40">
        <v>12</v>
      </c>
      <c r="P40">
        <v>1.2026493707999999</v>
      </c>
      <c r="Q40">
        <v>1.1637502848000001</v>
      </c>
      <c r="R40">
        <v>2.0249338053999999</v>
      </c>
      <c r="S40">
        <v>0.28894787360000002</v>
      </c>
      <c r="T40">
        <v>0.5477618192</v>
      </c>
      <c r="U40">
        <v>1.387428914</v>
      </c>
      <c r="V40">
        <v>4.9801228199999999E-2</v>
      </c>
      <c r="W40">
        <v>9</v>
      </c>
      <c r="X40">
        <v>4.3382781299999999E-2</v>
      </c>
      <c r="Y40">
        <v>8.8433755999999999E-3</v>
      </c>
      <c r="Z40">
        <v>7.6229142700000002E-2</v>
      </c>
      <c r="AA40">
        <v>0.15499168699999999</v>
      </c>
      <c r="AB40">
        <v>15.665273296000001</v>
      </c>
      <c r="AC40">
        <v>15.948720283</v>
      </c>
      <c r="AD40">
        <v>4.3463092374999999</v>
      </c>
      <c r="AE40">
        <v>4.4800934066</v>
      </c>
    </row>
    <row r="41" spans="14:31" x14ac:dyDescent="0.2">
      <c r="N41" t="s">
        <v>105</v>
      </c>
      <c r="O41">
        <v>8</v>
      </c>
      <c r="P41">
        <v>1.9712039830000001</v>
      </c>
      <c r="Q41">
        <v>3.1393186185999999</v>
      </c>
      <c r="R41">
        <v>2.4429028799000001</v>
      </c>
      <c r="S41">
        <v>0.28629162349999998</v>
      </c>
      <c r="T41">
        <v>0.38764759479999999</v>
      </c>
      <c r="U41">
        <v>1.7725078422</v>
      </c>
      <c r="V41">
        <v>0.59994427760000002</v>
      </c>
      <c r="W41">
        <v>12</v>
      </c>
      <c r="X41">
        <v>1.1583447271</v>
      </c>
      <c r="Y41">
        <v>0.2484332537</v>
      </c>
      <c r="Z41">
        <v>8.5758046000000004E-3</v>
      </c>
      <c r="AA41">
        <v>0.11461920019999999</v>
      </c>
      <c r="AB41">
        <v>22.599816820000001</v>
      </c>
      <c r="AC41">
        <v>24.129789805000001</v>
      </c>
      <c r="AD41">
        <v>7.9996682619000001</v>
      </c>
      <c r="AE41">
        <v>8.3963080894999997</v>
      </c>
    </row>
    <row r="42" spans="14:31" x14ac:dyDescent="0.2">
      <c r="N42" t="s">
        <v>106</v>
      </c>
      <c r="O42">
        <v>13</v>
      </c>
      <c r="P42">
        <v>4.3599658669999997</v>
      </c>
      <c r="Q42">
        <v>0.67945135509999999</v>
      </c>
      <c r="R42">
        <v>7.0232798461000003</v>
      </c>
      <c r="S42">
        <v>0.2289922412</v>
      </c>
      <c r="T42">
        <v>0.5548822189</v>
      </c>
      <c r="U42">
        <v>1.4670606143</v>
      </c>
      <c r="V42">
        <v>0.1244549244</v>
      </c>
      <c r="W42">
        <v>11</v>
      </c>
      <c r="X42">
        <v>1.9111197123999999</v>
      </c>
      <c r="Y42">
        <v>0.43560462960000002</v>
      </c>
      <c r="Z42">
        <v>1.4544809299999999E-2</v>
      </c>
      <c r="AA42">
        <v>9.3262249699999994E-2</v>
      </c>
      <c r="AB42">
        <v>25.438087067000001</v>
      </c>
      <c r="AC42">
        <v>27.892618467999998</v>
      </c>
      <c r="AD42">
        <v>9.1959438573999996</v>
      </c>
      <c r="AE42">
        <v>9.8993778278000004</v>
      </c>
    </row>
    <row r="43" spans="14:31" x14ac:dyDescent="0.2">
      <c r="N43" t="s">
        <v>107</v>
      </c>
      <c r="O43">
        <v>12</v>
      </c>
      <c r="P43">
        <v>2.2650028017000001</v>
      </c>
      <c r="Q43">
        <v>4.4256842565000003</v>
      </c>
      <c r="R43">
        <v>2.4396844121000001</v>
      </c>
      <c r="S43">
        <v>0.32027591570000002</v>
      </c>
      <c r="T43">
        <v>0.35333413320000001</v>
      </c>
      <c r="U43">
        <v>1.0769811274000001</v>
      </c>
      <c r="V43">
        <v>0.33227912129999998</v>
      </c>
      <c r="W43">
        <v>12</v>
      </c>
      <c r="X43">
        <v>1.1593604720999999</v>
      </c>
      <c r="Y43">
        <v>0.36468870060000003</v>
      </c>
      <c r="Z43">
        <v>1.9476067900000001E-2</v>
      </c>
      <c r="AA43">
        <v>0.1184165325</v>
      </c>
      <c r="AB43">
        <v>23.213241768</v>
      </c>
      <c r="AC43">
        <v>24.875183540999998</v>
      </c>
      <c r="AD43">
        <v>8.1874464408000005</v>
      </c>
      <c r="AE43">
        <v>8.6349175358999997</v>
      </c>
    </row>
    <row r="44" spans="14:31" x14ac:dyDescent="0.2">
      <c r="N44" t="s">
        <v>108</v>
      </c>
      <c r="O44">
        <v>12</v>
      </c>
      <c r="P44">
        <v>1.2616143935999999</v>
      </c>
      <c r="Q44">
        <v>2.0817214082</v>
      </c>
      <c r="R44">
        <v>1.9189857567999999</v>
      </c>
      <c r="S44">
        <v>0.28486182370000002</v>
      </c>
      <c r="T44">
        <v>0.43754277180000001</v>
      </c>
      <c r="U44">
        <v>1.6293229912</v>
      </c>
      <c r="V44">
        <v>0.12898301039999999</v>
      </c>
      <c r="W44">
        <v>10</v>
      </c>
      <c r="X44">
        <v>0.2721725103</v>
      </c>
      <c r="Y44">
        <v>8.8606764599999999E-2</v>
      </c>
      <c r="Z44">
        <v>1.6274667900000001E-2</v>
      </c>
      <c r="AA44">
        <v>0.1594122872</v>
      </c>
      <c r="AB44">
        <v>17.743032156000002</v>
      </c>
      <c r="AC44">
        <v>18.279498386</v>
      </c>
      <c r="AD44">
        <v>5.6091063129999998</v>
      </c>
      <c r="AE44">
        <v>5.8163966919999996</v>
      </c>
    </row>
    <row r="45" spans="14:31" x14ac:dyDescent="0.2">
      <c r="N45" t="s">
        <v>109</v>
      </c>
      <c r="O45">
        <v>12</v>
      </c>
      <c r="P45">
        <v>2.0423494399000002</v>
      </c>
      <c r="Q45">
        <v>1.2467614633999999</v>
      </c>
      <c r="R45">
        <v>2.5112604681000001</v>
      </c>
      <c r="S45">
        <v>0.32014931099999999</v>
      </c>
      <c r="T45">
        <v>0.5528405784</v>
      </c>
      <c r="U45">
        <v>0.92797861459999997</v>
      </c>
      <c r="V45">
        <v>0.13820563999999999</v>
      </c>
      <c r="W45">
        <v>9</v>
      </c>
      <c r="X45">
        <v>0.17415840930000001</v>
      </c>
      <c r="Y45">
        <v>6.0601529500000001E-2</v>
      </c>
      <c r="Z45">
        <v>0.1167983549</v>
      </c>
      <c r="AA45">
        <v>0.16587820079999999</v>
      </c>
      <c r="AB45">
        <v>16.739545515</v>
      </c>
      <c r="AC45">
        <v>17.256982010000002</v>
      </c>
      <c r="AD45">
        <v>4.9747200407000003</v>
      </c>
      <c r="AE45">
        <v>5.2226889744999996</v>
      </c>
    </row>
    <row r="46" spans="14:31" x14ac:dyDescent="0.2">
      <c r="N46" t="s">
        <v>110</v>
      </c>
      <c r="O46">
        <v>14</v>
      </c>
      <c r="P46">
        <v>1.0371874353999999</v>
      </c>
      <c r="Q46">
        <v>2.4850172681</v>
      </c>
      <c r="R46">
        <v>1.5312662670999999</v>
      </c>
      <c r="S46">
        <v>0.26796097839999999</v>
      </c>
      <c r="T46">
        <v>0.292568575</v>
      </c>
      <c r="U46">
        <v>0.83187510139999998</v>
      </c>
      <c r="V46">
        <v>0.12975830769999999</v>
      </c>
      <c r="W46">
        <v>10</v>
      </c>
      <c r="X46">
        <v>2.4625223700000001E-2</v>
      </c>
      <c r="Y46">
        <v>1.29951765E-2</v>
      </c>
      <c r="Z46">
        <v>1.9870598600000001E-2</v>
      </c>
      <c r="AA46">
        <v>2.6333682099999998E-2</v>
      </c>
      <c r="AB46">
        <v>16.575633932999999</v>
      </c>
      <c r="AC46">
        <v>16.659458613999998</v>
      </c>
      <c r="AD46">
        <v>4.9336942676</v>
      </c>
      <c r="AE46">
        <v>4.9727024918999998</v>
      </c>
    </row>
    <row r="47" spans="14:31" x14ac:dyDescent="0.2">
      <c r="N47" t="s">
        <v>111</v>
      </c>
      <c r="O47">
        <v>15</v>
      </c>
      <c r="P47">
        <v>1.4164194244999999</v>
      </c>
      <c r="Q47">
        <v>0.52159400440000003</v>
      </c>
      <c r="R47">
        <v>1.4287450985000001</v>
      </c>
      <c r="S47">
        <v>0.30841763550000001</v>
      </c>
      <c r="T47">
        <v>0.1922779369</v>
      </c>
      <c r="U47">
        <v>0.68840553650000003</v>
      </c>
      <c r="V47">
        <v>0.28874575660000001</v>
      </c>
      <c r="W47">
        <v>11</v>
      </c>
      <c r="X47">
        <v>0.29164205069999999</v>
      </c>
      <c r="Y47">
        <v>8.2758974700000001E-2</v>
      </c>
      <c r="Z47">
        <v>3.2118795399999997E-2</v>
      </c>
      <c r="AA47">
        <v>0.108236258</v>
      </c>
      <c r="AB47">
        <v>15.844605393</v>
      </c>
      <c r="AC47">
        <v>16.359361472</v>
      </c>
      <c r="AD47">
        <v>4.5345621863999996</v>
      </c>
      <c r="AE47">
        <v>4.7862058692999998</v>
      </c>
    </row>
    <row r="48" spans="14:31" x14ac:dyDescent="0.2">
      <c r="N48" t="s">
        <v>112</v>
      </c>
      <c r="O48">
        <v>11</v>
      </c>
      <c r="P48">
        <v>0.94720740579999996</v>
      </c>
      <c r="Q48">
        <v>0.91611834120000002</v>
      </c>
      <c r="R48">
        <v>2.737811239</v>
      </c>
      <c r="S48">
        <v>0.33172232410000002</v>
      </c>
      <c r="T48">
        <v>0.77296315569999996</v>
      </c>
      <c r="U48">
        <v>2.4502079113000002</v>
      </c>
      <c r="V48">
        <v>9.3650976799999994E-2</v>
      </c>
      <c r="W48">
        <v>11</v>
      </c>
      <c r="X48">
        <v>0.41548269700000001</v>
      </c>
      <c r="Y48">
        <v>0.13619469679999999</v>
      </c>
      <c r="Z48">
        <v>0.13165275230000001</v>
      </c>
      <c r="AA48">
        <v>0.26825989830000002</v>
      </c>
      <c r="AB48">
        <v>19.249681354</v>
      </c>
      <c r="AC48">
        <v>20.201271397999999</v>
      </c>
      <c r="AD48">
        <v>6.4937898481999996</v>
      </c>
      <c r="AE48">
        <v>6.9086170383000001</v>
      </c>
    </row>
    <row r="49" spans="14:31" x14ac:dyDescent="0.2">
      <c r="N49" t="s">
        <v>113</v>
      </c>
      <c r="O49">
        <v>12</v>
      </c>
      <c r="P49">
        <v>0.90556430750000005</v>
      </c>
      <c r="Q49">
        <v>1.5734319172</v>
      </c>
      <c r="R49">
        <v>2.464868531</v>
      </c>
      <c r="S49">
        <v>0.29264286589999999</v>
      </c>
      <c r="T49">
        <v>0.58885139340000003</v>
      </c>
      <c r="U49">
        <v>2.1300135264</v>
      </c>
      <c r="V49">
        <v>0.16827046349999999</v>
      </c>
      <c r="W49">
        <v>10</v>
      </c>
      <c r="X49">
        <v>0.33760860799999998</v>
      </c>
      <c r="Y49">
        <v>8.7396901200000002E-2</v>
      </c>
      <c r="Z49">
        <v>3.7371760400000002E-2</v>
      </c>
      <c r="AA49">
        <v>0.28230728960000001</v>
      </c>
      <c r="AB49">
        <v>18.123643005000002</v>
      </c>
      <c r="AC49">
        <v>18.868327564000001</v>
      </c>
      <c r="AD49">
        <v>5.8569203604000002</v>
      </c>
      <c r="AE49">
        <v>6.1827146380000002</v>
      </c>
    </row>
    <row r="50" spans="14:31" x14ac:dyDescent="0.2">
      <c r="N50" t="s">
        <v>114</v>
      </c>
      <c r="O50">
        <v>9</v>
      </c>
      <c r="P50">
        <v>0.56387485240000002</v>
      </c>
      <c r="Q50">
        <v>0.37241724710000002</v>
      </c>
      <c r="R50">
        <v>1.9955162087</v>
      </c>
      <c r="S50">
        <v>0.24733197870000001</v>
      </c>
      <c r="T50">
        <v>0.69260205949999998</v>
      </c>
      <c r="U50">
        <v>2.5514073871999998</v>
      </c>
      <c r="V50">
        <v>0.22745330790000001</v>
      </c>
      <c r="W50">
        <v>10</v>
      </c>
      <c r="X50">
        <v>9.2210455199999999E-2</v>
      </c>
      <c r="Y50">
        <v>5.0657140500000003E-2</v>
      </c>
      <c r="Z50">
        <v>4.3049970899999998E-2</v>
      </c>
      <c r="AA50">
        <v>9.27050918E-2</v>
      </c>
      <c r="AB50">
        <v>16.650603042</v>
      </c>
      <c r="AC50">
        <v>16.9292257</v>
      </c>
      <c r="AD50">
        <v>5.0798417473999997</v>
      </c>
      <c r="AE50">
        <v>5.2254964236000001</v>
      </c>
    </row>
    <row r="51" spans="14:31" x14ac:dyDescent="0.2">
      <c r="N51" t="s">
        <v>115</v>
      </c>
      <c r="O51">
        <v>9</v>
      </c>
      <c r="P51">
        <v>4.0192869060999996</v>
      </c>
      <c r="Q51">
        <v>2.6932981293</v>
      </c>
      <c r="R51">
        <v>6.8652146133</v>
      </c>
      <c r="S51">
        <v>0.335825296</v>
      </c>
      <c r="T51">
        <v>0.3975291171</v>
      </c>
      <c r="U51">
        <v>2.0327517353000002</v>
      </c>
      <c r="V51">
        <v>0.90590416730000001</v>
      </c>
      <c r="W51">
        <v>12</v>
      </c>
      <c r="X51">
        <v>0.58716023679999996</v>
      </c>
      <c r="Y51">
        <v>0.32522092320000001</v>
      </c>
      <c r="Z51">
        <v>1.10370543E-2</v>
      </c>
      <c r="AA51">
        <v>0.10414801680000001</v>
      </c>
      <c r="AB51">
        <v>29.249809964000001</v>
      </c>
      <c r="AC51">
        <v>30.277376194999999</v>
      </c>
      <c r="AD51">
        <v>10.566648209</v>
      </c>
      <c r="AE51">
        <v>10.818645421999999</v>
      </c>
    </row>
    <row r="52" spans="14:31" x14ac:dyDescent="0.2">
      <c r="N52" t="s">
        <v>116</v>
      </c>
      <c r="O52">
        <v>12</v>
      </c>
      <c r="P52">
        <v>2.7993640915000002</v>
      </c>
      <c r="Q52">
        <v>2.2194043778000001</v>
      </c>
      <c r="R52">
        <v>5.8936648209999998</v>
      </c>
      <c r="S52">
        <v>0.23731029840000001</v>
      </c>
      <c r="T52">
        <v>0.370304782</v>
      </c>
      <c r="U52">
        <v>1.2863424721000001</v>
      </c>
      <c r="V52">
        <v>0.36846777190000002</v>
      </c>
      <c r="W52">
        <v>11</v>
      </c>
      <c r="X52">
        <v>0.42177890670000001</v>
      </c>
      <c r="Y52">
        <v>0.1229438642</v>
      </c>
      <c r="Z52">
        <v>3.6957316699999999E-2</v>
      </c>
      <c r="AA52">
        <v>0.206132553</v>
      </c>
      <c r="AB52">
        <v>24.174858615000002</v>
      </c>
      <c r="AC52">
        <v>24.962671255</v>
      </c>
      <c r="AD52">
        <v>8.6339787386999998</v>
      </c>
      <c r="AE52">
        <v>8.8383185267000002</v>
      </c>
    </row>
    <row r="53" spans="14:31" x14ac:dyDescent="0.2">
      <c r="N53" t="s">
        <v>117</v>
      </c>
      <c r="O53">
        <v>12</v>
      </c>
      <c r="P53">
        <v>1.3795693078</v>
      </c>
      <c r="Q53">
        <v>1.9295613685999999</v>
      </c>
      <c r="R53">
        <v>2.0875159463999999</v>
      </c>
      <c r="S53">
        <v>0.28531694010000003</v>
      </c>
      <c r="T53">
        <v>0.39902017829999997</v>
      </c>
      <c r="U53">
        <v>1.5078252323000001</v>
      </c>
      <c r="V53">
        <v>0.2434366396</v>
      </c>
      <c r="W53">
        <v>11</v>
      </c>
      <c r="X53">
        <v>0.59208519100000001</v>
      </c>
      <c r="Y53">
        <v>0.18772495450000001</v>
      </c>
      <c r="Z53">
        <v>1.62480409E-2</v>
      </c>
      <c r="AA53">
        <v>0.1304403992</v>
      </c>
      <c r="AB53">
        <v>18.832245613000001</v>
      </c>
      <c r="AC53">
        <v>19.758744198999999</v>
      </c>
      <c r="AD53">
        <v>6.2704514392000004</v>
      </c>
      <c r="AE53">
        <v>6.6689774198</v>
      </c>
    </row>
    <row r="54" spans="14:31" x14ac:dyDescent="0.2">
      <c r="N54" t="s">
        <v>118</v>
      </c>
      <c r="O54">
        <v>14</v>
      </c>
      <c r="P54">
        <v>2.7496471813999999</v>
      </c>
      <c r="Q54">
        <v>0.72316701049999998</v>
      </c>
      <c r="R54">
        <v>4.6838304831000004</v>
      </c>
      <c r="S54">
        <v>0.29483819750000001</v>
      </c>
      <c r="T54">
        <v>0.37471117100000001</v>
      </c>
      <c r="U54">
        <v>1.4689162231999999</v>
      </c>
      <c r="V54">
        <v>1.0840393064</v>
      </c>
      <c r="W54">
        <v>11</v>
      </c>
      <c r="X54">
        <v>0.62690215370000002</v>
      </c>
      <c r="Y54">
        <v>0.2789009106</v>
      </c>
      <c r="Z54">
        <v>5.0863244799999999E-2</v>
      </c>
      <c r="AA54">
        <v>9.2626437199999995E-2</v>
      </c>
      <c r="AB54">
        <v>22.379149572999999</v>
      </c>
      <c r="AC54">
        <v>23.428442318999998</v>
      </c>
      <c r="AD54">
        <v>7.9758491810000001</v>
      </c>
      <c r="AE54">
        <v>8.3412131648999992</v>
      </c>
    </row>
    <row r="55" spans="14:31" x14ac:dyDescent="0.2">
      <c r="N55" t="s">
        <v>119</v>
      </c>
      <c r="O55">
        <v>12</v>
      </c>
      <c r="P55">
        <v>1.5466356650999999</v>
      </c>
      <c r="Q55">
        <v>1.471414741</v>
      </c>
      <c r="R55">
        <v>2.9711618398000001</v>
      </c>
      <c r="S55">
        <v>0.35029533489999998</v>
      </c>
      <c r="T55">
        <v>0.4386004</v>
      </c>
      <c r="U55">
        <v>1.4945805216000001</v>
      </c>
      <c r="V55">
        <v>3.48468532E-2</v>
      </c>
      <c r="W55">
        <v>10</v>
      </c>
      <c r="X55">
        <v>0.22897006780000001</v>
      </c>
      <c r="Y55">
        <v>4.3035796199999997E-2</v>
      </c>
      <c r="Z55">
        <v>1.96080262E-2</v>
      </c>
      <c r="AA55">
        <v>5.2676867600000003E-2</v>
      </c>
      <c r="AB55">
        <v>18.307535355999999</v>
      </c>
      <c r="AC55">
        <v>18.651826112999998</v>
      </c>
      <c r="AD55">
        <v>5.9630333566999996</v>
      </c>
      <c r="AE55">
        <v>6.1177605683999996</v>
      </c>
    </row>
    <row r="56" spans="14:31" x14ac:dyDescent="0.2">
      <c r="N56" t="s">
        <v>120</v>
      </c>
      <c r="O56">
        <v>5</v>
      </c>
      <c r="P56">
        <v>0.94476490170000005</v>
      </c>
      <c r="Q56">
        <v>0.85585599089999997</v>
      </c>
      <c r="R56">
        <v>1.6139337958</v>
      </c>
      <c r="S56">
        <v>0.23782578069999999</v>
      </c>
      <c r="T56">
        <v>0.55477028399999995</v>
      </c>
      <c r="U56">
        <v>1.1492639774</v>
      </c>
      <c r="V56">
        <v>3.4248620100000002E-2</v>
      </c>
      <c r="W56">
        <v>9</v>
      </c>
      <c r="X56">
        <v>5.3000482999999996E-3</v>
      </c>
      <c r="Y56">
        <v>1.1197662E-3</v>
      </c>
      <c r="Z56">
        <v>1.9659176399999999E-2</v>
      </c>
      <c r="AA56">
        <v>4.2132711900000001E-2</v>
      </c>
      <c r="AB56">
        <v>14.390663351000001</v>
      </c>
      <c r="AC56">
        <v>14.458875053</v>
      </c>
      <c r="AD56">
        <v>3.5638659039</v>
      </c>
      <c r="AE56">
        <v>3.6016665890000001</v>
      </c>
    </row>
    <row r="57" spans="14:31" x14ac:dyDescent="0.2">
      <c r="N57" t="s">
        <v>121</v>
      </c>
      <c r="O57">
        <v>11</v>
      </c>
      <c r="P57">
        <v>1.4696665047999999</v>
      </c>
      <c r="Q57">
        <v>2.4461724435000001</v>
      </c>
      <c r="R57">
        <v>1.6476413001000001</v>
      </c>
      <c r="S57">
        <v>0.27731953310000002</v>
      </c>
      <c r="T57">
        <v>0.300062563</v>
      </c>
      <c r="U57">
        <v>1.0200174816000001</v>
      </c>
      <c r="V57">
        <v>0.17244717919999999</v>
      </c>
      <c r="W57">
        <v>11</v>
      </c>
      <c r="X57">
        <v>5.0406064700000003E-2</v>
      </c>
      <c r="Y57">
        <v>1.7073806600000001E-2</v>
      </c>
      <c r="Z57">
        <v>2.7766898E-3</v>
      </c>
      <c r="AA57">
        <v>4.1244634799999999E-2</v>
      </c>
      <c r="AB57">
        <v>18.333327005000001</v>
      </c>
      <c r="AC57">
        <v>18.444828201</v>
      </c>
      <c r="AD57">
        <v>5.9579798572999998</v>
      </c>
      <c r="AE57">
        <v>6.0022255259000001</v>
      </c>
    </row>
    <row r="58" spans="14:31" x14ac:dyDescent="0.2">
      <c r="N58" t="s">
        <v>122</v>
      </c>
      <c r="O58">
        <v>10</v>
      </c>
      <c r="P58">
        <v>0.96341453340000005</v>
      </c>
      <c r="Q58">
        <v>2.5300066555999998</v>
      </c>
      <c r="R58">
        <v>3.1534054409999999</v>
      </c>
      <c r="S58">
        <v>0.37885857010000001</v>
      </c>
      <c r="T58">
        <v>0.3619040402</v>
      </c>
      <c r="U58">
        <v>1.2971511919000001</v>
      </c>
      <c r="V58">
        <v>2.6884234024999998</v>
      </c>
      <c r="W58">
        <v>11</v>
      </c>
      <c r="X58">
        <v>3.2242914760999999</v>
      </c>
      <c r="Y58">
        <v>1.0698025219</v>
      </c>
      <c r="Z58">
        <v>4.1473150399999999E-2</v>
      </c>
      <c r="AA58">
        <v>0.34266824150000003</v>
      </c>
      <c r="AB58">
        <v>22.373163835</v>
      </c>
      <c r="AC58">
        <v>27.051399225000001</v>
      </c>
      <c r="AD58">
        <v>7.8627681571999997</v>
      </c>
      <c r="AE58">
        <v>8.9867332652999998</v>
      </c>
    </row>
    <row r="59" spans="14:31" x14ac:dyDescent="0.2">
      <c r="N59" t="s">
        <v>123</v>
      </c>
      <c r="O59">
        <v>10</v>
      </c>
      <c r="P59">
        <v>4.0681372238</v>
      </c>
      <c r="Q59">
        <v>0.84146403309999995</v>
      </c>
      <c r="R59">
        <v>6.9408673863999999</v>
      </c>
      <c r="S59">
        <v>0.23760518520000001</v>
      </c>
      <c r="T59">
        <v>0.50444118920000003</v>
      </c>
      <c r="U59">
        <v>1.9047898115999999</v>
      </c>
      <c r="V59">
        <v>0.1062031526</v>
      </c>
      <c r="W59">
        <v>11</v>
      </c>
      <c r="X59">
        <v>0.70804938579999999</v>
      </c>
      <c r="Y59">
        <v>0.2479285349</v>
      </c>
      <c r="Z59">
        <v>2.32651488E-2</v>
      </c>
      <c r="AA59">
        <v>0.11767965079999999</v>
      </c>
      <c r="AB59">
        <v>25.603507982</v>
      </c>
      <c r="AC59">
        <v>26.700430701999998</v>
      </c>
      <c r="AD59">
        <v>9.2840906678999993</v>
      </c>
      <c r="AE59">
        <v>9.6094979766000002</v>
      </c>
    </row>
    <row r="60" spans="14:31" x14ac:dyDescent="0.2">
      <c r="N60" t="s">
        <v>124</v>
      </c>
      <c r="O60">
        <v>10</v>
      </c>
      <c r="P60">
        <v>1.3494286389000001</v>
      </c>
      <c r="Q60">
        <v>1.1976490885</v>
      </c>
      <c r="R60">
        <v>2.4288984951999999</v>
      </c>
      <c r="S60">
        <v>0.31778275410000001</v>
      </c>
      <c r="T60">
        <v>0.4671421369</v>
      </c>
      <c r="U60">
        <v>1.0142151399999999</v>
      </c>
      <c r="V60">
        <v>1.7775718499999999E-2</v>
      </c>
      <c r="W60">
        <v>9</v>
      </c>
      <c r="X60">
        <v>0.207916719</v>
      </c>
      <c r="Y60">
        <v>3.3469289399999998E-2</v>
      </c>
      <c r="Z60">
        <v>4.91266541E-2</v>
      </c>
      <c r="AA60">
        <v>9.6506047400000003E-2</v>
      </c>
      <c r="AB60">
        <v>15.792891972</v>
      </c>
      <c r="AC60">
        <v>16.179910681999999</v>
      </c>
      <c r="AD60">
        <v>4.4714189547999998</v>
      </c>
      <c r="AE60">
        <v>4.6566244209000001</v>
      </c>
    </row>
    <row r="61" spans="14:31" x14ac:dyDescent="0.2">
      <c r="N61" t="s">
        <v>125</v>
      </c>
      <c r="O61">
        <v>13</v>
      </c>
      <c r="P61">
        <v>0.89028626730000004</v>
      </c>
      <c r="Q61">
        <v>0.43338216509999999</v>
      </c>
      <c r="R61">
        <v>2.3725587785000002</v>
      </c>
      <c r="S61">
        <v>0.26481239439999998</v>
      </c>
      <c r="T61">
        <v>0.41975825909999998</v>
      </c>
      <c r="U61">
        <v>1.3322502882</v>
      </c>
      <c r="V61">
        <v>2.7468239799999999E-2</v>
      </c>
      <c r="W61">
        <v>9</v>
      </c>
      <c r="X61">
        <v>0.60807229110000005</v>
      </c>
      <c r="Y61">
        <v>0.1414914085</v>
      </c>
      <c r="Z61">
        <v>1.90984046E-2</v>
      </c>
      <c r="AA61">
        <v>5.0443002000000001E-2</v>
      </c>
      <c r="AB61">
        <v>14.740516392</v>
      </c>
      <c r="AC61">
        <v>15.559621499</v>
      </c>
      <c r="AD61">
        <v>3.8109363406000001</v>
      </c>
      <c r="AE61">
        <v>4.2237773224000001</v>
      </c>
    </row>
    <row r="62" spans="14:31" x14ac:dyDescent="0.2">
      <c r="N62" t="s">
        <v>126</v>
      </c>
      <c r="O62">
        <v>14</v>
      </c>
      <c r="P62">
        <v>1.6803262765</v>
      </c>
      <c r="Q62">
        <v>2.5684595671000001</v>
      </c>
      <c r="R62">
        <v>2.6123987417999999</v>
      </c>
      <c r="S62">
        <v>0.29162446110000001</v>
      </c>
      <c r="T62">
        <v>0.35305846639999999</v>
      </c>
      <c r="U62">
        <v>1.1249342583999999</v>
      </c>
      <c r="V62">
        <v>9.6204310200000004E-2</v>
      </c>
      <c r="W62">
        <v>11</v>
      </c>
      <c r="X62">
        <v>0.58447437160000004</v>
      </c>
      <c r="Y62">
        <v>0.1597085285</v>
      </c>
      <c r="Z62">
        <v>3.4897934999999999E-3</v>
      </c>
      <c r="AA62">
        <v>1.66284667E-2</v>
      </c>
      <c r="AB62">
        <v>19.727006081999999</v>
      </c>
      <c r="AC62">
        <v>20.491307242000001</v>
      </c>
      <c r="AD62">
        <v>6.6223927117999999</v>
      </c>
      <c r="AE62">
        <v>6.9010282835999996</v>
      </c>
    </row>
    <row r="63" spans="14:31" x14ac:dyDescent="0.2">
      <c r="N63" t="s">
        <v>127</v>
      </c>
      <c r="O63">
        <v>15</v>
      </c>
      <c r="P63">
        <v>0.79563948650000005</v>
      </c>
      <c r="Q63">
        <v>0.84074387709999998</v>
      </c>
      <c r="R63">
        <v>1.9746628212999999</v>
      </c>
      <c r="S63">
        <v>0.28615691059999998</v>
      </c>
      <c r="T63">
        <v>0.61814785620000001</v>
      </c>
      <c r="U63">
        <v>1.6428516280000001</v>
      </c>
      <c r="V63">
        <v>4.3866702200000003E-2</v>
      </c>
      <c r="W63">
        <v>9</v>
      </c>
      <c r="X63">
        <v>0.16496866660000001</v>
      </c>
      <c r="Y63">
        <v>6.5700028499999993E-2</v>
      </c>
      <c r="Z63">
        <v>6.4139899799999997E-2</v>
      </c>
      <c r="AA63">
        <v>0.1169481884</v>
      </c>
      <c r="AB63">
        <v>15.202069282</v>
      </c>
      <c r="AC63">
        <v>15.613826065</v>
      </c>
      <c r="AD63">
        <v>4.0891707625000002</v>
      </c>
      <c r="AE63">
        <v>4.2955649848000004</v>
      </c>
    </row>
    <row r="64" spans="14:31" x14ac:dyDescent="0.2">
      <c r="N64" t="s">
        <v>128</v>
      </c>
      <c r="O64">
        <v>14</v>
      </c>
      <c r="P64">
        <v>0.82267774760000001</v>
      </c>
      <c r="Q64">
        <v>0.88148456529999997</v>
      </c>
      <c r="R64">
        <v>2.0243451246999999</v>
      </c>
      <c r="S64">
        <v>0.27522831380000001</v>
      </c>
      <c r="T64">
        <v>0.53009194339999999</v>
      </c>
      <c r="U64">
        <v>1.5122442149999999</v>
      </c>
      <c r="V64">
        <v>7.55915328E-2</v>
      </c>
      <c r="W64">
        <v>9</v>
      </c>
      <c r="X64">
        <v>0.1284408655</v>
      </c>
      <c r="Y64">
        <v>4.5580514199999998E-2</v>
      </c>
      <c r="Z64">
        <v>6.3129529599999998E-2</v>
      </c>
      <c r="AA64">
        <v>7.6452934200000003E-2</v>
      </c>
      <c r="AB64">
        <v>15.121663441999999</v>
      </c>
      <c r="AC64">
        <v>15.435267286</v>
      </c>
      <c r="AD64">
        <v>4.0317464188000001</v>
      </c>
      <c r="AE64">
        <v>4.1847948293000004</v>
      </c>
    </row>
    <row r="65" spans="14:31" x14ac:dyDescent="0.2">
      <c r="N65" t="s">
        <v>129</v>
      </c>
      <c r="O65">
        <v>12</v>
      </c>
      <c r="P65">
        <v>2.9161884635000002</v>
      </c>
      <c r="Q65">
        <v>2.4908155713000002</v>
      </c>
      <c r="R65">
        <v>6.4341494567000002</v>
      </c>
      <c r="S65">
        <v>0.272849854</v>
      </c>
      <c r="T65">
        <v>0.34082661730000002</v>
      </c>
      <c r="U65">
        <v>1.5992180247000001</v>
      </c>
      <c r="V65">
        <v>0.73195286120000003</v>
      </c>
      <c r="W65">
        <v>11</v>
      </c>
      <c r="X65">
        <v>0.68629144019999999</v>
      </c>
      <c r="Y65">
        <v>0.26544934250000002</v>
      </c>
      <c r="Z65">
        <v>1.76538337E-2</v>
      </c>
      <c r="AA65">
        <v>0.20374257979999999</v>
      </c>
      <c r="AB65">
        <v>25.786000849000001</v>
      </c>
      <c r="AC65">
        <v>26.959138045</v>
      </c>
      <c r="AD65">
        <v>9.2777737167000005</v>
      </c>
      <c r="AE65">
        <v>9.5820560653999998</v>
      </c>
    </row>
    <row r="66" spans="14:31" x14ac:dyDescent="0.2">
      <c r="N66" t="s">
        <v>130</v>
      </c>
      <c r="O66">
        <v>15</v>
      </c>
      <c r="P66">
        <v>0.98699324300000002</v>
      </c>
      <c r="Q66">
        <v>0.87279928650000005</v>
      </c>
      <c r="R66">
        <v>2.1542473340999999</v>
      </c>
      <c r="S66">
        <v>0.26713723</v>
      </c>
      <c r="T66">
        <v>0.49575817280000001</v>
      </c>
      <c r="U66">
        <v>1.6712216428</v>
      </c>
      <c r="V66">
        <v>3.9080221599999999E-2</v>
      </c>
      <c r="W66">
        <v>9</v>
      </c>
      <c r="X66">
        <v>0.1155448114</v>
      </c>
      <c r="Y66">
        <v>3.4768711100000002E-2</v>
      </c>
      <c r="Z66">
        <v>4.86724324E-2</v>
      </c>
      <c r="AA66">
        <v>8.9464304600000003E-2</v>
      </c>
      <c r="AB66">
        <v>15.487237131000001</v>
      </c>
      <c r="AC66">
        <v>15.77568739</v>
      </c>
      <c r="AD66">
        <v>4.3047496038000004</v>
      </c>
      <c r="AE66">
        <v>4.4531463927999999</v>
      </c>
    </row>
    <row r="67" spans="14:31" x14ac:dyDescent="0.2">
      <c r="N67" t="s">
        <v>131</v>
      </c>
      <c r="O67">
        <v>15</v>
      </c>
      <c r="P67">
        <v>4.4236843100999996</v>
      </c>
      <c r="Q67">
        <v>0.68571316959999995</v>
      </c>
      <c r="R67">
        <v>7.0025695907000003</v>
      </c>
      <c r="S67">
        <v>0.25216946229999998</v>
      </c>
      <c r="T67">
        <v>0.55599461459999999</v>
      </c>
      <c r="U67">
        <v>1.6758963158</v>
      </c>
      <c r="V67">
        <v>0.2022525318</v>
      </c>
      <c r="W67">
        <v>11</v>
      </c>
      <c r="X67">
        <v>1.7173650803</v>
      </c>
      <c r="Y67">
        <v>0.52370826199999998</v>
      </c>
      <c r="Z67">
        <v>1.0360335199999999E-2</v>
      </c>
      <c r="AA67">
        <v>4.8022514299999999E-2</v>
      </c>
      <c r="AB67">
        <v>25.798279995000001</v>
      </c>
      <c r="AC67">
        <v>28.097736186999999</v>
      </c>
      <c r="AD67">
        <v>9.3720845204999996</v>
      </c>
      <c r="AE67">
        <v>10.050909434999999</v>
      </c>
    </row>
    <row r="68" spans="14:31" x14ac:dyDescent="0.2">
      <c r="N68" t="s">
        <v>132</v>
      </c>
      <c r="O68">
        <v>15</v>
      </c>
      <c r="P68">
        <v>1.2491403570999999</v>
      </c>
      <c r="Q68">
        <v>0.86142019199999997</v>
      </c>
      <c r="R68">
        <v>2.2599408145000002</v>
      </c>
      <c r="S68">
        <v>0.2427085806</v>
      </c>
      <c r="T68">
        <v>0.47506816619999997</v>
      </c>
      <c r="U68">
        <v>1.547707969</v>
      </c>
      <c r="V68">
        <v>6.2407941500000001E-2</v>
      </c>
      <c r="W68">
        <v>9</v>
      </c>
      <c r="X68">
        <v>0.52071483169999999</v>
      </c>
      <c r="Y68">
        <v>0.14480560240000001</v>
      </c>
      <c r="Z68">
        <v>1.7068762299999998E-2</v>
      </c>
      <c r="AA68">
        <v>7.4708860599999996E-2</v>
      </c>
      <c r="AB68">
        <v>15.698394021</v>
      </c>
      <c r="AC68">
        <v>16.455692077999998</v>
      </c>
      <c r="AD68">
        <v>4.4342236192</v>
      </c>
      <c r="AE68">
        <v>4.8276013303000003</v>
      </c>
    </row>
    <row r="69" spans="14:31" x14ac:dyDescent="0.2">
      <c r="N69" t="s">
        <v>133</v>
      </c>
      <c r="O69">
        <v>7</v>
      </c>
      <c r="P69">
        <v>1.9396737419000001</v>
      </c>
      <c r="Q69">
        <v>0.69265211820000006</v>
      </c>
      <c r="R69">
        <v>0.40805909060000001</v>
      </c>
      <c r="S69">
        <v>0.2726059435</v>
      </c>
      <c r="T69">
        <v>0.1882250791</v>
      </c>
      <c r="U69">
        <v>0.80637781819999999</v>
      </c>
      <c r="V69">
        <v>0.53218420629999996</v>
      </c>
      <c r="W69">
        <v>9</v>
      </c>
      <c r="X69">
        <v>0.1182851882</v>
      </c>
      <c r="Y69">
        <v>6.3467288799999994E-2</v>
      </c>
      <c r="Z69">
        <v>4.1563134699999997E-2</v>
      </c>
      <c r="AA69">
        <v>0.11146018990000001</v>
      </c>
      <c r="AB69">
        <v>13.839777998000001</v>
      </c>
      <c r="AC69">
        <v>14.174553799</v>
      </c>
      <c r="AD69">
        <v>3.1381835329999999</v>
      </c>
      <c r="AE69">
        <v>3.3264618094</v>
      </c>
    </row>
    <row r="70" spans="14:31" x14ac:dyDescent="0.2">
      <c r="N70" t="s">
        <v>134</v>
      </c>
      <c r="O70">
        <v>11</v>
      </c>
      <c r="P70">
        <v>1.8805807188999999</v>
      </c>
      <c r="Q70">
        <v>0.81124098919999998</v>
      </c>
      <c r="R70">
        <v>1.6584371032</v>
      </c>
      <c r="S70">
        <v>0.30634244510000003</v>
      </c>
      <c r="T70">
        <v>0.25202395869999999</v>
      </c>
      <c r="U70">
        <v>1.6133752285</v>
      </c>
      <c r="V70">
        <v>0.96140084599999998</v>
      </c>
      <c r="W70">
        <v>10</v>
      </c>
      <c r="X70">
        <v>9.0808488000000007E-2</v>
      </c>
      <c r="Y70">
        <v>4.4101824900000003E-2</v>
      </c>
      <c r="Z70">
        <v>1.3331196599999999E-2</v>
      </c>
      <c r="AA70">
        <v>8.8055937200000003E-2</v>
      </c>
      <c r="AB70">
        <v>17.483401289</v>
      </c>
      <c r="AC70">
        <v>17.719698736000002</v>
      </c>
      <c r="AD70">
        <v>5.5219505528999999</v>
      </c>
      <c r="AE70">
        <v>5.6395527695999998</v>
      </c>
    </row>
    <row r="71" spans="14:31" x14ac:dyDescent="0.2">
      <c r="N71" t="s">
        <v>135</v>
      </c>
      <c r="O71">
        <v>14</v>
      </c>
      <c r="P71">
        <v>3.1196944523000001</v>
      </c>
      <c r="Q71">
        <v>0.5436296558</v>
      </c>
      <c r="R71">
        <v>0.83772464849999995</v>
      </c>
      <c r="S71">
        <v>0.41926954840000003</v>
      </c>
      <c r="T71">
        <v>0.26127292819999998</v>
      </c>
      <c r="U71">
        <v>0.6073961309</v>
      </c>
      <c r="V71">
        <v>1.0764470693999999</v>
      </c>
      <c r="W71">
        <v>10</v>
      </c>
      <c r="X71">
        <v>0.61650140499999995</v>
      </c>
      <c r="Y71">
        <v>0.24825257680000001</v>
      </c>
      <c r="Z71">
        <v>4.5927409199999998E-2</v>
      </c>
      <c r="AA71">
        <v>0.15206748780000001</v>
      </c>
      <c r="AB71">
        <v>16.865434434000001</v>
      </c>
      <c r="AC71">
        <v>17.928183312000002</v>
      </c>
      <c r="AD71">
        <v>5.1068879559000004</v>
      </c>
      <c r="AE71">
        <v>5.6442868984999999</v>
      </c>
    </row>
    <row r="72" spans="14:31" x14ac:dyDescent="0.2">
      <c r="N72" t="s">
        <v>136</v>
      </c>
      <c r="O72">
        <v>12</v>
      </c>
      <c r="P72">
        <v>1.3964537248</v>
      </c>
      <c r="Q72">
        <v>3.5968702734</v>
      </c>
      <c r="R72">
        <v>1.9497796667</v>
      </c>
      <c r="S72">
        <v>0.29870864320000001</v>
      </c>
      <c r="T72">
        <v>0.28944222920000001</v>
      </c>
      <c r="U72">
        <v>0.89158232449999997</v>
      </c>
      <c r="V72">
        <v>0.14140493230000001</v>
      </c>
      <c r="W72">
        <v>11</v>
      </c>
      <c r="X72">
        <v>0.19535402060000001</v>
      </c>
      <c r="Y72">
        <v>4.00598307E-2</v>
      </c>
      <c r="Z72">
        <v>1.1550859E-2</v>
      </c>
      <c r="AA72">
        <v>2.3147680800000001E-2</v>
      </c>
      <c r="AB72">
        <v>19.564241794000001</v>
      </c>
      <c r="AC72">
        <v>19.834354184999999</v>
      </c>
      <c r="AD72">
        <v>6.4539846270999996</v>
      </c>
      <c r="AE72">
        <v>6.5662666378000001</v>
      </c>
    </row>
    <row r="73" spans="14:31" x14ac:dyDescent="0.2">
      <c r="N73" t="s">
        <v>137</v>
      </c>
      <c r="O73">
        <v>13</v>
      </c>
      <c r="P73">
        <v>3.3487618311</v>
      </c>
      <c r="Q73">
        <v>1.8181332053000001</v>
      </c>
      <c r="R73">
        <v>6.4580817437000002</v>
      </c>
      <c r="S73">
        <v>0.24696115460000001</v>
      </c>
      <c r="T73">
        <v>0.42932688559999999</v>
      </c>
      <c r="U73">
        <v>1.6314041461</v>
      </c>
      <c r="V73">
        <v>0.2433155095</v>
      </c>
      <c r="W73">
        <v>11</v>
      </c>
      <c r="X73">
        <v>0.60622008699999996</v>
      </c>
      <c r="Y73">
        <v>0.166560441</v>
      </c>
      <c r="Z73">
        <v>4.6367752999999998E-3</v>
      </c>
      <c r="AA73">
        <v>3.7327475499999999E-2</v>
      </c>
      <c r="AB73">
        <v>25.175984476</v>
      </c>
      <c r="AC73">
        <v>25.990729255000002</v>
      </c>
      <c r="AD73">
        <v>9.0742506767000002</v>
      </c>
      <c r="AE73">
        <v>9.3000046961000002</v>
      </c>
    </row>
    <row r="74" spans="14:31" x14ac:dyDescent="0.2">
      <c r="N74" t="s">
        <v>138</v>
      </c>
      <c r="O74">
        <v>13</v>
      </c>
      <c r="P74">
        <v>1.0620905748</v>
      </c>
      <c r="Q74">
        <v>0.90928603770000005</v>
      </c>
      <c r="R74">
        <v>2.5847079482000002</v>
      </c>
      <c r="S74">
        <v>0.3075695148</v>
      </c>
      <c r="T74">
        <v>0.77593325849999994</v>
      </c>
      <c r="U74">
        <v>1.4831503797000001</v>
      </c>
      <c r="V74">
        <v>4.4060728100000002E-2</v>
      </c>
      <c r="W74">
        <v>9</v>
      </c>
      <c r="X74">
        <v>0.200099846</v>
      </c>
      <c r="Y74">
        <v>4.38610324E-2</v>
      </c>
      <c r="Z74">
        <v>9.7267739500000006E-2</v>
      </c>
      <c r="AA74">
        <v>0.1091291471</v>
      </c>
      <c r="AB74">
        <v>16.166798442000001</v>
      </c>
      <c r="AC74">
        <v>16.617156207000001</v>
      </c>
      <c r="AD74">
        <v>4.6910994476000001</v>
      </c>
      <c r="AE74">
        <v>4.9097750407999996</v>
      </c>
    </row>
    <row r="75" spans="14:31" x14ac:dyDescent="0.2">
      <c r="N75" t="s">
        <v>139</v>
      </c>
      <c r="O75">
        <v>14</v>
      </c>
      <c r="P75">
        <v>0.75646320140000001</v>
      </c>
      <c r="Q75">
        <v>0.88837304250000004</v>
      </c>
      <c r="R75">
        <v>2.0126708606000001</v>
      </c>
      <c r="S75">
        <v>0.25840423169999999</v>
      </c>
      <c r="T75">
        <v>0.50353985079999997</v>
      </c>
      <c r="U75">
        <v>1.8973725816</v>
      </c>
      <c r="V75">
        <v>0.11724012289999999</v>
      </c>
      <c r="W75">
        <v>10</v>
      </c>
      <c r="X75">
        <v>0.28776050510000001</v>
      </c>
      <c r="Y75">
        <v>9.20537196E-2</v>
      </c>
      <c r="Z75">
        <v>9.83082604E-2</v>
      </c>
      <c r="AA75">
        <v>0.22022475929999999</v>
      </c>
      <c r="AB75">
        <v>16.434063891000001</v>
      </c>
      <c r="AC75">
        <v>17.132411136000002</v>
      </c>
      <c r="AD75">
        <v>4.9000210574</v>
      </c>
      <c r="AE75">
        <v>5.2225156114000004</v>
      </c>
    </row>
    <row r="76" spans="14:31" x14ac:dyDescent="0.2">
      <c r="N76" t="s">
        <v>140</v>
      </c>
      <c r="O76">
        <v>6</v>
      </c>
      <c r="P76">
        <v>0.87750118079999995</v>
      </c>
      <c r="Q76">
        <v>0.81763484149999999</v>
      </c>
      <c r="R76">
        <v>2.1721108708000001</v>
      </c>
      <c r="S76">
        <v>0.27681517480000001</v>
      </c>
      <c r="T76">
        <v>0.68003016709999997</v>
      </c>
      <c r="U76">
        <v>2.2921977801</v>
      </c>
      <c r="V76">
        <v>8.5757139199999999E-2</v>
      </c>
      <c r="W76">
        <v>10</v>
      </c>
      <c r="X76">
        <v>0.18167398940000001</v>
      </c>
      <c r="Y76">
        <v>6.2714653400000001E-2</v>
      </c>
      <c r="Z76">
        <v>0.10729717580000001</v>
      </c>
      <c r="AA76">
        <v>0.25594920339999999</v>
      </c>
      <c r="AB76">
        <v>17.202047153999999</v>
      </c>
      <c r="AC76">
        <v>17.809682175999999</v>
      </c>
      <c r="AD76">
        <v>5.3498324229999996</v>
      </c>
      <c r="AE76">
        <v>5.6171915565999999</v>
      </c>
    </row>
    <row r="77" spans="14:31" x14ac:dyDescent="0.2">
      <c r="N77" t="s">
        <v>141</v>
      </c>
      <c r="O77">
        <v>15</v>
      </c>
      <c r="P77">
        <v>4.1530881016999999</v>
      </c>
      <c r="Q77">
        <v>3.1340531626999999</v>
      </c>
      <c r="R77">
        <v>5.5222067122</v>
      </c>
      <c r="S77">
        <v>0.39801797830000002</v>
      </c>
      <c r="T77">
        <v>0.29514981169999999</v>
      </c>
      <c r="U77">
        <v>1.8357428256999999</v>
      </c>
      <c r="V77">
        <v>0.15799993300000001</v>
      </c>
      <c r="W77">
        <v>12</v>
      </c>
      <c r="X77">
        <v>0.72691909389999998</v>
      </c>
      <c r="Y77">
        <v>0.27646758110000003</v>
      </c>
      <c r="Z77">
        <v>3.4533319700000002E-2</v>
      </c>
      <c r="AA77">
        <v>0.28795290600000001</v>
      </c>
      <c r="AB77">
        <v>27.496258524999998</v>
      </c>
      <c r="AC77">
        <v>28.822131425999999</v>
      </c>
      <c r="AD77">
        <v>9.8091136461000001</v>
      </c>
      <c r="AE77">
        <v>10.154259131</v>
      </c>
    </row>
    <row r="78" spans="14:31" x14ac:dyDescent="0.2">
      <c r="N78" t="s">
        <v>142</v>
      </c>
      <c r="O78">
        <v>14</v>
      </c>
      <c r="P78">
        <v>1.0707672509999999</v>
      </c>
      <c r="Q78">
        <v>1.0309112717</v>
      </c>
      <c r="R78">
        <v>2.0413533483999999</v>
      </c>
      <c r="S78">
        <v>0.28666472250000002</v>
      </c>
      <c r="T78">
        <v>0.61217958370000003</v>
      </c>
      <c r="U78">
        <v>1.8780765305</v>
      </c>
      <c r="V78">
        <v>4.7649274599999999E-2</v>
      </c>
      <c r="W78">
        <v>10</v>
      </c>
      <c r="X78">
        <v>9.9742968099999996E-2</v>
      </c>
      <c r="Y78">
        <v>1.8427325000000001E-2</v>
      </c>
      <c r="Z78">
        <v>3.6924098699999998E-2</v>
      </c>
      <c r="AA78">
        <v>7.5538635699999995E-2</v>
      </c>
      <c r="AB78">
        <v>16.967601982000001</v>
      </c>
      <c r="AC78">
        <v>17.198235010000001</v>
      </c>
      <c r="AD78">
        <v>5.1321866093999997</v>
      </c>
      <c r="AE78">
        <v>5.2333848029999999</v>
      </c>
    </row>
    <row r="79" spans="14:31" x14ac:dyDescent="0.2">
      <c r="N79" t="s">
        <v>143</v>
      </c>
      <c r="O79">
        <v>14</v>
      </c>
      <c r="P79">
        <v>0.81131763950000002</v>
      </c>
      <c r="Q79">
        <v>1.5201550168</v>
      </c>
      <c r="R79">
        <v>2.2248785666000002</v>
      </c>
      <c r="S79">
        <v>0.2846149939</v>
      </c>
      <c r="T79">
        <v>0.54455764399999995</v>
      </c>
      <c r="U79">
        <v>2.0111673982</v>
      </c>
      <c r="V79">
        <v>0.2942248053</v>
      </c>
      <c r="W79">
        <v>10</v>
      </c>
      <c r="X79">
        <v>0.59716643520000001</v>
      </c>
      <c r="Y79">
        <v>0.30315373540000001</v>
      </c>
      <c r="Z79">
        <v>2.15835625E-2</v>
      </c>
      <c r="AA79">
        <v>6.8103370499999996E-2</v>
      </c>
      <c r="AB79">
        <v>17.690916064</v>
      </c>
      <c r="AC79">
        <v>18.680923168</v>
      </c>
      <c r="AD79">
        <v>5.6329669407000003</v>
      </c>
      <c r="AE79">
        <v>6.0949950461000002</v>
      </c>
    </row>
    <row r="80" spans="14:31" x14ac:dyDescent="0.2">
      <c r="N80" t="s">
        <v>144</v>
      </c>
      <c r="O80">
        <v>12</v>
      </c>
      <c r="P80">
        <v>1.0552137938999999</v>
      </c>
      <c r="Q80">
        <v>1.4176831830000001</v>
      </c>
      <c r="R80">
        <v>2.7352352983000001</v>
      </c>
      <c r="S80">
        <v>0.3034734469</v>
      </c>
      <c r="T80">
        <v>0.65425641440000004</v>
      </c>
      <c r="U80">
        <v>2.3297495160000001</v>
      </c>
      <c r="V80">
        <v>0.16679485220000001</v>
      </c>
      <c r="W80">
        <v>9</v>
      </c>
      <c r="X80">
        <v>0.51492537930000004</v>
      </c>
      <c r="Y80">
        <v>0.10285611259999999</v>
      </c>
      <c r="Z80">
        <v>8.8562106599999996E-2</v>
      </c>
      <c r="AA80">
        <v>0.30032548279999999</v>
      </c>
      <c r="AB80">
        <v>17.662406505</v>
      </c>
      <c r="AC80">
        <v>18.669075586000002</v>
      </c>
      <c r="AD80">
        <v>5.5779998495000003</v>
      </c>
      <c r="AE80">
        <v>6.0287524418</v>
      </c>
    </row>
    <row r="81" spans="14:31" x14ac:dyDescent="0.2">
      <c r="N81" t="s">
        <v>145</v>
      </c>
      <c r="O81">
        <v>14</v>
      </c>
      <c r="P81">
        <v>1.8578394606999999</v>
      </c>
      <c r="Q81">
        <v>1.5672664162000001</v>
      </c>
      <c r="R81">
        <v>2.4150602376000001</v>
      </c>
      <c r="S81">
        <v>0.27622440399999998</v>
      </c>
      <c r="T81">
        <v>0.29106733350000003</v>
      </c>
      <c r="U81">
        <v>1.5283031587</v>
      </c>
      <c r="V81">
        <v>1.4604051798</v>
      </c>
      <c r="W81">
        <v>12</v>
      </c>
      <c r="X81">
        <v>0.3964349217</v>
      </c>
      <c r="Y81">
        <v>8.8189312699999994E-2</v>
      </c>
      <c r="Z81">
        <v>4.2754700200000002E-2</v>
      </c>
      <c r="AA81">
        <v>0.2137195338</v>
      </c>
      <c r="AB81">
        <v>21.396166189999999</v>
      </c>
      <c r="AC81">
        <v>22.137264659</v>
      </c>
      <c r="AD81">
        <v>7.4905165874000001</v>
      </c>
      <c r="AE81">
        <v>7.7957169221999996</v>
      </c>
    </row>
    <row r="82" spans="14:31" x14ac:dyDescent="0.2">
      <c r="N82" t="s">
        <v>146</v>
      </c>
      <c r="O82">
        <v>14</v>
      </c>
      <c r="P82">
        <v>1.5833199414000001</v>
      </c>
      <c r="Q82">
        <v>1.4539199023</v>
      </c>
      <c r="R82">
        <v>2.6087065082000001</v>
      </c>
      <c r="S82">
        <v>0.31906713520000002</v>
      </c>
      <c r="T82">
        <v>0.58772678310000004</v>
      </c>
      <c r="U82">
        <v>1.5721085523</v>
      </c>
      <c r="V82">
        <v>9.9243680599999995E-2</v>
      </c>
      <c r="W82">
        <v>10</v>
      </c>
      <c r="X82">
        <v>0.30585440229999999</v>
      </c>
      <c r="Y82">
        <v>6.9059006300000003E-2</v>
      </c>
      <c r="Z82">
        <v>6.4177689299999993E-2</v>
      </c>
      <c r="AA82">
        <v>0.119617985</v>
      </c>
      <c r="AB82">
        <v>18.224092503000001</v>
      </c>
      <c r="AC82">
        <v>18.782801586000001</v>
      </c>
      <c r="AD82">
        <v>5.9059117228</v>
      </c>
      <c r="AE82">
        <v>6.1591495708000004</v>
      </c>
    </row>
    <row r="83" spans="14:31" x14ac:dyDescent="0.2">
      <c r="N83" t="s">
        <v>147</v>
      </c>
      <c r="O83">
        <v>10</v>
      </c>
      <c r="P83">
        <v>2.7296282883999998</v>
      </c>
      <c r="Q83">
        <v>2.5667206368</v>
      </c>
      <c r="R83">
        <v>5.6642220409000004</v>
      </c>
      <c r="S83">
        <v>0.24765717279999999</v>
      </c>
      <c r="T83">
        <v>0.33883941849999999</v>
      </c>
      <c r="U83">
        <v>1.0406971241</v>
      </c>
      <c r="V83">
        <v>0.68009141939999995</v>
      </c>
      <c r="W83">
        <v>11</v>
      </c>
      <c r="X83">
        <v>0.2828640677</v>
      </c>
      <c r="Y83">
        <v>0.11870688109999999</v>
      </c>
      <c r="Z83">
        <v>1.6584897E-3</v>
      </c>
      <c r="AA83">
        <v>1.7024118000000001E-2</v>
      </c>
      <c r="AB83">
        <v>24.267856101</v>
      </c>
      <c r="AC83">
        <v>24.688109656999998</v>
      </c>
      <c r="AD83">
        <v>8.6942895527000008</v>
      </c>
      <c r="AE83">
        <v>8.8056581303999995</v>
      </c>
    </row>
    <row r="84" spans="14:31" x14ac:dyDescent="0.2">
      <c r="N84" t="s">
        <v>148</v>
      </c>
      <c r="O84">
        <v>15</v>
      </c>
      <c r="P84">
        <v>1.3527154074000001</v>
      </c>
      <c r="Q84">
        <v>1.4132176161000001</v>
      </c>
      <c r="R84">
        <v>2.8050925007999998</v>
      </c>
      <c r="S84">
        <v>0.33813757700000002</v>
      </c>
      <c r="T84">
        <v>0.54636501540000004</v>
      </c>
      <c r="U84">
        <v>1.3559239595999999</v>
      </c>
      <c r="V84">
        <v>6.2866812800000005E-2</v>
      </c>
      <c r="W84">
        <v>10</v>
      </c>
      <c r="X84">
        <v>0.25192656250000001</v>
      </c>
      <c r="Y84">
        <v>5.5248585400000001E-2</v>
      </c>
      <c r="Z84">
        <v>0.15635908800000001</v>
      </c>
      <c r="AA84">
        <v>0.40089326870000003</v>
      </c>
      <c r="AB84">
        <v>17.874318889000001</v>
      </c>
      <c r="AC84">
        <v>18.738746394</v>
      </c>
      <c r="AD84">
        <v>5.7225355818999999</v>
      </c>
      <c r="AE84">
        <v>6.1405069035000004</v>
      </c>
    </row>
    <row r="85" spans="14:31" x14ac:dyDescent="0.2">
      <c r="N85" t="s">
        <v>149</v>
      </c>
      <c r="O85">
        <v>13</v>
      </c>
      <c r="P85">
        <v>4.6137891973</v>
      </c>
      <c r="Q85">
        <v>0.56092632239999995</v>
      </c>
      <c r="R85">
        <v>6.9397003674000004</v>
      </c>
      <c r="S85">
        <v>0.25170263180000002</v>
      </c>
      <c r="T85">
        <v>0.45234094479999998</v>
      </c>
      <c r="U85">
        <v>1.7459228769999999</v>
      </c>
      <c r="V85">
        <v>0.20928865890000001</v>
      </c>
      <c r="W85">
        <v>11</v>
      </c>
      <c r="X85">
        <v>0.77053814919999997</v>
      </c>
      <c r="Y85">
        <v>0.24373435900000001</v>
      </c>
      <c r="Z85">
        <v>3.1448320299999999E-2</v>
      </c>
      <c r="AA85">
        <v>0.1122271217</v>
      </c>
      <c r="AB85">
        <v>25.773671</v>
      </c>
      <c r="AC85">
        <v>26.931618950000001</v>
      </c>
      <c r="AD85">
        <v>9.3448263099000002</v>
      </c>
      <c r="AE85">
        <v>9.6951197482999998</v>
      </c>
    </row>
    <row r="86" spans="14:31" x14ac:dyDescent="0.2">
      <c r="N86" t="s">
        <v>150</v>
      </c>
      <c r="O86">
        <v>9</v>
      </c>
      <c r="P86">
        <v>3.6943863543000002</v>
      </c>
      <c r="Q86">
        <v>1.3549437182999999</v>
      </c>
      <c r="R86">
        <v>6.5921390327999996</v>
      </c>
      <c r="S86">
        <v>0.25224473759999999</v>
      </c>
      <c r="T86">
        <v>0.56469562959999997</v>
      </c>
      <c r="U86">
        <v>1.6979309692</v>
      </c>
      <c r="V86">
        <v>0.50787707500000001</v>
      </c>
      <c r="W86">
        <v>11</v>
      </c>
      <c r="X86">
        <v>0.2999123641</v>
      </c>
      <c r="Y86">
        <v>0.1028859012</v>
      </c>
      <c r="Z86">
        <v>1.42331673E-2</v>
      </c>
      <c r="AA86">
        <v>9.6315739799999994E-2</v>
      </c>
      <c r="AB86">
        <v>25.664217517000001</v>
      </c>
      <c r="AC86">
        <v>26.177564689</v>
      </c>
      <c r="AD86">
        <v>9.2914706097999993</v>
      </c>
      <c r="AE86">
        <v>9.4399454444999993</v>
      </c>
    </row>
    <row r="87" spans="14:31" x14ac:dyDescent="0.2">
      <c r="N87" t="s">
        <v>151</v>
      </c>
      <c r="O87">
        <v>6</v>
      </c>
      <c r="P87">
        <v>3.3989572406000002</v>
      </c>
      <c r="Q87">
        <v>1.6527707405000001</v>
      </c>
      <c r="R87">
        <v>8.1077056376000005</v>
      </c>
      <c r="S87">
        <v>0.30080353409999999</v>
      </c>
      <c r="T87">
        <v>0.26982007940000002</v>
      </c>
      <c r="U87">
        <v>1.8476851966000001</v>
      </c>
      <c r="V87">
        <v>0.54927813299999995</v>
      </c>
      <c r="W87">
        <v>12</v>
      </c>
      <c r="X87">
        <v>0.52658232419999995</v>
      </c>
      <c r="Y87">
        <v>0.2031203892</v>
      </c>
      <c r="Z87">
        <v>9.2360045000000005E-3</v>
      </c>
      <c r="AA87">
        <v>6.9745572399999997E-2</v>
      </c>
      <c r="AB87">
        <v>28.127020561999998</v>
      </c>
      <c r="AC87">
        <v>28.935704852000001</v>
      </c>
      <c r="AD87">
        <v>10.197473319</v>
      </c>
      <c r="AE87">
        <v>10.415866031</v>
      </c>
    </row>
    <row r="88" spans="14:31" x14ac:dyDescent="0.2">
      <c r="N88" t="s">
        <v>152</v>
      </c>
      <c r="O88">
        <v>12</v>
      </c>
      <c r="P88">
        <v>1.4896323192000001</v>
      </c>
      <c r="Q88">
        <v>2.2956033025</v>
      </c>
      <c r="R88">
        <v>1.6274801079000001</v>
      </c>
      <c r="S88">
        <v>0.25396268960000001</v>
      </c>
      <c r="T88">
        <v>0.3290403891</v>
      </c>
      <c r="U88">
        <v>0.94132974459999996</v>
      </c>
      <c r="V88">
        <v>0.1464706522</v>
      </c>
      <c r="W88">
        <v>11</v>
      </c>
      <c r="X88">
        <v>6.0713394900000002E-2</v>
      </c>
      <c r="Y88">
        <v>2.2971139200000001E-2</v>
      </c>
      <c r="Z88">
        <v>7.6286799999999996E-5</v>
      </c>
      <c r="AA88">
        <v>1.6442360999999999E-3</v>
      </c>
      <c r="AB88">
        <v>18.083519205000002</v>
      </c>
      <c r="AC88">
        <v>18.168924262000001</v>
      </c>
      <c r="AD88">
        <v>5.8388045093000001</v>
      </c>
      <c r="AE88">
        <v>5.8766541820000002</v>
      </c>
    </row>
    <row r="89" spans="14:31" x14ac:dyDescent="0.2">
      <c r="N89" t="s">
        <v>6</v>
      </c>
      <c r="O89">
        <v>11</v>
      </c>
      <c r="P89">
        <v>5.3417300664000003</v>
      </c>
      <c r="Q89">
        <v>1.3918606743999999</v>
      </c>
      <c r="R89">
        <v>6.5402944968999996</v>
      </c>
      <c r="S89">
        <v>0.35991754399999998</v>
      </c>
      <c r="T89">
        <v>0.41229316249999998</v>
      </c>
      <c r="U89">
        <v>1.3861800299</v>
      </c>
      <c r="V89">
        <v>0.155107618</v>
      </c>
      <c r="W89">
        <v>11</v>
      </c>
      <c r="X89">
        <v>2.5482117765000001</v>
      </c>
      <c r="Y89">
        <v>0.8773382274</v>
      </c>
      <c r="Z89">
        <v>6.2823456099999994E-2</v>
      </c>
      <c r="AA89">
        <v>0.2830247072</v>
      </c>
      <c r="AB89">
        <v>26.587383591999998</v>
      </c>
      <c r="AC89">
        <v>30.358781758999999</v>
      </c>
      <c r="AD89">
        <v>9.5581354051999998</v>
      </c>
      <c r="AE89">
        <v>10.554055346</v>
      </c>
    </row>
    <row r="90" spans="14:31" x14ac:dyDescent="0.2">
      <c r="N90" t="s">
        <v>153</v>
      </c>
      <c r="O90">
        <v>5</v>
      </c>
      <c r="P90">
        <v>3.6535512032000002</v>
      </c>
      <c r="Q90">
        <v>1.9681153338999999</v>
      </c>
      <c r="R90">
        <v>4.7862462844999998</v>
      </c>
      <c r="S90">
        <v>0.33633620479999998</v>
      </c>
      <c r="T90">
        <v>0.21101397629999999</v>
      </c>
      <c r="U90">
        <v>1.4323298503999999</v>
      </c>
      <c r="V90">
        <v>0.26151795760000002</v>
      </c>
      <c r="W90">
        <v>11</v>
      </c>
      <c r="X90">
        <v>0.31431417610000001</v>
      </c>
      <c r="Y90">
        <v>0.10811576389999999</v>
      </c>
      <c r="Z90">
        <v>1.36294322E-2</v>
      </c>
      <c r="AA90">
        <v>0.1015413053</v>
      </c>
      <c r="AB90">
        <v>23.649110811</v>
      </c>
      <c r="AC90">
        <v>24.186711488</v>
      </c>
      <c r="AD90">
        <v>8.4180797407999997</v>
      </c>
      <c r="AE90">
        <v>8.5810683330999993</v>
      </c>
    </row>
    <row r="91" spans="14:31" x14ac:dyDescent="0.2">
      <c r="N91" t="s">
        <v>154</v>
      </c>
      <c r="O91">
        <v>15</v>
      </c>
      <c r="P91">
        <v>4.5449560563000002</v>
      </c>
      <c r="Q91">
        <v>1.2217963446</v>
      </c>
      <c r="R91">
        <v>6.3670335077000004</v>
      </c>
      <c r="S91">
        <v>0.2225972373</v>
      </c>
      <c r="T91">
        <v>0.55280132159999995</v>
      </c>
      <c r="U91">
        <v>1.5413685273</v>
      </c>
      <c r="V91">
        <v>0.15879600969999999</v>
      </c>
      <c r="W91">
        <v>11</v>
      </c>
      <c r="X91">
        <v>1.3397717436000001</v>
      </c>
      <c r="Y91">
        <v>0.38413084889999999</v>
      </c>
      <c r="Z91">
        <v>3.26163628E-2</v>
      </c>
      <c r="AA91">
        <v>6.2772762400000001E-2</v>
      </c>
      <c r="AB91">
        <v>25.609349004999999</v>
      </c>
      <c r="AC91">
        <v>27.428640722000001</v>
      </c>
      <c r="AD91">
        <v>9.2682743827999996</v>
      </c>
      <c r="AE91">
        <v>9.7888053796999994</v>
      </c>
    </row>
    <row r="92" spans="14:31" x14ac:dyDescent="0.2">
      <c r="N92" t="s">
        <v>155</v>
      </c>
      <c r="O92">
        <v>6</v>
      </c>
      <c r="P92">
        <v>2.4891033328000001</v>
      </c>
      <c r="Q92">
        <v>1.9617759497</v>
      </c>
      <c r="R92">
        <v>2.0890469981000002</v>
      </c>
      <c r="S92">
        <v>0.28267314760000001</v>
      </c>
      <c r="T92">
        <v>0.1065787257</v>
      </c>
      <c r="U92">
        <v>1.2092594371000001</v>
      </c>
      <c r="V92">
        <v>2.1169582179000002</v>
      </c>
      <c r="W92">
        <v>11</v>
      </c>
      <c r="X92">
        <v>9.6262347299999995E-2</v>
      </c>
      <c r="Y92">
        <v>2.6638141000000001E-2</v>
      </c>
      <c r="Z92">
        <v>6.5669433000000001E-3</v>
      </c>
      <c r="AA92">
        <v>0.10520611470000001</v>
      </c>
      <c r="AB92">
        <v>21.255395808999999</v>
      </c>
      <c r="AC92">
        <v>21.490069354999999</v>
      </c>
      <c r="AD92">
        <v>7.3341536132999998</v>
      </c>
      <c r="AE92">
        <v>7.4171054917000001</v>
      </c>
    </row>
    <row r="93" spans="14:31" x14ac:dyDescent="0.2">
      <c r="N93" t="s">
        <v>156</v>
      </c>
      <c r="O93">
        <v>12</v>
      </c>
      <c r="P93">
        <v>4.2506167669000003</v>
      </c>
      <c r="Q93">
        <v>1.2866215780000001</v>
      </c>
      <c r="R93">
        <v>6.5935274179999999</v>
      </c>
      <c r="S93">
        <v>0.32934651269999998</v>
      </c>
      <c r="T93">
        <v>0.42523923749999998</v>
      </c>
      <c r="U93">
        <v>1.7417379902000001</v>
      </c>
      <c r="V93">
        <v>2.2099825772999999</v>
      </c>
      <c r="W93">
        <v>12</v>
      </c>
      <c r="X93">
        <v>1.9369783613</v>
      </c>
      <c r="Y93">
        <v>0.59119255069999999</v>
      </c>
      <c r="Z93">
        <v>1.91988916E-2</v>
      </c>
      <c r="AA93">
        <v>0.37824693059999998</v>
      </c>
      <c r="AB93">
        <v>28.837072080999999</v>
      </c>
      <c r="AC93">
        <v>31.762688815000001</v>
      </c>
      <c r="AD93">
        <v>10.396263858999999</v>
      </c>
      <c r="AE93">
        <v>11.113669986</v>
      </c>
    </row>
    <row r="94" spans="14:31" x14ac:dyDescent="0.2">
      <c r="N94" t="s">
        <v>157</v>
      </c>
      <c r="O94">
        <v>10</v>
      </c>
      <c r="P94">
        <v>0.7073694921</v>
      </c>
      <c r="Q94">
        <v>0.63621908439999997</v>
      </c>
      <c r="R94">
        <v>2.1805317470999999</v>
      </c>
      <c r="S94">
        <v>0.26403273849999997</v>
      </c>
      <c r="T94">
        <v>0.6957085194</v>
      </c>
      <c r="U94">
        <v>2.426752268</v>
      </c>
      <c r="V94">
        <v>0.12517559559999999</v>
      </c>
      <c r="W94">
        <v>10</v>
      </c>
      <c r="X94">
        <v>0.1054648027</v>
      </c>
      <c r="Y94">
        <v>4.16826551E-2</v>
      </c>
      <c r="Z94">
        <v>8.7046468399999993E-2</v>
      </c>
      <c r="AA94">
        <v>0.20907025470000001</v>
      </c>
      <c r="AB94">
        <v>17.035789444999999</v>
      </c>
      <c r="AC94">
        <v>17.479053625999999</v>
      </c>
      <c r="AD94">
        <v>5.2685044382999999</v>
      </c>
      <c r="AE94">
        <v>5.4792098189000003</v>
      </c>
    </row>
    <row r="95" spans="14:31" x14ac:dyDescent="0.2">
      <c r="N95" t="s">
        <v>158</v>
      </c>
      <c r="O95">
        <v>15</v>
      </c>
      <c r="P95">
        <v>1.4812369113999999</v>
      </c>
      <c r="Q95">
        <v>2.4024400225</v>
      </c>
      <c r="R95">
        <v>1.6651066619999999</v>
      </c>
      <c r="S95">
        <v>0.28087395110000002</v>
      </c>
      <c r="T95">
        <v>0.29732291220000001</v>
      </c>
      <c r="U95">
        <v>1.0057291820000001</v>
      </c>
      <c r="V95">
        <v>7.3560609700000001E-2</v>
      </c>
      <c r="W95">
        <v>11</v>
      </c>
      <c r="X95">
        <v>0.1115744558</v>
      </c>
      <c r="Y95">
        <v>4.2916751000000003E-2</v>
      </c>
      <c r="Z95">
        <v>1.3591695999999999E-3</v>
      </c>
      <c r="AA95">
        <v>8.6727586999999998E-3</v>
      </c>
      <c r="AB95">
        <v>18.206270250999999</v>
      </c>
      <c r="AC95">
        <v>18.370793385999999</v>
      </c>
      <c r="AD95">
        <v>5.8921721505000004</v>
      </c>
      <c r="AE95">
        <v>5.9538326192</v>
      </c>
    </row>
    <row r="96" spans="14:31" x14ac:dyDescent="0.2">
      <c r="N96" t="s">
        <v>159</v>
      </c>
      <c r="O96">
        <v>15</v>
      </c>
      <c r="P96">
        <v>0.95976675020000002</v>
      </c>
      <c r="Q96">
        <v>1.0436118384999999</v>
      </c>
      <c r="R96">
        <v>1.9576798322</v>
      </c>
      <c r="S96">
        <v>0.26226847219999999</v>
      </c>
      <c r="T96">
        <v>0.4669687723</v>
      </c>
      <c r="U96">
        <v>1.3357596866000001</v>
      </c>
      <c r="V96">
        <v>2.5682646199999999E-2</v>
      </c>
      <c r="W96">
        <v>9</v>
      </c>
      <c r="X96">
        <v>0.18869427690000001</v>
      </c>
      <c r="Y96">
        <v>6.5867051199999999E-2</v>
      </c>
      <c r="Z96">
        <v>5.6082237E-2</v>
      </c>
      <c r="AA96">
        <v>7.5932949099999994E-2</v>
      </c>
      <c r="AB96">
        <v>15.051737998</v>
      </c>
      <c r="AC96">
        <v>15.438314513</v>
      </c>
      <c r="AD96">
        <v>3.9990894566000001</v>
      </c>
      <c r="AE96">
        <v>4.2027789215000002</v>
      </c>
    </row>
    <row r="97" spans="14:31" x14ac:dyDescent="0.2">
      <c r="N97" t="s">
        <v>160</v>
      </c>
      <c r="O97">
        <v>13</v>
      </c>
      <c r="P97">
        <v>3.4324049751999999</v>
      </c>
      <c r="Q97">
        <v>1.602122268</v>
      </c>
      <c r="R97">
        <v>5.7203958609000001</v>
      </c>
      <c r="S97">
        <v>0.22225573770000001</v>
      </c>
      <c r="T97">
        <v>0.44232473919999998</v>
      </c>
      <c r="U97">
        <v>1.3778034804999999</v>
      </c>
      <c r="V97">
        <v>0.2517348137</v>
      </c>
      <c r="W97">
        <v>12</v>
      </c>
      <c r="X97">
        <v>0.39566157839999999</v>
      </c>
      <c r="Y97">
        <v>0.11245041610000001</v>
      </c>
      <c r="Z97">
        <v>1.19665369E-2</v>
      </c>
      <c r="AA97">
        <v>4.6208216599999997E-2</v>
      </c>
      <c r="AB97">
        <v>25.049041875</v>
      </c>
      <c r="AC97">
        <v>25.615328623</v>
      </c>
      <c r="AD97">
        <v>9.0504809885000004</v>
      </c>
      <c r="AE97">
        <v>9.2095201738999997</v>
      </c>
    </row>
    <row r="98" spans="14:31" x14ac:dyDescent="0.2">
      <c r="N98" t="s">
        <v>161</v>
      </c>
      <c r="O98">
        <v>9</v>
      </c>
      <c r="P98">
        <v>4.6100635193999997</v>
      </c>
      <c r="Q98">
        <v>1.2542250923</v>
      </c>
      <c r="R98">
        <v>7.3092797774999996</v>
      </c>
      <c r="S98">
        <v>0.26571922120000002</v>
      </c>
      <c r="T98">
        <v>0.65511931729999995</v>
      </c>
      <c r="U98">
        <v>2.0255331395999998</v>
      </c>
      <c r="V98">
        <v>0.35969591950000002</v>
      </c>
      <c r="W98">
        <v>11</v>
      </c>
      <c r="X98">
        <v>0.43326131919999999</v>
      </c>
      <c r="Y98">
        <v>0.16222403869999999</v>
      </c>
      <c r="Z98">
        <v>2.3832492300000001E-2</v>
      </c>
      <c r="AA98">
        <v>0.1024527065</v>
      </c>
      <c r="AB98">
        <v>27.479635987000002</v>
      </c>
      <c r="AC98">
        <v>28.201406544000001</v>
      </c>
      <c r="AD98">
        <v>9.9522108689</v>
      </c>
      <c r="AE98">
        <v>10.141995689</v>
      </c>
    </row>
    <row r="99" spans="14:31" x14ac:dyDescent="0.2">
      <c r="N99" t="s">
        <v>162</v>
      </c>
      <c r="O99">
        <v>14</v>
      </c>
      <c r="P99">
        <v>2.1038646817000002</v>
      </c>
      <c r="Q99">
        <v>2.2206609061</v>
      </c>
      <c r="R99">
        <v>2.8075544226</v>
      </c>
      <c r="S99">
        <v>0.34630923209999998</v>
      </c>
      <c r="T99">
        <v>0.35674803459999999</v>
      </c>
      <c r="U99">
        <v>0.99114244520000006</v>
      </c>
      <c r="V99">
        <v>0.29466016360000002</v>
      </c>
      <c r="W99">
        <v>10</v>
      </c>
      <c r="X99">
        <v>0.46832861840000001</v>
      </c>
      <c r="Y99">
        <v>0.11099197450000001</v>
      </c>
      <c r="Z99">
        <v>4.0008682199999999E-2</v>
      </c>
      <c r="AA99">
        <v>9.5475960799999995E-2</v>
      </c>
      <c r="AB99">
        <v>19.120939885999999</v>
      </c>
      <c r="AC99">
        <v>19.835745121999999</v>
      </c>
      <c r="AD99">
        <v>6.3210556554000004</v>
      </c>
      <c r="AE99">
        <v>6.5977603310999999</v>
      </c>
    </row>
    <row r="100" spans="14:31" x14ac:dyDescent="0.2">
      <c r="N100" t="s">
        <v>163</v>
      </c>
      <c r="O100">
        <v>12</v>
      </c>
      <c r="P100">
        <v>4.5339410793999999</v>
      </c>
      <c r="Q100">
        <v>1.3822201729000001</v>
      </c>
      <c r="R100">
        <v>8.1762190080000003</v>
      </c>
      <c r="S100">
        <v>0.31593415990000001</v>
      </c>
      <c r="T100">
        <v>0.44935561470000002</v>
      </c>
      <c r="U100">
        <v>1.6452333497</v>
      </c>
      <c r="V100">
        <v>0.36861468619999999</v>
      </c>
      <c r="W100">
        <v>11</v>
      </c>
      <c r="X100">
        <v>2.4354453596000001</v>
      </c>
      <c r="Y100">
        <v>0.76660552859999997</v>
      </c>
      <c r="Z100">
        <v>5.0869197400000003E-2</v>
      </c>
      <c r="AA100">
        <v>0.2310120289</v>
      </c>
      <c r="AB100">
        <v>27.871518071000001</v>
      </c>
      <c r="AC100">
        <v>31.355450184999999</v>
      </c>
      <c r="AD100">
        <v>10.039945758</v>
      </c>
      <c r="AE100">
        <v>10.891899596</v>
      </c>
    </row>
    <row r="101" spans="14:31" x14ac:dyDescent="0.2">
      <c r="N101" t="s">
        <v>164</v>
      </c>
      <c r="O101">
        <v>14</v>
      </c>
      <c r="P101">
        <v>1.3177680790999999</v>
      </c>
      <c r="Q101">
        <v>0.8631071052</v>
      </c>
      <c r="R101">
        <v>2.7519093711</v>
      </c>
      <c r="S101">
        <v>0.32397992380000001</v>
      </c>
      <c r="T101">
        <v>0.46386901349999998</v>
      </c>
      <c r="U101">
        <v>1.2006716368000001</v>
      </c>
      <c r="V101">
        <v>1.55605881E-2</v>
      </c>
      <c r="W101">
        <v>10</v>
      </c>
      <c r="X101">
        <v>0.39785455390000002</v>
      </c>
      <c r="Y101">
        <v>7.2496755199999999E-2</v>
      </c>
      <c r="Z101">
        <v>2.09949067E-2</v>
      </c>
      <c r="AA101">
        <v>4.2395805000000002E-2</v>
      </c>
      <c r="AB101">
        <v>16.936865718</v>
      </c>
      <c r="AC101">
        <v>17.470607738000002</v>
      </c>
      <c r="AD101">
        <v>5.1804420149999997</v>
      </c>
      <c r="AE101">
        <v>5.4296700585000002</v>
      </c>
    </row>
    <row r="102" spans="14:31" x14ac:dyDescent="0.2">
      <c r="N102" t="s">
        <v>165</v>
      </c>
      <c r="O102">
        <v>14</v>
      </c>
      <c r="P102">
        <v>2.5548620578999999</v>
      </c>
      <c r="Q102">
        <v>2.1119898851999999</v>
      </c>
      <c r="R102">
        <v>2.7975684270999999</v>
      </c>
      <c r="S102">
        <v>0.33253172689999999</v>
      </c>
      <c r="T102">
        <v>0.29581823340000002</v>
      </c>
      <c r="U102">
        <v>1.5498881158</v>
      </c>
      <c r="V102">
        <v>0.2385390956</v>
      </c>
      <c r="W102">
        <v>11</v>
      </c>
      <c r="X102">
        <v>0.58943843600000001</v>
      </c>
      <c r="Y102">
        <v>0.20325627060000001</v>
      </c>
      <c r="Z102">
        <v>3.3932083699999997E-2</v>
      </c>
      <c r="AA102">
        <v>0.1450741931</v>
      </c>
      <c r="AB102">
        <v>20.881197541999999</v>
      </c>
      <c r="AC102">
        <v>21.852898525000001</v>
      </c>
      <c r="AD102">
        <v>7.2762870556000001</v>
      </c>
      <c r="AE102">
        <v>7.6601908753999997</v>
      </c>
    </row>
    <row r="103" spans="14:31" x14ac:dyDescent="0.2">
      <c r="N103" t="s">
        <v>166</v>
      </c>
      <c r="O103">
        <v>14</v>
      </c>
      <c r="P103">
        <v>0.98848420969999995</v>
      </c>
      <c r="Q103">
        <v>0.92783263709999997</v>
      </c>
      <c r="R103">
        <v>1.8464317495</v>
      </c>
      <c r="S103">
        <v>0.25467381589999999</v>
      </c>
      <c r="T103">
        <v>0.52913757279999996</v>
      </c>
      <c r="U103">
        <v>1.0752391424000001</v>
      </c>
      <c r="V103">
        <v>3.07130652E-2</v>
      </c>
      <c r="W103">
        <v>8</v>
      </c>
      <c r="X103">
        <v>6.7703701899999996E-2</v>
      </c>
      <c r="Y103">
        <v>1.7533723000000001E-2</v>
      </c>
      <c r="Z103">
        <v>6.0235060100000001E-2</v>
      </c>
      <c r="AA103">
        <v>0.1142461519</v>
      </c>
      <c r="AB103">
        <v>13.652512193</v>
      </c>
      <c r="AC103">
        <v>13.91223083</v>
      </c>
      <c r="AD103">
        <v>3.0156728404000002</v>
      </c>
      <c r="AE103">
        <v>3.1641879164</v>
      </c>
    </row>
    <row r="104" spans="14:31" x14ac:dyDescent="0.2">
      <c r="N104" t="s">
        <v>167</v>
      </c>
      <c r="O104">
        <v>11</v>
      </c>
      <c r="P104">
        <v>1.4601130653000001</v>
      </c>
      <c r="Q104">
        <v>2.3808955691000002</v>
      </c>
      <c r="R104">
        <v>2.0134530829999999</v>
      </c>
      <c r="S104">
        <v>0.28340522260000001</v>
      </c>
      <c r="T104">
        <v>0.44968599999999997</v>
      </c>
      <c r="U104">
        <v>1.6611010480999999</v>
      </c>
      <c r="V104">
        <v>0.1683915222</v>
      </c>
      <c r="W104">
        <v>11</v>
      </c>
      <c r="X104">
        <v>0.43417095080000001</v>
      </c>
      <c r="Y104">
        <v>0.12557871279999999</v>
      </c>
      <c r="Z104">
        <v>1.58319572E-2</v>
      </c>
      <c r="AA104">
        <v>8.6509606700000005E-2</v>
      </c>
      <c r="AB104">
        <v>19.417045510000001</v>
      </c>
      <c r="AC104">
        <v>20.079136737999999</v>
      </c>
      <c r="AD104">
        <v>6.5009679232000002</v>
      </c>
      <c r="AE104">
        <v>6.7345522843000003</v>
      </c>
    </row>
    <row r="105" spans="14:31" x14ac:dyDescent="0.2">
      <c r="N105" t="s">
        <v>168</v>
      </c>
      <c r="O105">
        <v>5</v>
      </c>
      <c r="P105">
        <v>3.5367485528999998</v>
      </c>
      <c r="Q105">
        <v>1.3848050261</v>
      </c>
      <c r="R105">
        <v>7.9021536151999996</v>
      </c>
      <c r="S105">
        <v>0.25071953609999997</v>
      </c>
      <c r="T105">
        <v>0.6656703088</v>
      </c>
      <c r="U105">
        <v>1.9930410452</v>
      </c>
      <c r="V105">
        <v>1.4504241004</v>
      </c>
      <c r="W105">
        <v>12</v>
      </c>
      <c r="X105">
        <v>1.0251182637</v>
      </c>
      <c r="Y105">
        <v>0.77813024320000002</v>
      </c>
      <c r="Z105">
        <v>1.5712172699999999E-2</v>
      </c>
      <c r="AA105">
        <v>0.1251800388</v>
      </c>
      <c r="AB105">
        <v>29.183562185</v>
      </c>
      <c r="AC105">
        <v>31.127702902999999</v>
      </c>
      <c r="AD105">
        <v>10.551245507000001</v>
      </c>
      <c r="AE105">
        <v>11.0237385</v>
      </c>
    </row>
    <row r="106" spans="14:31" x14ac:dyDescent="0.2">
      <c r="N106" t="s">
        <v>169</v>
      </c>
      <c r="O106">
        <v>9</v>
      </c>
      <c r="P106">
        <v>1.1302870139000001</v>
      </c>
      <c r="Q106">
        <v>1.0999765399000001</v>
      </c>
      <c r="R106">
        <v>2.1634007193000002</v>
      </c>
      <c r="S106">
        <v>0.29173494109999998</v>
      </c>
      <c r="T106">
        <v>0.58603509499999995</v>
      </c>
      <c r="U106">
        <v>1.4257167836</v>
      </c>
      <c r="V106">
        <v>2.6907029799999999E-2</v>
      </c>
      <c r="W106">
        <v>9</v>
      </c>
      <c r="X106">
        <v>0.1052303148</v>
      </c>
      <c r="Y106">
        <v>1.8562185299999999E-2</v>
      </c>
      <c r="Z106">
        <v>2.7300754300000001E-2</v>
      </c>
      <c r="AA106">
        <v>7.2803838499999995E-2</v>
      </c>
      <c r="AB106">
        <v>15.724058123000001</v>
      </c>
      <c r="AC106">
        <v>15.947955215</v>
      </c>
      <c r="AD106">
        <v>4.4237124439000004</v>
      </c>
      <c r="AE106">
        <v>4.5361946141000002</v>
      </c>
    </row>
    <row r="107" spans="14:31" x14ac:dyDescent="0.2">
      <c r="N107" t="s">
        <v>170</v>
      </c>
      <c r="O107">
        <v>14</v>
      </c>
      <c r="P107">
        <v>2.1286049324</v>
      </c>
      <c r="Q107">
        <v>1.7114931652000001</v>
      </c>
      <c r="R107">
        <v>3.0129500442000001</v>
      </c>
      <c r="S107">
        <v>0.34081345439999999</v>
      </c>
      <c r="T107">
        <v>0.25358604750000002</v>
      </c>
      <c r="U107">
        <v>0.97837545240000001</v>
      </c>
      <c r="V107">
        <v>0.1436505324</v>
      </c>
      <c r="W107">
        <v>11</v>
      </c>
      <c r="X107">
        <v>0.58327938180000005</v>
      </c>
      <c r="Y107">
        <v>0.12376856410000001</v>
      </c>
      <c r="Z107">
        <v>2.9673280400000002E-2</v>
      </c>
      <c r="AA107">
        <v>0.1056598118</v>
      </c>
      <c r="AB107">
        <v>19.569473629000001</v>
      </c>
      <c r="AC107">
        <v>20.411854667</v>
      </c>
      <c r="AD107">
        <v>6.5754267197000003</v>
      </c>
      <c r="AE107">
        <v>6.8895743333999997</v>
      </c>
    </row>
    <row r="108" spans="14:31" x14ac:dyDescent="0.2">
      <c r="N108" t="s">
        <v>171</v>
      </c>
      <c r="O108">
        <v>12</v>
      </c>
      <c r="P108">
        <v>1.2275508145</v>
      </c>
      <c r="Q108">
        <v>1.646459313</v>
      </c>
      <c r="R108">
        <v>1.6592653450999999</v>
      </c>
      <c r="S108">
        <v>0.25155325699999997</v>
      </c>
      <c r="T108">
        <v>0.46611709359999998</v>
      </c>
      <c r="U108">
        <v>1.2299891949999999</v>
      </c>
      <c r="V108">
        <v>5.1775485000000003E-2</v>
      </c>
      <c r="W108">
        <v>10</v>
      </c>
      <c r="X108">
        <v>7.3493882199999999E-2</v>
      </c>
      <c r="Y108">
        <v>2.1216434700000002E-2</v>
      </c>
      <c r="Z108">
        <v>3.6189889599999997E-2</v>
      </c>
      <c r="AA108">
        <v>7.0359975000000005E-2</v>
      </c>
      <c r="AB108">
        <v>16.532710503000001</v>
      </c>
      <c r="AC108">
        <v>16.733970684999999</v>
      </c>
      <c r="AD108">
        <v>4.9028338663</v>
      </c>
      <c r="AE108">
        <v>4.9890325948000003</v>
      </c>
    </row>
    <row r="109" spans="14:31" x14ac:dyDescent="0.2">
      <c r="N109" t="s">
        <v>172</v>
      </c>
      <c r="O109">
        <v>15</v>
      </c>
      <c r="P109">
        <v>4.0275928104999998</v>
      </c>
      <c r="Q109">
        <v>0.90198289259999997</v>
      </c>
      <c r="R109">
        <v>6.5436658365999998</v>
      </c>
      <c r="S109">
        <v>0.2372524815</v>
      </c>
      <c r="T109">
        <v>0.4681730422</v>
      </c>
      <c r="U109">
        <v>1.5292411849000001</v>
      </c>
      <c r="V109">
        <v>0.50469563910000004</v>
      </c>
      <c r="W109">
        <v>11</v>
      </c>
      <c r="X109">
        <v>1.0499196690000001</v>
      </c>
      <c r="Y109">
        <v>0.21303292779999999</v>
      </c>
      <c r="Z109">
        <v>1.73541561E-2</v>
      </c>
      <c r="AA109">
        <v>7.3636389499999996E-2</v>
      </c>
      <c r="AB109">
        <v>25.212603887</v>
      </c>
      <c r="AC109">
        <v>26.566547029999999</v>
      </c>
      <c r="AD109">
        <v>9.1104517875000006</v>
      </c>
      <c r="AE109">
        <v>9.4733126360999993</v>
      </c>
    </row>
    <row r="110" spans="14:31" x14ac:dyDescent="0.2">
      <c r="N110" t="s">
        <v>173</v>
      </c>
      <c r="O110">
        <v>13</v>
      </c>
      <c r="P110">
        <v>2.0101268093</v>
      </c>
      <c r="Q110">
        <v>1.7472057865999999</v>
      </c>
      <c r="R110">
        <v>2.5168420878000002</v>
      </c>
      <c r="S110">
        <v>0.29798108950000002</v>
      </c>
      <c r="T110">
        <v>0.19869787780000001</v>
      </c>
      <c r="U110">
        <v>1.0763865839</v>
      </c>
      <c r="V110">
        <v>0.6277605195</v>
      </c>
      <c r="W110">
        <v>11</v>
      </c>
      <c r="X110">
        <v>0.4155916382</v>
      </c>
      <c r="Y110">
        <v>0.125335012</v>
      </c>
      <c r="Z110">
        <v>2.93380575E-2</v>
      </c>
      <c r="AA110">
        <v>0.12568202119999999</v>
      </c>
      <c r="AB110">
        <v>19.475000754</v>
      </c>
      <c r="AC110">
        <v>20.170947482999999</v>
      </c>
      <c r="AD110">
        <v>6.5883400844000004</v>
      </c>
      <c r="AE110">
        <v>6.8825918467999996</v>
      </c>
    </row>
    <row r="111" spans="14:31" x14ac:dyDescent="0.2">
      <c r="N111" t="s">
        <v>174</v>
      </c>
      <c r="O111">
        <v>12</v>
      </c>
      <c r="P111">
        <v>0.7459032914</v>
      </c>
      <c r="Q111">
        <v>0.51744317149999997</v>
      </c>
      <c r="R111">
        <v>1.8612673806</v>
      </c>
      <c r="S111">
        <v>0.21987755410000001</v>
      </c>
      <c r="T111">
        <v>0.51417570489999997</v>
      </c>
      <c r="U111">
        <v>2.0908143225</v>
      </c>
      <c r="V111">
        <v>0.36852794119999999</v>
      </c>
      <c r="W111">
        <v>11</v>
      </c>
      <c r="X111">
        <v>0.24395007099999999</v>
      </c>
      <c r="Y111">
        <v>7.5609947699999999E-2</v>
      </c>
      <c r="Z111">
        <v>0.1005569578</v>
      </c>
      <c r="AA111">
        <v>0.33263816819999997</v>
      </c>
      <c r="AB111">
        <v>17.318009365999998</v>
      </c>
      <c r="AC111">
        <v>18.070764511</v>
      </c>
      <c r="AD111">
        <v>5.4496584466</v>
      </c>
      <c r="AE111">
        <v>5.8006847846999996</v>
      </c>
    </row>
    <row r="112" spans="14:31" x14ac:dyDescent="0.2">
      <c r="N112" t="s">
        <v>175</v>
      </c>
      <c r="O112">
        <v>7</v>
      </c>
      <c r="P112">
        <v>4.3531003051999999</v>
      </c>
      <c r="Q112">
        <v>1.4766614686999999</v>
      </c>
      <c r="R112">
        <v>6.4355204405000004</v>
      </c>
      <c r="S112">
        <v>0.33316385230000001</v>
      </c>
      <c r="T112">
        <v>0.29909974480000001</v>
      </c>
      <c r="U112">
        <v>1.4194075869</v>
      </c>
      <c r="V112">
        <v>0.13333323010000001</v>
      </c>
      <c r="W112">
        <v>11</v>
      </c>
      <c r="X112">
        <v>0.93031934910000003</v>
      </c>
      <c r="Y112">
        <v>0.2470262328</v>
      </c>
      <c r="Z112">
        <v>2.93634441E-2</v>
      </c>
      <c r="AA112">
        <v>0.19366687960000001</v>
      </c>
      <c r="AB112">
        <v>25.450286628000001</v>
      </c>
      <c r="AC112">
        <v>26.850662534000001</v>
      </c>
      <c r="AD112">
        <v>9.1503161305000003</v>
      </c>
      <c r="AE112">
        <v>9.5422088698999996</v>
      </c>
    </row>
    <row r="113" spans="14:31" x14ac:dyDescent="0.2">
      <c r="N113" t="s">
        <v>176</v>
      </c>
      <c r="O113">
        <v>14</v>
      </c>
      <c r="P113">
        <v>2.0959009209000001</v>
      </c>
      <c r="Q113">
        <v>1.5789447109999999</v>
      </c>
      <c r="R113">
        <v>2.5738271439</v>
      </c>
      <c r="S113">
        <v>0.32274274609999998</v>
      </c>
      <c r="T113">
        <v>0.38598107729999998</v>
      </c>
      <c r="U113">
        <v>0.984992372</v>
      </c>
      <c r="V113">
        <v>8.8007516300000005E-2</v>
      </c>
      <c r="W113">
        <v>10</v>
      </c>
      <c r="X113">
        <v>0.36730590839999999</v>
      </c>
      <c r="Y113">
        <v>7.2371328999999998E-2</v>
      </c>
      <c r="Z113">
        <v>5.0704000499999999E-2</v>
      </c>
      <c r="AA113">
        <v>0.1267747216</v>
      </c>
      <c r="AB113">
        <v>18.030396488000001</v>
      </c>
      <c r="AC113">
        <v>18.647552446999999</v>
      </c>
      <c r="AD113">
        <v>5.7197754073000002</v>
      </c>
      <c r="AE113">
        <v>5.9650411793</v>
      </c>
    </row>
    <row r="114" spans="14:31" x14ac:dyDescent="0.2">
      <c r="N114" t="s">
        <v>177</v>
      </c>
      <c r="O114">
        <v>15</v>
      </c>
      <c r="P114">
        <v>0.80249362950000003</v>
      </c>
      <c r="Q114">
        <v>0.69157897550000003</v>
      </c>
      <c r="R114">
        <v>2.0885764471999999</v>
      </c>
      <c r="S114">
        <v>0.2572675854</v>
      </c>
      <c r="T114">
        <v>0.45674997719999999</v>
      </c>
      <c r="U114">
        <v>1.6060065578</v>
      </c>
      <c r="V114">
        <v>6.1030781300000003E-2</v>
      </c>
      <c r="W114">
        <v>9</v>
      </c>
      <c r="X114">
        <v>0.24011235950000001</v>
      </c>
      <c r="Y114">
        <v>0.13481915789999999</v>
      </c>
      <c r="Z114">
        <v>1.99933599E-2</v>
      </c>
      <c r="AA114">
        <v>3.59495762E-2</v>
      </c>
      <c r="AB114">
        <v>14.963703954</v>
      </c>
      <c r="AC114">
        <v>15.394578406999999</v>
      </c>
      <c r="AD114">
        <v>3.9668677197000002</v>
      </c>
      <c r="AE114">
        <v>4.2066398148999999</v>
      </c>
    </row>
    <row r="115" spans="14:31" x14ac:dyDescent="0.2">
      <c r="N115" t="s">
        <v>178</v>
      </c>
      <c r="O115">
        <v>9</v>
      </c>
      <c r="P115">
        <v>4.0051981571999997</v>
      </c>
      <c r="Q115">
        <v>1.3696778409999999</v>
      </c>
      <c r="R115">
        <v>7.9635841915999999</v>
      </c>
      <c r="S115">
        <v>0.27278464569999999</v>
      </c>
      <c r="T115">
        <v>0.33375351409999998</v>
      </c>
      <c r="U115">
        <v>1.8928980737000001</v>
      </c>
      <c r="V115">
        <v>0.59694064950000003</v>
      </c>
      <c r="W115">
        <v>12</v>
      </c>
      <c r="X115">
        <v>0.4558621578</v>
      </c>
      <c r="Y115">
        <v>0.16955260180000001</v>
      </c>
      <c r="Z115">
        <v>2.11668923E-2</v>
      </c>
      <c r="AA115">
        <v>0.22147156209999999</v>
      </c>
      <c r="AB115">
        <v>28.434837073000001</v>
      </c>
      <c r="AC115">
        <v>29.302890287</v>
      </c>
      <c r="AD115">
        <v>10.185220382000001</v>
      </c>
      <c r="AE115">
        <v>10.389216851</v>
      </c>
    </row>
    <row r="116" spans="14:31" x14ac:dyDescent="0.2">
      <c r="N116" t="s">
        <v>179</v>
      </c>
      <c r="O116">
        <v>10</v>
      </c>
      <c r="P116">
        <v>0.37610978779999998</v>
      </c>
      <c r="Q116">
        <v>0.95274565570000003</v>
      </c>
      <c r="R116">
        <v>3.0851432266000001</v>
      </c>
      <c r="S116">
        <v>0.3820765975</v>
      </c>
      <c r="T116">
        <v>0.44252285019999998</v>
      </c>
      <c r="U116">
        <v>1.8241451652</v>
      </c>
      <c r="V116">
        <v>0.55813257319999998</v>
      </c>
      <c r="W116">
        <v>11</v>
      </c>
      <c r="X116">
        <v>0.57771739759999996</v>
      </c>
      <c r="Y116">
        <v>0.29403729569999998</v>
      </c>
      <c r="Z116">
        <v>1.9998849799999999E-2</v>
      </c>
      <c r="AA116">
        <v>9.0461971299999999E-2</v>
      </c>
      <c r="AB116">
        <v>18.620875856000001</v>
      </c>
      <c r="AC116">
        <v>19.603091370000001</v>
      </c>
      <c r="AD116">
        <v>6.1619596001000003</v>
      </c>
      <c r="AE116">
        <v>6.5280705556000003</v>
      </c>
    </row>
    <row r="117" spans="14:31" x14ac:dyDescent="0.2">
      <c r="N117" t="s">
        <v>180</v>
      </c>
      <c r="O117">
        <v>14</v>
      </c>
      <c r="P117">
        <v>1.2041306483000001</v>
      </c>
      <c r="Q117">
        <v>1.6258429064</v>
      </c>
      <c r="R117">
        <v>2.2351521102</v>
      </c>
      <c r="S117">
        <v>0.28544932820000002</v>
      </c>
      <c r="T117">
        <v>0.4058923915</v>
      </c>
      <c r="U117">
        <v>1.8887355858999999</v>
      </c>
      <c r="V117">
        <v>0.8100264854</v>
      </c>
      <c r="W117">
        <v>11</v>
      </c>
      <c r="X117">
        <v>0.48191059050000001</v>
      </c>
      <c r="Y117">
        <v>0.21370745569999999</v>
      </c>
      <c r="Z117">
        <v>2.9556325000000001E-2</v>
      </c>
      <c r="AA117">
        <v>0.22307225210000001</v>
      </c>
      <c r="AB117">
        <v>19.455229456000001</v>
      </c>
      <c r="AC117">
        <v>20.403476079000001</v>
      </c>
      <c r="AD117">
        <v>6.5782626915</v>
      </c>
      <c r="AE117">
        <v>6.9557379377000004</v>
      </c>
    </row>
    <row r="118" spans="14:31" x14ac:dyDescent="0.2">
      <c r="N118" t="s">
        <v>181</v>
      </c>
      <c r="O118">
        <v>13</v>
      </c>
      <c r="P118">
        <v>4.8478451998000001</v>
      </c>
      <c r="Q118">
        <v>1.4610790119999999</v>
      </c>
      <c r="R118">
        <v>7.4530359356</v>
      </c>
      <c r="S118">
        <v>0.31669355459999998</v>
      </c>
      <c r="T118">
        <v>0.36930615010000001</v>
      </c>
      <c r="U118">
        <v>1.3712093396</v>
      </c>
      <c r="V118">
        <v>0.1518286486</v>
      </c>
      <c r="W118">
        <v>11</v>
      </c>
      <c r="X118">
        <v>1.6648325477000001</v>
      </c>
      <c r="Y118">
        <v>0.51187667849999996</v>
      </c>
      <c r="Z118">
        <v>2.6264861E-2</v>
      </c>
      <c r="AA118">
        <v>9.6641667599999995E-2</v>
      </c>
      <c r="AB118">
        <v>26.970997839999999</v>
      </c>
      <c r="AC118">
        <v>29.270613595</v>
      </c>
      <c r="AD118">
        <v>9.6973733518999996</v>
      </c>
      <c r="AE118">
        <v>10.285556006</v>
      </c>
    </row>
    <row r="119" spans="14:31" x14ac:dyDescent="0.2">
      <c r="N119" t="s">
        <v>182</v>
      </c>
      <c r="O119">
        <v>13</v>
      </c>
      <c r="P119">
        <v>1.2343872145999999</v>
      </c>
      <c r="Q119">
        <v>2.7284119028</v>
      </c>
      <c r="R119">
        <v>2.8173097104</v>
      </c>
      <c r="S119">
        <v>0.44603601209999999</v>
      </c>
      <c r="T119">
        <v>0.2629848367</v>
      </c>
      <c r="U119">
        <v>1.3620585918999999</v>
      </c>
      <c r="V119">
        <v>4.1495975834000003</v>
      </c>
      <c r="W119">
        <v>12</v>
      </c>
      <c r="X119">
        <v>2.2100860880000002</v>
      </c>
      <c r="Y119">
        <v>0.95282408839999999</v>
      </c>
      <c r="Z119">
        <v>1.3592410900000001E-2</v>
      </c>
      <c r="AA119">
        <v>0.1704915025</v>
      </c>
      <c r="AB119">
        <v>25.000785852</v>
      </c>
      <c r="AC119">
        <v>28.347779941999999</v>
      </c>
      <c r="AD119">
        <v>8.7915319936999996</v>
      </c>
      <c r="AE119">
        <v>9.7514141150999993</v>
      </c>
    </row>
    <row r="120" spans="14:31" x14ac:dyDescent="0.2">
      <c r="N120" t="s">
        <v>183</v>
      </c>
      <c r="O120">
        <v>13</v>
      </c>
      <c r="P120">
        <v>4.2283136156000003</v>
      </c>
      <c r="Q120">
        <v>1.4418171853999999</v>
      </c>
      <c r="R120">
        <v>7.3428714770000001</v>
      </c>
      <c r="S120">
        <v>0.26973664079999998</v>
      </c>
      <c r="T120">
        <v>0.40818054510000001</v>
      </c>
      <c r="U120">
        <v>1.6331201521000001</v>
      </c>
      <c r="V120">
        <v>0.36182548530000003</v>
      </c>
      <c r="W120">
        <v>12</v>
      </c>
      <c r="X120">
        <v>1.0440422657999999</v>
      </c>
      <c r="Y120">
        <v>0.29280925670000002</v>
      </c>
      <c r="Z120">
        <v>7.1989489999999996E-3</v>
      </c>
      <c r="AA120">
        <v>5.4469717299999998E-2</v>
      </c>
      <c r="AB120">
        <v>27.685865101000001</v>
      </c>
      <c r="AC120">
        <v>29.08438529</v>
      </c>
      <c r="AD120">
        <v>9.9263465763000003</v>
      </c>
      <c r="AE120">
        <v>10.240425392000001</v>
      </c>
    </row>
    <row r="121" spans="14:31" x14ac:dyDescent="0.2">
      <c r="N121" t="s">
        <v>184</v>
      </c>
      <c r="O121">
        <v>12</v>
      </c>
      <c r="P121">
        <v>1.6373651345</v>
      </c>
      <c r="Q121">
        <v>2.0466800912999998</v>
      </c>
      <c r="R121">
        <v>2.7184831470000002</v>
      </c>
      <c r="S121">
        <v>0.29888519749999998</v>
      </c>
      <c r="T121">
        <v>0.47490107259999997</v>
      </c>
      <c r="U121">
        <v>1.9255428953</v>
      </c>
      <c r="V121">
        <v>1.2610098781000001</v>
      </c>
      <c r="W121">
        <v>12</v>
      </c>
      <c r="X121">
        <v>0.54539143479999996</v>
      </c>
      <c r="Y121">
        <v>0.27925445049999997</v>
      </c>
      <c r="Z121">
        <v>4.7874660600000001E-2</v>
      </c>
      <c r="AA121">
        <v>0.35539131149999997</v>
      </c>
      <c r="AB121">
        <v>22.362867416</v>
      </c>
      <c r="AC121">
        <v>23.590779273999999</v>
      </c>
      <c r="AD121">
        <v>7.9701785146999997</v>
      </c>
      <c r="AE121">
        <v>8.4137654445999992</v>
      </c>
    </row>
    <row r="122" spans="14:31" x14ac:dyDescent="0.2">
      <c r="N122" t="s">
        <v>185</v>
      </c>
      <c r="O122">
        <v>12</v>
      </c>
      <c r="P122">
        <v>4.1366870063999999</v>
      </c>
      <c r="Q122">
        <v>1.0507868508</v>
      </c>
      <c r="R122">
        <v>6.6407202443999997</v>
      </c>
      <c r="S122">
        <v>0.24522086139999999</v>
      </c>
      <c r="T122">
        <v>0.56416962420000005</v>
      </c>
      <c r="U122">
        <v>1.7736073029999999</v>
      </c>
      <c r="V122">
        <v>0.26260277570000001</v>
      </c>
      <c r="W122">
        <v>11</v>
      </c>
      <c r="X122">
        <v>0.91932983800000001</v>
      </c>
      <c r="Y122">
        <v>0.39923970139999998</v>
      </c>
      <c r="Z122">
        <v>3.7813098500000003E-2</v>
      </c>
      <c r="AA122">
        <v>0.19860808730000001</v>
      </c>
      <c r="AB122">
        <v>25.673794665999999</v>
      </c>
      <c r="AC122">
        <v>27.228785390999999</v>
      </c>
      <c r="AD122">
        <v>9.3136517617999992</v>
      </c>
      <c r="AE122">
        <v>9.7764282443999999</v>
      </c>
    </row>
    <row r="123" spans="14:31" x14ac:dyDescent="0.2">
      <c r="N123" t="s">
        <v>186</v>
      </c>
      <c r="O123">
        <v>12</v>
      </c>
      <c r="P123">
        <v>4.4567622366000004</v>
      </c>
      <c r="Q123">
        <v>1.3447953649</v>
      </c>
      <c r="R123">
        <v>8.7951354928000001</v>
      </c>
      <c r="S123">
        <v>0.3062943219</v>
      </c>
      <c r="T123">
        <v>0.45206598240000001</v>
      </c>
      <c r="U123">
        <v>1.4838622984000001</v>
      </c>
      <c r="V123">
        <v>0.23196478719999999</v>
      </c>
      <c r="W123">
        <v>11</v>
      </c>
      <c r="X123">
        <v>2.0064245517999999</v>
      </c>
      <c r="Y123">
        <v>0.67777036219999998</v>
      </c>
      <c r="Z123">
        <v>3.14872343E-2</v>
      </c>
      <c r="AA123">
        <v>0.12976984320000001</v>
      </c>
      <c r="AB123">
        <v>28.070880484</v>
      </c>
      <c r="AC123">
        <v>30.916332476000001</v>
      </c>
      <c r="AD123">
        <v>10.126527805</v>
      </c>
      <c r="AE123">
        <v>10.816935963000001</v>
      </c>
    </row>
    <row r="124" spans="14:31" x14ac:dyDescent="0.2">
      <c r="N124" t="s">
        <v>187</v>
      </c>
      <c r="O124">
        <v>12</v>
      </c>
      <c r="P124">
        <v>0.69693639429999998</v>
      </c>
      <c r="Q124">
        <v>1.0712217372999999</v>
      </c>
      <c r="R124">
        <v>2.0308001560000002</v>
      </c>
      <c r="S124">
        <v>0.26675199350000001</v>
      </c>
      <c r="T124">
        <v>0.51670848970000005</v>
      </c>
      <c r="U124">
        <v>2.0026951939000002</v>
      </c>
      <c r="V124">
        <v>0.1412370111</v>
      </c>
      <c r="W124">
        <v>11</v>
      </c>
      <c r="X124">
        <v>0.39575702680000002</v>
      </c>
      <c r="Y124">
        <v>0.23180850389999999</v>
      </c>
      <c r="Z124">
        <v>5.2282649E-2</v>
      </c>
      <c r="AA124">
        <v>0.18215204460000001</v>
      </c>
      <c r="AB124">
        <v>17.726350975999999</v>
      </c>
      <c r="AC124">
        <v>18.588351200000002</v>
      </c>
      <c r="AD124">
        <v>5.6617214513</v>
      </c>
      <c r="AE124">
        <v>6.0680091851000002</v>
      </c>
    </row>
    <row r="125" spans="14:31" x14ac:dyDescent="0.2">
      <c r="N125" t="s">
        <v>188</v>
      </c>
      <c r="O125">
        <v>15</v>
      </c>
      <c r="P125">
        <v>1.3182030255999999</v>
      </c>
      <c r="Q125">
        <v>1.3168823701000001</v>
      </c>
      <c r="R125">
        <v>2.3686484299999999</v>
      </c>
      <c r="S125">
        <v>0.2953139172</v>
      </c>
      <c r="T125">
        <v>0.58359741870000004</v>
      </c>
      <c r="U125">
        <v>2.1922372661999998</v>
      </c>
      <c r="V125">
        <v>0.79299584950000002</v>
      </c>
      <c r="W125">
        <v>10</v>
      </c>
      <c r="X125">
        <v>0.72976933570000002</v>
      </c>
      <c r="Y125">
        <v>0.24256891520000001</v>
      </c>
      <c r="Z125">
        <v>3.1065616099999999E-2</v>
      </c>
      <c r="AA125">
        <v>0.18722011699999999</v>
      </c>
      <c r="AB125">
        <v>18.867878276999999</v>
      </c>
      <c r="AC125">
        <v>20.058502261000001</v>
      </c>
      <c r="AD125">
        <v>6.2702821610999999</v>
      </c>
      <c r="AE125">
        <v>6.7973341975999997</v>
      </c>
    </row>
    <row r="126" spans="14:31" x14ac:dyDescent="0.2">
      <c r="N126" t="s">
        <v>189</v>
      </c>
      <c r="O126">
        <v>15</v>
      </c>
      <c r="P126">
        <v>2.1666423344000001</v>
      </c>
      <c r="Q126">
        <v>1.5839239857</v>
      </c>
      <c r="R126">
        <v>1.9600904421000001</v>
      </c>
      <c r="S126">
        <v>0.26393213799999998</v>
      </c>
      <c r="T126">
        <v>0.1685348405</v>
      </c>
      <c r="U126">
        <v>1.686243441</v>
      </c>
      <c r="V126">
        <v>5.3344460355000001</v>
      </c>
      <c r="W126">
        <v>11</v>
      </c>
      <c r="X126">
        <v>0.40094699119999999</v>
      </c>
      <c r="Y126">
        <v>0.10292316009999999</v>
      </c>
      <c r="Z126">
        <v>5.477488E-3</v>
      </c>
      <c r="AA126">
        <v>7.4881551000000005E-2</v>
      </c>
      <c r="AB126">
        <v>24.163813217000001</v>
      </c>
      <c r="AC126">
        <v>24.748042407</v>
      </c>
      <c r="AD126">
        <v>8.3389627734000005</v>
      </c>
      <c r="AE126">
        <v>8.5403026491999992</v>
      </c>
    </row>
    <row r="127" spans="14:31" x14ac:dyDescent="0.2">
      <c r="N127" t="s">
        <v>190</v>
      </c>
      <c r="O127">
        <v>14</v>
      </c>
      <c r="P127">
        <v>3.8127370103999998</v>
      </c>
      <c r="Q127">
        <v>0.80681108530000001</v>
      </c>
      <c r="R127">
        <v>6.8087725749999999</v>
      </c>
      <c r="S127">
        <v>0.23888829819999999</v>
      </c>
      <c r="T127">
        <v>0.50995598040000001</v>
      </c>
      <c r="U127">
        <v>1.7613327512000001</v>
      </c>
      <c r="V127">
        <v>0.49065647550000002</v>
      </c>
      <c r="W127">
        <v>12</v>
      </c>
      <c r="X127">
        <v>0.38370396309999999</v>
      </c>
      <c r="Y127">
        <v>0.1032800401</v>
      </c>
      <c r="Z127">
        <v>3.08268984E-2</v>
      </c>
      <c r="AA127">
        <v>0.15355059730000001</v>
      </c>
      <c r="AB127">
        <v>26.429154176000001</v>
      </c>
      <c r="AC127">
        <v>27.100515675</v>
      </c>
      <c r="AD127">
        <v>9.6073628840000005</v>
      </c>
      <c r="AE127">
        <v>9.7875313444999996</v>
      </c>
    </row>
    <row r="128" spans="14:31" x14ac:dyDescent="0.2">
      <c r="N128" t="s">
        <v>191</v>
      </c>
      <c r="O128">
        <v>15</v>
      </c>
      <c r="P128">
        <v>1.0398938412000001</v>
      </c>
      <c r="Q128">
        <v>1.5050503403</v>
      </c>
      <c r="R128">
        <v>2.2609022213999999</v>
      </c>
      <c r="S128">
        <v>0.30495002519999997</v>
      </c>
      <c r="T128">
        <v>0.58596583579999995</v>
      </c>
      <c r="U128">
        <v>1.5230685314000001</v>
      </c>
      <c r="V128">
        <v>4.2974429100000003E-2</v>
      </c>
      <c r="W128">
        <v>9</v>
      </c>
      <c r="X128">
        <v>0.2246264681</v>
      </c>
      <c r="Y128">
        <v>6.5854466400000006E-2</v>
      </c>
      <c r="Z128">
        <v>4.4413936600000002E-2</v>
      </c>
      <c r="AA128">
        <v>0.10511011300000001</v>
      </c>
      <c r="AB128">
        <v>16.262805224000001</v>
      </c>
      <c r="AC128">
        <v>16.702810208999999</v>
      </c>
      <c r="AD128">
        <v>4.7322606298999998</v>
      </c>
      <c r="AE128">
        <v>4.9339023503000004</v>
      </c>
    </row>
    <row r="129" spans="14:31" x14ac:dyDescent="0.2">
      <c r="N129" t="s">
        <v>192</v>
      </c>
      <c r="O129">
        <v>13</v>
      </c>
      <c r="P129">
        <v>0.99584843010000001</v>
      </c>
      <c r="Q129">
        <v>1.2326265220999999</v>
      </c>
      <c r="R129">
        <v>2.1215272166000001</v>
      </c>
      <c r="S129">
        <v>0.28637126330000001</v>
      </c>
      <c r="T129">
        <v>0.47425757390000001</v>
      </c>
      <c r="U129">
        <v>1.6332445006</v>
      </c>
      <c r="V129">
        <v>0.23488194439999999</v>
      </c>
      <c r="W129">
        <v>10</v>
      </c>
      <c r="X129">
        <v>0.3377771631</v>
      </c>
      <c r="Y129">
        <v>0.12100003550000001</v>
      </c>
      <c r="Z129">
        <v>2.00076395E-2</v>
      </c>
      <c r="AA129">
        <v>0.1185125774</v>
      </c>
      <c r="AB129">
        <v>16.978757451</v>
      </c>
      <c r="AC129">
        <v>17.576054866</v>
      </c>
      <c r="AD129">
        <v>5.2306880075000004</v>
      </c>
      <c r="AE129">
        <v>5.4981553014999998</v>
      </c>
    </row>
    <row r="130" spans="14:31" x14ac:dyDescent="0.2">
      <c r="N130" t="s">
        <v>193</v>
      </c>
      <c r="O130">
        <v>8</v>
      </c>
      <c r="P130">
        <v>2.8545372866999998</v>
      </c>
      <c r="Q130">
        <v>2.2290832254000001</v>
      </c>
      <c r="R130">
        <v>5.9532009662999998</v>
      </c>
      <c r="S130">
        <v>0.23129075190000001</v>
      </c>
      <c r="T130">
        <v>0.38000118589999998</v>
      </c>
      <c r="U130">
        <v>1.3846437010999999</v>
      </c>
      <c r="V130">
        <v>0.43700240470000001</v>
      </c>
      <c r="W130">
        <v>11</v>
      </c>
      <c r="X130">
        <v>0.28639093809999999</v>
      </c>
      <c r="Y130">
        <v>8.2537560800000007E-2</v>
      </c>
      <c r="Z130">
        <v>7.1514726000000001E-3</v>
      </c>
      <c r="AA130">
        <v>8.0874265200000003E-2</v>
      </c>
      <c r="AB130">
        <v>24.469759522</v>
      </c>
      <c r="AC130">
        <v>24.926713758999998</v>
      </c>
      <c r="AD130">
        <v>8.6983576634999995</v>
      </c>
      <c r="AE130">
        <v>8.8146569269999997</v>
      </c>
    </row>
    <row r="131" spans="14:31" x14ac:dyDescent="0.2">
      <c r="N131" t="s">
        <v>194</v>
      </c>
      <c r="O131">
        <v>10</v>
      </c>
      <c r="P131">
        <v>0.93622353069999997</v>
      </c>
      <c r="Q131">
        <v>1.5963529386999999</v>
      </c>
      <c r="R131">
        <v>2.3925088317999998</v>
      </c>
      <c r="S131">
        <v>0.30430873130000002</v>
      </c>
      <c r="T131">
        <v>0.58175015640000005</v>
      </c>
      <c r="U131">
        <v>2.1453699530999999</v>
      </c>
      <c r="V131">
        <v>0.4413288219</v>
      </c>
      <c r="W131">
        <v>9</v>
      </c>
      <c r="X131">
        <v>0.90911483029999995</v>
      </c>
      <c r="Y131">
        <v>0.41276510020000001</v>
      </c>
      <c r="Z131">
        <v>2.37731864E-2</v>
      </c>
      <c r="AA131">
        <v>0.14932630059999999</v>
      </c>
      <c r="AB131">
        <v>17.397842963999999</v>
      </c>
      <c r="AC131">
        <v>18.892822380999998</v>
      </c>
      <c r="AD131">
        <v>5.4388344137000004</v>
      </c>
      <c r="AE131">
        <v>6.1228926292999999</v>
      </c>
    </row>
    <row r="132" spans="14:31" x14ac:dyDescent="0.2">
      <c r="N132" t="s">
        <v>195</v>
      </c>
      <c r="O132">
        <v>14</v>
      </c>
      <c r="P132">
        <v>0.80575125359999999</v>
      </c>
      <c r="Q132">
        <v>1.4964973079999999</v>
      </c>
      <c r="R132">
        <v>2.3086495475</v>
      </c>
      <c r="S132">
        <v>0.29841858240000002</v>
      </c>
      <c r="T132">
        <v>0.61133696849999997</v>
      </c>
      <c r="U132">
        <v>2.1051823326000001</v>
      </c>
      <c r="V132">
        <v>0.47011820650000002</v>
      </c>
      <c r="W132">
        <v>10</v>
      </c>
      <c r="X132">
        <v>0.47908710129999998</v>
      </c>
      <c r="Y132">
        <v>0.21975932200000001</v>
      </c>
      <c r="Z132">
        <v>2.5674378000000001E-2</v>
      </c>
      <c r="AA132">
        <v>0.1244803389</v>
      </c>
      <c r="AB132">
        <v>18.095954199000001</v>
      </c>
      <c r="AC132">
        <v>18.944955339</v>
      </c>
      <c r="AD132">
        <v>5.8380521655999997</v>
      </c>
      <c r="AE132">
        <v>6.1930772053999998</v>
      </c>
    </row>
    <row r="133" spans="14:31" x14ac:dyDescent="0.2">
      <c r="N133" t="s">
        <v>196</v>
      </c>
      <c r="O133">
        <v>12</v>
      </c>
      <c r="P133">
        <v>0.70892213510000002</v>
      </c>
      <c r="Q133">
        <v>0.69100767610000002</v>
      </c>
      <c r="R133">
        <v>1.9792883256</v>
      </c>
      <c r="S133">
        <v>0.2334007035</v>
      </c>
      <c r="T133">
        <v>0.51136717890000005</v>
      </c>
      <c r="U133">
        <v>1.8407348231</v>
      </c>
      <c r="V133">
        <v>0.1484542707</v>
      </c>
      <c r="W133">
        <v>10</v>
      </c>
      <c r="X133">
        <v>0.43750626259999997</v>
      </c>
      <c r="Y133">
        <v>0.23949093120000001</v>
      </c>
      <c r="Z133">
        <v>4.0393518599999997E-2</v>
      </c>
      <c r="AA133">
        <v>0.11112700590000001</v>
      </c>
      <c r="AB133">
        <v>16.113175113</v>
      </c>
      <c r="AC133">
        <v>16.941692831000001</v>
      </c>
      <c r="AD133">
        <v>4.7263438607000001</v>
      </c>
      <c r="AE133">
        <v>5.1637006030999997</v>
      </c>
    </row>
    <row r="134" spans="14:31" x14ac:dyDescent="0.2">
      <c r="N134" t="s">
        <v>197</v>
      </c>
      <c r="O134">
        <v>13</v>
      </c>
      <c r="P134">
        <v>3.8431746387999999</v>
      </c>
      <c r="Q134">
        <v>0.87014997849999998</v>
      </c>
      <c r="R134">
        <v>6.2005496588</v>
      </c>
      <c r="S134">
        <v>0.23031228919999999</v>
      </c>
      <c r="T134">
        <v>0.54962661410000002</v>
      </c>
      <c r="U134">
        <v>1.6877132361</v>
      </c>
      <c r="V134">
        <v>0.64878243550000003</v>
      </c>
      <c r="W134">
        <v>11</v>
      </c>
      <c r="X134">
        <v>0.20281120950000001</v>
      </c>
      <c r="Y134">
        <v>4.7280939500000001E-2</v>
      </c>
      <c r="Z134">
        <v>6.3090502000000007E-2</v>
      </c>
      <c r="AA134">
        <v>0.1211407702</v>
      </c>
      <c r="AB134">
        <v>25.030308851000001</v>
      </c>
      <c r="AC134">
        <v>25.464632271999999</v>
      </c>
      <c r="AD134">
        <v>9.0516437459999999</v>
      </c>
      <c r="AE134">
        <v>9.1832887384999999</v>
      </c>
    </row>
    <row r="135" spans="14:31" x14ac:dyDescent="0.2">
      <c r="N135" t="s">
        <v>198</v>
      </c>
      <c r="O135">
        <v>13</v>
      </c>
      <c r="P135">
        <v>0.92778151720000002</v>
      </c>
      <c r="Q135">
        <v>0.73783655370000001</v>
      </c>
      <c r="R135">
        <v>2.1679129578</v>
      </c>
      <c r="S135">
        <v>0.27335482080000001</v>
      </c>
      <c r="T135">
        <v>0.54072254350000004</v>
      </c>
      <c r="U135">
        <v>1.2259922459999999</v>
      </c>
      <c r="V135">
        <v>6.2339210800000003E-2</v>
      </c>
      <c r="W135">
        <v>8</v>
      </c>
      <c r="X135">
        <v>0.14149755559999999</v>
      </c>
      <c r="Y135">
        <v>3.6423260300000003E-2</v>
      </c>
      <c r="Z135">
        <v>4.1376696499999997E-2</v>
      </c>
      <c r="AA135">
        <v>7.6785545999999996E-2</v>
      </c>
      <c r="AB135">
        <v>13.93593985</v>
      </c>
      <c r="AC135">
        <v>14.232022907999999</v>
      </c>
      <c r="AD135">
        <v>3.202167948</v>
      </c>
      <c r="AE135">
        <v>3.3608489866000002</v>
      </c>
    </row>
    <row r="136" spans="14:31" x14ac:dyDescent="0.2">
      <c r="N136" t="s">
        <v>199</v>
      </c>
      <c r="O136">
        <v>13</v>
      </c>
      <c r="P136">
        <v>0.67392297670000001</v>
      </c>
      <c r="Q136">
        <v>0.7950702046</v>
      </c>
      <c r="R136">
        <v>1.9189291229000001</v>
      </c>
      <c r="S136">
        <v>0.2333790023</v>
      </c>
      <c r="T136">
        <v>0.51473511149999995</v>
      </c>
      <c r="U136">
        <v>1.9005241343999999</v>
      </c>
      <c r="V136">
        <v>0.2045922929</v>
      </c>
      <c r="W136">
        <v>10</v>
      </c>
      <c r="X136">
        <v>0.2895826957</v>
      </c>
      <c r="Y136">
        <v>0.18450112329999999</v>
      </c>
      <c r="Z136">
        <v>7.5011248200000005E-2</v>
      </c>
      <c r="AA136">
        <v>0.19378314499999999</v>
      </c>
      <c r="AB136">
        <v>16.241152844999998</v>
      </c>
      <c r="AC136">
        <v>16.984031057999999</v>
      </c>
      <c r="AD136">
        <v>4.8111376514000002</v>
      </c>
      <c r="AE136">
        <v>5.2050487009999999</v>
      </c>
    </row>
    <row r="137" spans="14:31" x14ac:dyDescent="0.2">
      <c r="N137" t="s">
        <v>200</v>
      </c>
      <c r="O137">
        <v>13</v>
      </c>
      <c r="P137">
        <v>0.90232707099999998</v>
      </c>
      <c r="Q137">
        <v>0.46704557079999998</v>
      </c>
      <c r="R137">
        <v>2.5023410237000001</v>
      </c>
      <c r="S137">
        <v>0.3164389527</v>
      </c>
      <c r="T137">
        <v>0.4379071913</v>
      </c>
      <c r="U137">
        <v>0.90753460959999999</v>
      </c>
      <c r="V137">
        <v>1.94322956E-2</v>
      </c>
      <c r="W137">
        <v>10</v>
      </c>
      <c r="X137">
        <v>0.29914687579999999</v>
      </c>
      <c r="Y137">
        <v>5.3420621100000003E-2</v>
      </c>
      <c r="Z137">
        <v>7.7920735500000005E-2</v>
      </c>
      <c r="AA137">
        <v>0.1386674527</v>
      </c>
      <c r="AB137">
        <v>15.553026715</v>
      </c>
      <c r="AC137">
        <v>16.1221824</v>
      </c>
      <c r="AD137">
        <v>4.3660419068999996</v>
      </c>
      <c r="AE137">
        <v>4.6700784196000003</v>
      </c>
    </row>
    <row r="138" spans="14:31" x14ac:dyDescent="0.2">
      <c r="N138" t="s">
        <v>201</v>
      </c>
      <c r="O138">
        <v>15</v>
      </c>
      <c r="P138">
        <v>4.8487813681</v>
      </c>
      <c r="Q138">
        <v>3.0530645958</v>
      </c>
      <c r="R138">
        <v>7.2387428197999997</v>
      </c>
      <c r="S138">
        <v>0.39289632899999999</v>
      </c>
      <c r="T138">
        <v>0.33779419789999998</v>
      </c>
      <c r="U138">
        <v>1.2542388342999999</v>
      </c>
      <c r="V138">
        <v>0.1621143793</v>
      </c>
      <c r="W138">
        <v>12</v>
      </c>
      <c r="X138">
        <v>1.6100444332999999</v>
      </c>
      <c r="Y138">
        <v>0.51639982890000002</v>
      </c>
      <c r="Z138">
        <v>6.5907441900000002E-2</v>
      </c>
      <c r="AA138">
        <v>0.34678273459999998</v>
      </c>
      <c r="AB138">
        <v>29.287632523999999</v>
      </c>
      <c r="AC138">
        <v>31.826766963000001</v>
      </c>
      <c r="AD138">
        <v>10.501655711</v>
      </c>
      <c r="AE138">
        <v>11.109791393</v>
      </c>
    </row>
    <row r="139" spans="14:31" x14ac:dyDescent="0.2">
      <c r="N139" t="s">
        <v>202</v>
      </c>
      <c r="O139">
        <v>15</v>
      </c>
      <c r="P139">
        <v>0.77505767520000002</v>
      </c>
      <c r="Q139">
        <v>2.2579754373999998</v>
      </c>
      <c r="R139">
        <v>2.0411254522000002</v>
      </c>
      <c r="S139">
        <v>0.28296848959999998</v>
      </c>
      <c r="T139">
        <v>0.3556452638</v>
      </c>
      <c r="U139">
        <v>1.385879488</v>
      </c>
      <c r="V139">
        <v>0.34232065820000002</v>
      </c>
      <c r="W139">
        <v>11</v>
      </c>
      <c r="X139">
        <v>0.63499754279999998</v>
      </c>
      <c r="Y139">
        <v>0.16434275749999999</v>
      </c>
      <c r="Z139">
        <v>1.00050828E-2</v>
      </c>
      <c r="AA139">
        <v>7.9022609399999999E-2</v>
      </c>
      <c r="AB139">
        <v>18.440972464000001</v>
      </c>
      <c r="AC139">
        <v>19.329340457000001</v>
      </c>
      <c r="AD139">
        <v>5.9850124957000004</v>
      </c>
      <c r="AE139">
        <v>6.2944164793999997</v>
      </c>
    </row>
    <row r="140" spans="14:31" x14ac:dyDescent="0.2">
      <c r="N140" t="s">
        <v>203</v>
      </c>
      <c r="O140">
        <v>10</v>
      </c>
      <c r="P140">
        <v>0.91648001680000002</v>
      </c>
      <c r="Q140">
        <v>0.89216971450000004</v>
      </c>
      <c r="R140">
        <v>2.0096628546000002</v>
      </c>
      <c r="S140">
        <v>0.25568135559999999</v>
      </c>
      <c r="T140">
        <v>0.6165888008</v>
      </c>
      <c r="U140">
        <v>2.0128922766000001</v>
      </c>
      <c r="V140">
        <v>3.74479042E-2</v>
      </c>
      <c r="W140">
        <v>9</v>
      </c>
      <c r="X140">
        <v>6.6757936000000004E-2</v>
      </c>
      <c r="Y140">
        <v>2.00721593E-2</v>
      </c>
      <c r="Z140">
        <v>5.1027851800000003E-2</v>
      </c>
      <c r="AA140">
        <v>8.12071459E-2</v>
      </c>
      <c r="AB140">
        <v>15.740922922999999</v>
      </c>
      <c r="AC140">
        <v>15.959988016</v>
      </c>
      <c r="AD140">
        <v>4.4435170493999996</v>
      </c>
      <c r="AE140">
        <v>4.5468822616000004</v>
      </c>
    </row>
    <row r="141" spans="14:31" x14ac:dyDescent="0.2">
      <c r="N141" t="s">
        <v>204</v>
      </c>
      <c r="O141">
        <v>12</v>
      </c>
      <c r="P141">
        <v>5.3351118963999999</v>
      </c>
      <c r="Q141">
        <v>0.81360200029999996</v>
      </c>
      <c r="R141">
        <v>8.1334240358999992</v>
      </c>
      <c r="S141">
        <v>0.28893518620000003</v>
      </c>
      <c r="T141">
        <v>0.55241004859999998</v>
      </c>
      <c r="U141">
        <v>1.0477970824</v>
      </c>
      <c r="V141">
        <v>0.18108904840000001</v>
      </c>
      <c r="W141">
        <v>10</v>
      </c>
      <c r="X141">
        <v>2.0259983036000002</v>
      </c>
      <c r="Y141">
        <v>0.44598723620000003</v>
      </c>
      <c r="Z141">
        <v>4.0963698899999998E-2</v>
      </c>
      <c r="AA141">
        <v>0.13195833430000001</v>
      </c>
      <c r="AB141">
        <v>26.352369297999999</v>
      </c>
      <c r="AC141">
        <v>28.997276871</v>
      </c>
      <c r="AD141">
        <v>9.5305781447999998</v>
      </c>
      <c r="AE141">
        <v>10.257386070000001</v>
      </c>
    </row>
    <row r="142" spans="14:31" x14ac:dyDescent="0.2">
      <c r="N142" t="s">
        <v>205</v>
      </c>
      <c r="O142">
        <v>12</v>
      </c>
      <c r="P142">
        <v>0.77158385780000005</v>
      </c>
      <c r="Q142">
        <v>0.64327821959999998</v>
      </c>
      <c r="R142">
        <v>2.0216413018999999</v>
      </c>
      <c r="S142">
        <v>0.23874006740000001</v>
      </c>
      <c r="T142">
        <v>0.4702675369</v>
      </c>
      <c r="U142">
        <v>1.8454482575</v>
      </c>
      <c r="V142">
        <v>8.6398466100000001E-2</v>
      </c>
      <c r="W142">
        <v>10</v>
      </c>
      <c r="X142">
        <v>0.48603842229999999</v>
      </c>
      <c r="Y142">
        <v>0.15750750259999999</v>
      </c>
      <c r="Z142">
        <v>3.0481984199999999E-2</v>
      </c>
      <c r="AA142">
        <v>6.03892054E-2</v>
      </c>
      <c r="AB142">
        <v>16.077357707000001</v>
      </c>
      <c r="AC142">
        <v>16.811774822</v>
      </c>
      <c r="AD142">
        <v>4.7054906220000001</v>
      </c>
      <c r="AE142">
        <v>5.1016100672000002</v>
      </c>
    </row>
    <row r="143" spans="14:31" x14ac:dyDescent="0.2">
      <c r="N143" t="s">
        <v>206</v>
      </c>
      <c r="O143">
        <v>8</v>
      </c>
      <c r="P143">
        <v>3.9144878372999998</v>
      </c>
      <c r="Q143">
        <v>1.2743834414999999</v>
      </c>
      <c r="R143">
        <v>6.3860885636000004</v>
      </c>
      <c r="S143">
        <v>0.25900571430000002</v>
      </c>
      <c r="T143">
        <v>0.46242566330000001</v>
      </c>
      <c r="U143">
        <v>1.7188188409</v>
      </c>
      <c r="V143">
        <v>0.30408888499999998</v>
      </c>
      <c r="W143">
        <v>11</v>
      </c>
      <c r="X143">
        <v>0.92965581549999998</v>
      </c>
      <c r="Y143">
        <v>0.22674346240000001</v>
      </c>
      <c r="Z143">
        <v>5.5045351000000001E-3</v>
      </c>
      <c r="AA143">
        <v>1.5698281500000001E-2</v>
      </c>
      <c r="AB143">
        <v>25.319298946</v>
      </c>
      <c r="AC143">
        <v>26.496901040000001</v>
      </c>
      <c r="AD143">
        <v>9.1817139665000003</v>
      </c>
      <c r="AE143">
        <v>9.5318030364999995</v>
      </c>
    </row>
    <row r="144" spans="14:31" x14ac:dyDescent="0.2">
      <c r="N144" t="s">
        <v>207</v>
      </c>
      <c r="O144">
        <v>13</v>
      </c>
      <c r="P144">
        <v>2.4321116487999999</v>
      </c>
      <c r="Q144">
        <v>1.5736018165000001</v>
      </c>
      <c r="R144">
        <v>1.1658116445</v>
      </c>
      <c r="S144">
        <v>0.2890165012</v>
      </c>
      <c r="T144">
        <v>0.13917908679999999</v>
      </c>
      <c r="U144">
        <v>1.5525893800999999</v>
      </c>
      <c r="V144">
        <v>4.1003142581000001</v>
      </c>
      <c r="W144">
        <v>12</v>
      </c>
      <c r="X144">
        <v>0.36586905419999999</v>
      </c>
      <c r="Y144">
        <v>0.32076612360000001</v>
      </c>
      <c r="Z144">
        <v>9.7053325000000003E-3</v>
      </c>
      <c r="AA144">
        <v>0.1790386508</v>
      </c>
      <c r="AB144">
        <v>23.252624336</v>
      </c>
      <c r="AC144">
        <v>24.128003497000002</v>
      </c>
      <c r="AD144">
        <v>8.1845005695000008</v>
      </c>
      <c r="AE144">
        <v>8.4887247421000005</v>
      </c>
    </row>
    <row r="145" spans="14:31" x14ac:dyDescent="0.2">
      <c r="N145" t="s">
        <v>208</v>
      </c>
      <c r="O145">
        <v>14</v>
      </c>
      <c r="P145">
        <v>3.8850295754999999</v>
      </c>
      <c r="Q145">
        <v>1.2318803251999999</v>
      </c>
      <c r="R145">
        <v>6.2131223418000001</v>
      </c>
      <c r="S145">
        <v>0.23739209920000001</v>
      </c>
      <c r="T145">
        <v>0.49899998559999997</v>
      </c>
      <c r="U145">
        <v>1.6664864094</v>
      </c>
      <c r="V145">
        <v>0.2342505289</v>
      </c>
      <c r="W145">
        <v>11</v>
      </c>
      <c r="X145">
        <v>1.3398753875</v>
      </c>
      <c r="Y145">
        <v>0.38387791469999999</v>
      </c>
      <c r="Z145">
        <v>1.25760358E-2</v>
      </c>
      <c r="AA145">
        <v>4.78467422E-2</v>
      </c>
      <c r="AB145">
        <v>24.967161266000002</v>
      </c>
      <c r="AC145">
        <v>26.751337346</v>
      </c>
      <c r="AD145">
        <v>9.0272167719999992</v>
      </c>
      <c r="AE145">
        <v>9.5527184830999996</v>
      </c>
    </row>
    <row r="146" spans="14:31" x14ac:dyDescent="0.2">
      <c r="N146" t="s">
        <v>209</v>
      </c>
      <c r="O146">
        <v>13</v>
      </c>
      <c r="P146">
        <v>2.2757385563999999</v>
      </c>
      <c r="Q146">
        <v>2.6104935936999998</v>
      </c>
      <c r="R146">
        <v>2.7891153004000002</v>
      </c>
      <c r="S146">
        <v>0.31072161590000003</v>
      </c>
      <c r="T146">
        <v>0.2402345934</v>
      </c>
      <c r="U146">
        <v>0.82659972130000003</v>
      </c>
      <c r="V146">
        <v>0.27504419689999998</v>
      </c>
      <c r="W146">
        <v>11</v>
      </c>
      <c r="X146">
        <v>0.4639775907</v>
      </c>
      <c r="Y146">
        <v>0.1437941784</v>
      </c>
      <c r="Z146">
        <v>4.1268946000000001E-2</v>
      </c>
      <c r="AA146">
        <v>0.1180260663</v>
      </c>
      <c r="AB146">
        <v>20.327947578</v>
      </c>
      <c r="AC146">
        <v>21.095014359</v>
      </c>
      <c r="AD146">
        <v>6.9682932357</v>
      </c>
      <c r="AE146">
        <v>7.2455319604000001</v>
      </c>
    </row>
    <row r="147" spans="14:31" x14ac:dyDescent="0.2">
      <c r="N147" t="s">
        <v>210</v>
      </c>
      <c r="O147">
        <v>14</v>
      </c>
      <c r="P147">
        <v>1.6315815303000001</v>
      </c>
      <c r="Q147">
        <v>3.4078224897</v>
      </c>
      <c r="R147">
        <v>2.2145865272999998</v>
      </c>
      <c r="S147">
        <v>0.3076864164</v>
      </c>
      <c r="T147">
        <v>0.37643175039999999</v>
      </c>
      <c r="U147">
        <v>1.0784770635000001</v>
      </c>
      <c r="V147">
        <v>0.1412537012</v>
      </c>
      <c r="W147">
        <v>10</v>
      </c>
      <c r="X147">
        <v>0.81010114789999998</v>
      </c>
      <c r="Y147">
        <v>0.17553671579999999</v>
      </c>
      <c r="Z147">
        <v>1.3742768799999999E-2</v>
      </c>
      <c r="AA147">
        <v>3.9125726499999999E-2</v>
      </c>
      <c r="AB147">
        <v>19.157839479</v>
      </c>
      <c r="AC147">
        <v>20.196345837999999</v>
      </c>
      <c r="AD147">
        <v>6.2265878809000004</v>
      </c>
      <c r="AE147">
        <v>6.5855888818999997</v>
      </c>
    </row>
    <row r="148" spans="14:31" x14ac:dyDescent="0.2">
      <c r="N148" t="s">
        <v>211</v>
      </c>
      <c r="O148">
        <v>6</v>
      </c>
      <c r="P148">
        <v>2.7881202025</v>
      </c>
      <c r="Q148">
        <v>2.2901967496000002</v>
      </c>
      <c r="R148">
        <v>6.0851983492999997</v>
      </c>
      <c r="S148">
        <v>0.24666229680000001</v>
      </c>
      <c r="T148">
        <v>0.28682254260000001</v>
      </c>
      <c r="U148">
        <v>1.4940431394</v>
      </c>
      <c r="V148">
        <v>0.55759745800000005</v>
      </c>
      <c r="W148">
        <v>11</v>
      </c>
      <c r="X148">
        <v>0.19946172719999999</v>
      </c>
      <c r="Y148">
        <v>5.4676185199999998E-2</v>
      </c>
      <c r="Z148">
        <v>9.4406543000000002E-3</v>
      </c>
      <c r="AA148">
        <v>7.2900632300000004E-2</v>
      </c>
      <c r="AB148">
        <v>24.748640737999999</v>
      </c>
      <c r="AC148">
        <v>25.085119937000002</v>
      </c>
      <c r="AD148">
        <v>8.9437648335999995</v>
      </c>
      <c r="AE148">
        <v>9.0425247407999993</v>
      </c>
    </row>
    <row r="149" spans="14:31" x14ac:dyDescent="0.2">
      <c r="N149" t="s">
        <v>212</v>
      </c>
      <c r="O149">
        <v>12</v>
      </c>
      <c r="P149">
        <v>1.3426613671000001</v>
      </c>
      <c r="Q149">
        <v>0.95563806920000005</v>
      </c>
      <c r="R149">
        <v>2.7502358238000002</v>
      </c>
      <c r="S149">
        <v>0.33843501110000002</v>
      </c>
      <c r="T149">
        <v>0.43027770910000002</v>
      </c>
      <c r="U149">
        <v>1.1977839366</v>
      </c>
      <c r="V149">
        <v>2.5798301999999999E-2</v>
      </c>
      <c r="W149">
        <v>10</v>
      </c>
      <c r="X149">
        <v>0.25185780759999998</v>
      </c>
      <c r="Y149">
        <v>4.6891059399999997E-2</v>
      </c>
      <c r="Z149">
        <v>5.6152544200000001E-2</v>
      </c>
      <c r="AA149">
        <v>0.14124372469999999</v>
      </c>
      <c r="AB149">
        <v>17.040830219</v>
      </c>
      <c r="AC149">
        <v>17.536975354999999</v>
      </c>
      <c r="AD149">
        <v>5.2426369446000001</v>
      </c>
      <c r="AE149">
        <v>5.4843207216999996</v>
      </c>
    </row>
    <row r="150" spans="14:31" x14ac:dyDescent="0.2">
      <c r="N150" t="s">
        <v>213</v>
      </c>
      <c r="O150">
        <v>12</v>
      </c>
      <c r="P150">
        <v>3.3100605567999999</v>
      </c>
      <c r="Q150">
        <v>0.88445403089999997</v>
      </c>
      <c r="R150">
        <v>6.2056025906999999</v>
      </c>
      <c r="S150">
        <v>0.26779735910000002</v>
      </c>
      <c r="T150">
        <v>0.46207543800000001</v>
      </c>
      <c r="U150">
        <v>1.6581695219999999</v>
      </c>
      <c r="V150">
        <v>0.53492232230000003</v>
      </c>
      <c r="W150">
        <v>12</v>
      </c>
      <c r="X150">
        <v>1.7488057143</v>
      </c>
      <c r="Y150">
        <v>0.42485396130000003</v>
      </c>
      <c r="Z150">
        <v>3.7061062499999999E-2</v>
      </c>
      <c r="AA150">
        <v>0.1216036595</v>
      </c>
      <c r="AB150">
        <v>25.323081819999999</v>
      </c>
      <c r="AC150">
        <v>27.655406216999999</v>
      </c>
      <c r="AD150">
        <v>9.1840649777000003</v>
      </c>
      <c r="AE150">
        <v>9.8734716995999996</v>
      </c>
    </row>
    <row r="151" spans="14:31" x14ac:dyDescent="0.2">
      <c r="N151" t="s">
        <v>214</v>
      </c>
      <c r="O151">
        <v>14</v>
      </c>
      <c r="P151">
        <v>0.83785192620000004</v>
      </c>
      <c r="Q151">
        <v>0.62621912150000003</v>
      </c>
      <c r="R151">
        <v>2.3292627645000001</v>
      </c>
      <c r="S151">
        <v>0.27998466649999998</v>
      </c>
      <c r="T151">
        <v>0.66726778460000002</v>
      </c>
      <c r="U151">
        <v>2.0891051681000001</v>
      </c>
      <c r="V151">
        <v>8.7026501500000006E-2</v>
      </c>
      <c r="W151">
        <v>9</v>
      </c>
      <c r="X151">
        <v>0.1134006461</v>
      </c>
      <c r="Y151">
        <v>4.6025837100000001E-2</v>
      </c>
      <c r="Z151">
        <v>2.8679661799999999E-2</v>
      </c>
      <c r="AA151">
        <v>3.78940418E-2</v>
      </c>
      <c r="AB151">
        <v>15.916717932999999</v>
      </c>
      <c r="AC151">
        <v>16.142718120000001</v>
      </c>
      <c r="AD151">
        <v>4.5689049848999996</v>
      </c>
      <c r="AE151">
        <v>4.6844151859999998</v>
      </c>
    </row>
    <row r="152" spans="14:31" x14ac:dyDescent="0.2">
      <c r="N152" t="s">
        <v>215</v>
      </c>
      <c r="O152">
        <v>12</v>
      </c>
      <c r="P152">
        <v>2.571386339</v>
      </c>
      <c r="Q152">
        <v>2.2592724011</v>
      </c>
      <c r="R152">
        <v>6.1107798783999998</v>
      </c>
      <c r="S152">
        <v>0.24173305470000001</v>
      </c>
      <c r="T152">
        <v>0.34680790119999999</v>
      </c>
      <c r="U152">
        <v>1.3067928073999999</v>
      </c>
      <c r="V152">
        <v>0.33026743419999999</v>
      </c>
      <c r="W152">
        <v>11</v>
      </c>
      <c r="X152">
        <v>0.35858922659999998</v>
      </c>
      <c r="Y152">
        <v>0.10303831989999999</v>
      </c>
      <c r="Z152">
        <v>5.7241482999999998E-3</v>
      </c>
      <c r="AA152">
        <v>5.83953371E-2</v>
      </c>
      <c r="AB152">
        <v>24.167039815999999</v>
      </c>
      <c r="AC152">
        <v>24.692786848000001</v>
      </c>
      <c r="AD152">
        <v>8.5812193074999996</v>
      </c>
      <c r="AE152">
        <v>8.7120942107000001</v>
      </c>
    </row>
    <row r="153" spans="14:31" x14ac:dyDescent="0.2">
      <c r="N153" t="s">
        <v>216</v>
      </c>
      <c r="O153">
        <v>5</v>
      </c>
      <c r="P153">
        <v>1.1984855165999999</v>
      </c>
      <c r="Q153">
        <v>1.9008214878</v>
      </c>
      <c r="R153">
        <v>1.9167178283999999</v>
      </c>
      <c r="S153">
        <v>0.25215501219999997</v>
      </c>
      <c r="T153">
        <v>0.4658776832</v>
      </c>
      <c r="U153">
        <v>1.6607039264000001</v>
      </c>
      <c r="V153">
        <v>7.3107203600000004E-2</v>
      </c>
      <c r="W153">
        <v>10</v>
      </c>
      <c r="X153">
        <v>4.5769021100000001E-2</v>
      </c>
      <c r="Y153">
        <v>1.6203182300000001E-2</v>
      </c>
      <c r="Z153">
        <v>1.87649922E-2</v>
      </c>
      <c r="AA153">
        <v>8.38135988E-2</v>
      </c>
      <c r="AB153">
        <v>17.467868658</v>
      </c>
      <c r="AC153">
        <v>17.632419453000001</v>
      </c>
      <c r="AD153">
        <v>5.4871292068999997</v>
      </c>
      <c r="AE153">
        <v>5.564126184</v>
      </c>
    </row>
    <row r="154" spans="14:31" x14ac:dyDescent="0.2">
      <c r="N154" t="s">
        <v>217</v>
      </c>
      <c r="O154">
        <v>14</v>
      </c>
      <c r="P154">
        <v>1.4534780667</v>
      </c>
      <c r="Q154">
        <v>2.2737498112000001</v>
      </c>
      <c r="R154">
        <v>1.6288512423999999</v>
      </c>
      <c r="S154">
        <v>0.24682684120000001</v>
      </c>
      <c r="T154">
        <v>0.32492000209999999</v>
      </c>
      <c r="U154">
        <v>1.1148940090999999</v>
      </c>
      <c r="V154">
        <v>0.13652237840000001</v>
      </c>
      <c r="W154">
        <v>11</v>
      </c>
      <c r="X154">
        <v>7.2802932000000001E-2</v>
      </c>
      <c r="Y154">
        <v>2.8910102900000002E-2</v>
      </c>
      <c r="Z154">
        <v>4.8943195999999996E-3</v>
      </c>
      <c r="AA154">
        <v>2.7246876699999999E-2</v>
      </c>
      <c r="AB154">
        <v>18.179242350999999</v>
      </c>
      <c r="AC154">
        <v>18.313096582</v>
      </c>
      <c r="AD154">
        <v>5.8763939044000004</v>
      </c>
      <c r="AE154">
        <v>5.9299711050999999</v>
      </c>
    </row>
    <row r="155" spans="14:31" x14ac:dyDescent="0.2">
      <c r="N155" t="s">
        <v>218</v>
      </c>
      <c r="O155">
        <v>15</v>
      </c>
      <c r="P155">
        <v>2.2724386013000002</v>
      </c>
      <c r="Q155">
        <v>1.6727808121000001</v>
      </c>
      <c r="R155">
        <v>3.0072227146000001</v>
      </c>
      <c r="S155">
        <v>0.34975553679999999</v>
      </c>
      <c r="T155">
        <v>0.41454898309999999</v>
      </c>
      <c r="U155">
        <v>1.563761738</v>
      </c>
      <c r="V155">
        <v>0.1893136775</v>
      </c>
      <c r="W155">
        <v>11</v>
      </c>
      <c r="X155">
        <v>0.37425009710000001</v>
      </c>
      <c r="Y155">
        <v>8.3425579299999997E-2</v>
      </c>
      <c r="Z155">
        <v>3.4689481799999998E-2</v>
      </c>
      <c r="AA155">
        <v>0.17420998200000001</v>
      </c>
      <c r="AB155">
        <v>20.469822062999999</v>
      </c>
      <c r="AC155">
        <v>21.136397204000001</v>
      </c>
      <c r="AD155">
        <v>7.0473434091999998</v>
      </c>
      <c r="AE155">
        <v>7.3021232536999996</v>
      </c>
    </row>
    <row r="156" spans="14:31" x14ac:dyDescent="0.2">
      <c r="N156" t="s">
        <v>219</v>
      </c>
      <c r="O156">
        <v>14</v>
      </c>
      <c r="P156">
        <v>0.73997128000000001</v>
      </c>
      <c r="Q156">
        <v>0.7442077775</v>
      </c>
      <c r="R156">
        <v>2.0967918844</v>
      </c>
      <c r="S156">
        <v>0.25665857199999997</v>
      </c>
      <c r="T156">
        <v>0.49713682209999999</v>
      </c>
      <c r="U156">
        <v>1.9507179556000001</v>
      </c>
      <c r="V156">
        <v>0.1147410026</v>
      </c>
      <c r="W156">
        <v>10</v>
      </c>
      <c r="X156">
        <v>0.20484934969999999</v>
      </c>
      <c r="Y156">
        <v>8.3428722799999994E-2</v>
      </c>
      <c r="Z156">
        <v>4.5585407299999998E-2</v>
      </c>
      <c r="AA156">
        <v>0.12409743469999999</v>
      </c>
      <c r="AB156">
        <v>16.400225293999998</v>
      </c>
      <c r="AC156">
        <v>16.858186208999999</v>
      </c>
      <c r="AD156">
        <v>4.8968432664000003</v>
      </c>
      <c r="AE156">
        <v>5.1335163997000004</v>
      </c>
    </row>
    <row r="157" spans="14:31" x14ac:dyDescent="0.2">
      <c r="N157" t="s">
        <v>220</v>
      </c>
      <c r="O157">
        <v>13</v>
      </c>
      <c r="P157">
        <v>1.9594779052</v>
      </c>
      <c r="Q157">
        <v>0.76299041540000001</v>
      </c>
      <c r="R157">
        <v>1.9544123729</v>
      </c>
      <c r="S157">
        <v>0.27106515149999999</v>
      </c>
      <c r="T157">
        <v>0.2141773723</v>
      </c>
      <c r="U157">
        <v>1.0998213859999999</v>
      </c>
      <c r="V157">
        <v>0.31879948819999998</v>
      </c>
      <c r="W157">
        <v>12</v>
      </c>
      <c r="X157">
        <v>0.4928086263</v>
      </c>
      <c r="Y157">
        <v>9.1124376800000004E-2</v>
      </c>
      <c r="Z157">
        <v>2.6293948000000001E-2</v>
      </c>
      <c r="AA157">
        <v>0.1195409209</v>
      </c>
      <c r="AB157">
        <v>18.580744091</v>
      </c>
      <c r="AC157">
        <v>19.310511964</v>
      </c>
      <c r="AD157">
        <v>6.0965268064</v>
      </c>
      <c r="AE157">
        <v>6.3757662312000001</v>
      </c>
    </row>
    <row r="158" spans="14:31" x14ac:dyDescent="0.2">
      <c r="N158" t="s">
        <v>221</v>
      </c>
      <c r="O158">
        <v>13</v>
      </c>
      <c r="P158">
        <v>1.6736902953999999</v>
      </c>
      <c r="Q158">
        <v>1.6809782736000001</v>
      </c>
      <c r="R158">
        <v>2.6460195196999998</v>
      </c>
      <c r="S158">
        <v>0.30977998759999997</v>
      </c>
      <c r="T158">
        <v>0.57949431080000002</v>
      </c>
      <c r="U158">
        <v>1.6025876495</v>
      </c>
      <c r="V158">
        <v>0.2344873422</v>
      </c>
      <c r="W158">
        <v>10</v>
      </c>
      <c r="X158">
        <v>0.49287726659999997</v>
      </c>
      <c r="Y158">
        <v>0.1144799947</v>
      </c>
      <c r="Z158">
        <v>7.4737561699999996E-2</v>
      </c>
      <c r="AA158">
        <v>0.23771445359999999</v>
      </c>
      <c r="AB158">
        <v>18.727037378999999</v>
      </c>
      <c r="AC158">
        <v>19.646846655000001</v>
      </c>
      <c r="AD158">
        <v>6.0988770964999999</v>
      </c>
      <c r="AE158">
        <v>6.4670614586999999</v>
      </c>
    </row>
    <row r="159" spans="14:31" x14ac:dyDescent="0.2">
      <c r="N159" t="s">
        <v>222</v>
      </c>
      <c r="O159">
        <v>13</v>
      </c>
      <c r="P159">
        <v>2.0878129152999998</v>
      </c>
      <c r="Q159">
        <v>0.9860547972</v>
      </c>
      <c r="R159">
        <v>1.473116681</v>
      </c>
      <c r="S159">
        <v>0.31479771099999998</v>
      </c>
      <c r="T159">
        <v>0.1589102349</v>
      </c>
      <c r="U159">
        <v>1.1824121191000001</v>
      </c>
      <c r="V159">
        <v>1.6660970138</v>
      </c>
      <c r="W159">
        <v>12</v>
      </c>
      <c r="X159">
        <v>0.4575816667</v>
      </c>
      <c r="Y159">
        <v>0.12373929240000001</v>
      </c>
      <c r="Z159">
        <v>1.2604050699999999E-2</v>
      </c>
      <c r="AA159">
        <v>0.1103353037</v>
      </c>
      <c r="AB159">
        <v>19.869201472</v>
      </c>
      <c r="AC159">
        <v>20.573461785999999</v>
      </c>
      <c r="AD159">
        <v>6.6896480355000003</v>
      </c>
      <c r="AE159">
        <v>6.9644997812999998</v>
      </c>
    </row>
    <row r="160" spans="14:31" x14ac:dyDescent="0.2">
      <c r="N160" t="s">
        <v>223</v>
      </c>
      <c r="O160">
        <v>14</v>
      </c>
      <c r="P160">
        <v>1.3876201889999999</v>
      </c>
      <c r="Q160">
        <v>2.3199706566999998</v>
      </c>
      <c r="R160">
        <v>1.6807601727999999</v>
      </c>
      <c r="S160">
        <v>0.26655041480000002</v>
      </c>
      <c r="T160">
        <v>0.33317008199999998</v>
      </c>
      <c r="U160">
        <v>1.1213705409000001</v>
      </c>
      <c r="V160">
        <v>5.1300583400000002E-2</v>
      </c>
      <c r="W160">
        <v>11</v>
      </c>
      <c r="X160">
        <v>3.9701277299999997E-2</v>
      </c>
      <c r="Y160">
        <v>7.4592909000000002E-3</v>
      </c>
      <c r="Z160">
        <v>7.1290538000000001E-3</v>
      </c>
      <c r="AA160">
        <v>3.2739960399999997E-2</v>
      </c>
      <c r="AB160">
        <v>18.160742638999999</v>
      </c>
      <c r="AC160">
        <v>18.247772221999998</v>
      </c>
      <c r="AD160">
        <v>5.8294097385999999</v>
      </c>
      <c r="AE160">
        <v>5.8673860321999998</v>
      </c>
    </row>
    <row r="161" spans="14:31" x14ac:dyDescent="0.2">
      <c r="N161" t="s">
        <v>224</v>
      </c>
      <c r="O161">
        <v>14</v>
      </c>
      <c r="P161">
        <v>3.3543403332000001</v>
      </c>
      <c r="Q161">
        <v>1.6113093462000001</v>
      </c>
      <c r="R161">
        <v>6.4149896708999998</v>
      </c>
      <c r="S161">
        <v>0.2546976634</v>
      </c>
      <c r="T161">
        <v>0.46228989939999998</v>
      </c>
      <c r="U161">
        <v>1.6133564547999999</v>
      </c>
      <c r="V161">
        <v>0.2868741964</v>
      </c>
      <c r="W161">
        <v>11</v>
      </c>
      <c r="X161">
        <v>1.0828559868000001</v>
      </c>
      <c r="Y161">
        <v>0.28863141399999998</v>
      </c>
      <c r="Z161">
        <v>1.3269715E-2</v>
      </c>
      <c r="AA161">
        <v>0.1429078426</v>
      </c>
      <c r="AB161">
        <v>24.997857564</v>
      </c>
      <c r="AC161">
        <v>26.525522522999999</v>
      </c>
      <c r="AD161">
        <v>8.9994255919999997</v>
      </c>
      <c r="AE161">
        <v>9.4283593107999994</v>
      </c>
    </row>
    <row r="162" spans="14:31" x14ac:dyDescent="0.2">
      <c r="N162" t="s">
        <v>225</v>
      </c>
      <c r="O162">
        <v>13</v>
      </c>
      <c r="P162">
        <v>2.2445727881000002</v>
      </c>
      <c r="Q162">
        <v>0.76717821819999998</v>
      </c>
      <c r="R162">
        <v>0.82351305109999995</v>
      </c>
      <c r="S162">
        <v>0.3071581625</v>
      </c>
      <c r="T162">
        <v>0.94997458700000004</v>
      </c>
      <c r="U162">
        <v>2.2726858643000001</v>
      </c>
      <c r="V162">
        <v>4.8141117819000003</v>
      </c>
      <c r="W162">
        <v>11</v>
      </c>
      <c r="X162">
        <v>0.17680697340000001</v>
      </c>
      <c r="Y162">
        <v>0.20994302470000001</v>
      </c>
      <c r="Z162">
        <v>0.1761285551</v>
      </c>
      <c r="AA162">
        <v>0.34494921099999998</v>
      </c>
      <c r="AB162">
        <v>23.179194453000001</v>
      </c>
      <c r="AC162">
        <v>24.087022217000001</v>
      </c>
      <c r="AD162">
        <v>8.1897982888000005</v>
      </c>
      <c r="AE162">
        <v>8.5312665521</v>
      </c>
    </row>
    <row r="163" spans="14:31" x14ac:dyDescent="0.2">
      <c r="N163" t="s">
        <v>226</v>
      </c>
      <c r="O163">
        <v>12</v>
      </c>
      <c r="P163">
        <v>2.5690521488</v>
      </c>
      <c r="Q163">
        <v>2.4576155821999999</v>
      </c>
      <c r="R163">
        <v>5.1347101894999998</v>
      </c>
      <c r="S163">
        <v>0.2280652369</v>
      </c>
      <c r="T163">
        <v>0.34090317510000001</v>
      </c>
      <c r="U163">
        <v>1.1590744987999999</v>
      </c>
      <c r="V163">
        <v>0.65237123139999997</v>
      </c>
      <c r="W163">
        <v>11</v>
      </c>
      <c r="X163">
        <v>0.15940718179999999</v>
      </c>
      <c r="Y163">
        <v>7.3985928500000006E-2</v>
      </c>
      <c r="Z163">
        <v>9.6201503999999993E-3</v>
      </c>
      <c r="AA163">
        <v>0.1136197902</v>
      </c>
      <c r="AB163">
        <v>23.541792062999999</v>
      </c>
      <c r="AC163">
        <v>23.898425113999998</v>
      </c>
      <c r="AD163">
        <v>8.3538214435999993</v>
      </c>
      <c r="AE163">
        <v>8.4483451169000006</v>
      </c>
    </row>
    <row r="164" spans="14:31" x14ac:dyDescent="0.2">
      <c r="N164" t="s">
        <v>227</v>
      </c>
      <c r="O164">
        <v>15</v>
      </c>
      <c r="P164">
        <v>3.2318826045</v>
      </c>
      <c r="Q164">
        <v>2.7852205132000001</v>
      </c>
      <c r="R164">
        <v>5.1538021781000003</v>
      </c>
      <c r="S164">
        <v>0.34083029479999999</v>
      </c>
      <c r="T164">
        <v>0.2939535929</v>
      </c>
      <c r="U164">
        <v>1.3817868852999999</v>
      </c>
      <c r="V164">
        <v>0.22473833360000001</v>
      </c>
      <c r="W164">
        <v>12</v>
      </c>
      <c r="X164">
        <v>0.53063047109999995</v>
      </c>
      <c r="Y164">
        <v>0.16922288839999999</v>
      </c>
      <c r="Z164">
        <v>2.04244097E-2</v>
      </c>
      <c r="AA164">
        <v>0.14077698960000001</v>
      </c>
      <c r="AB164">
        <v>25.412214402</v>
      </c>
      <c r="AC164">
        <v>26.273269161000002</v>
      </c>
      <c r="AD164">
        <v>9.0987251064999999</v>
      </c>
      <c r="AE164">
        <v>9.3284319490000005</v>
      </c>
    </row>
    <row r="165" spans="14:31" x14ac:dyDescent="0.2">
      <c r="N165" t="s">
        <v>228</v>
      </c>
      <c r="O165">
        <v>13</v>
      </c>
      <c r="P165">
        <v>3.3677118239000001</v>
      </c>
      <c r="Q165">
        <v>0.98885010100000004</v>
      </c>
      <c r="R165">
        <v>6.3488148692999999</v>
      </c>
      <c r="S165">
        <v>0.22633862760000001</v>
      </c>
      <c r="T165">
        <v>0.59447317740000005</v>
      </c>
      <c r="U165">
        <v>1.7630618149999999</v>
      </c>
      <c r="V165">
        <v>0.58977277240000003</v>
      </c>
      <c r="W165">
        <v>12</v>
      </c>
      <c r="X165">
        <v>1.0050865666</v>
      </c>
      <c r="Y165">
        <v>0.49262701539999998</v>
      </c>
      <c r="Z165">
        <v>4.3921131000000002E-2</v>
      </c>
      <c r="AA165">
        <v>0.1361827273</v>
      </c>
      <c r="AB165">
        <v>25.879023187000001</v>
      </c>
      <c r="AC165">
        <v>27.556840627</v>
      </c>
      <c r="AD165">
        <v>9.3848452794000004</v>
      </c>
      <c r="AE165">
        <v>9.8517149618000008</v>
      </c>
    </row>
    <row r="166" spans="14:31" x14ac:dyDescent="0.2">
      <c r="N166" t="s">
        <v>229</v>
      </c>
      <c r="O166">
        <v>14</v>
      </c>
      <c r="P166">
        <v>0.91447041490000003</v>
      </c>
      <c r="Q166">
        <v>0.59363474110000003</v>
      </c>
      <c r="R166">
        <v>2.2171148296999998</v>
      </c>
      <c r="S166">
        <v>0.27072255379999999</v>
      </c>
      <c r="T166">
        <v>0.47264471489999998</v>
      </c>
      <c r="U166">
        <v>1.2936944788</v>
      </c>
      <c r="V166">
        <v>2.89135633E-2</v>
      </c>
      <c r="W166">
        <v>9</v>
      </c>
      <c r="X166">
        <v>0.13123974359999999</v>
      </c>
      <c r="Y166">
        <v>3.8802955100000001E-2</v>
      </c>
      <c r="Z166">
        <v>3.11702479E-2</v>
      </c>
      <c r="AA166">
        <v>3.4842061100000002E-2</v>
      </c>
      <c r="AB166">
        <v>14.791195296</v>
      </c>
      <c r="AC166">
        <v>15.027250304000001</v>
      </c>
      <c r="AD166">
        <v>3.8469958656999999</v>
      </c>
      <c r="AE166">
        <v>3.9755787075</v>
      </c>
    </row>
    <row r="167" spans="14:31" x14ac:dyDescent="0.2">
      <c r="N167" t="s">
        <v>230</v>
      </c>
      <c r="O167">
        <v>13</v>
      </c>
      <c r="P167">
        <v>0.95443469319999996</v>
      </c>
      <c r="Q167">
        <v>0.8302758509</v>
      </c>
      <c r="R167">
        <v>2.6354674978000001</v>
      </c>
      <c r="S167">
        <v>0.29609003900000003</v>
      </c>
      <c r="T167">
        <v>0.52765046760000001</v>
      </c>
      <c r="U167">
        <v>1.7079034867</v>
      </c>
      <c r="V167">
        <v>7.8125180000000002E-2</v>
      </c>
      <c r="W167">
        <v>9</v>
      </c>
      <c r="X167">
        <v>0.2795667785</v>
      </c>
      <c r="Y167">
        <v>7.2844965499999997E-2</v>
      </c>
      <c r="Z167">
        <v>3.6312201199999998E-2</v>
      </c>
      <c r="AA167">
        <v>0.1153818214</v>
      </c>
      <c r="AB167">
        <v>16.029947215</v>
      </c>
      <c r="AC167">
        <v>16.534052981999999</v>
      </c>
      <c r="AD167">
        <v>4.6329157369000002</v>
      </c>
      <c r="AE167">
        <v>4.8864862171999999</v>
      </c>
    </row>
    <row r="168" spans="14:31" x14ac:dyDescent="0.2">
      <c r="N168" t="s">
        <v>231</v>
      </c>
      <c r="O168">
        <v>14</v>
      </c>
      <c r="P168">
        <v>2.2779954775000002</v>
      </c>
      <c r="Q168">
        <v>1.7434476007999999</v>
      </c>
      <c r="R168">
        <v>2.5972085385999999</v>
      </c>
      <c r="S168">
        <v>0.33457495259999998</v>
      </c>
      <c r="T168">
        <v>0.2963326563</v>
      </c>
      <c r="U168">
        <v>0.87994021330000005</v>
      </c>
      <c r="V168">
        <v>0.22245449440000001</v>
      </c>
      <c r="W168">
        <v>10</v>
      </c>
      <c r="X168">
        <v>0.34802518809999999</v>
      </c>
      <c r="Y168">
        <v>7.48407393E-2</v>
      </c>
      <c r="Z168">
        <v>4.3715596400000001E-2</v>
      </c>
      <c r="AA168">
        <v>0.1413783958</v>
      </c>
      <c r="AB168">
        <v>18.351953933000001</v>
      </c>
      <c r="AC168">
        <v>18.959913853</v>
      </c>
      <c r="AD168">
        <v>5.8989808826000001</v>
      </c>
      <c r="AE168">
        <v>6.1503743839</v>
      </c>
    </row>
    <row r="169" spans="14:31" x14ac:dyDescent="0.2">
      <c r="N169" t="s">
        <v>232</v>
      </c>
      <c r="O169">
        <v>11</v>
      </c>
      <c r="P169">
        <v>1.0136552814999999</v>
      </c>
      <c r="Q169">
        <v>0.778765771</v>
      </c>
      <c r="R169">
        <v>2.1686559229000002</v>
      </c>
      <c r="S169">
        <v>0.30656308840000002</v>
      </c>
      <c r="T169">
        <v>0.54852069520000002</v>
      </c>
      <c r="U169">
        <v>1.1899018771000001</v>
      </c>
      <c r="V169">
        <v>2.6543679399999999E-2</v>
      </c>
      <c r="W169">
        <v>8</v>
      </c>
      <c r="X169">
        <v>0.1492806002</v>
      </c>
      <c r="Y169">
        <v>9.3525999400000004E-2</v>
      </c>
      <c r="Z169">
        <v>6.9336930099999999E-2</v>
      </c>
      <c r="AA169">
        <v>0.1057384557</v>
      </c>
      <c r="AB169">
        <v>14.032606316000001</v>
      </c>
      <c r="AC169">
        <v>14.450488301</v>
      </c>
      <c r="AD169">
        <v>3.2940832499999999</v>
      </c>
      <c r="AE169">
        <v>3.5345255373</v>
      </c>
    </row>
    <row r="170" spans="14:31" x14ac:dyDescent="0.2">
      <c r="N170" t="s">
        <v>233</v>
      </c>
      <c r="O170">
        <v>14</v>
      </c>
      <c r="P170">
        <v>0.98356471860000005</v>
      </c>
      <c r="Q170">
        <v>0.76224900799999995</v>
      </c>
      <c r="R170">
        <v>1.7902523441</v>
      </c>
      <c r="S170">
        <v>0.26972176799999997</v>
      </c>
      <c r="T170">
        <v>0.60412176699999998</v>
      </c>
      <c r="U170">
        <v>1.0492287572000001</v>
      </c>
      <c r="V170">
        <v>2.7416848300000001E-2</v>
      </c>
      <c r="W170">
        <v>8</v>
      </c>
      <c r="X170">
        <v>5.93891644E-2</v>
      </c>
      <c r="Y170">
        <v>3.0909572400000002E-2</v>
      </c>
      <c r="Z170">
        <v>6.28163001E-2</v>
      </c>
      <c r="AA170">
        <v>6.3771517200000002E-2</v>
      </c>
      <c r="AB170">
        <v>13.486555211000001</v>
      </c>
      <c r="AC170">
        <v>13.703441765000001</v>
      </c>
      <c r="AD170">
        <v>2.8902744494000001</v>
      </c>
      <c r="AE170">
        <v>3.0186324787999999</v>
      </c>
    </row>
    <row r="171" spans="14:31" x14ac:dyDescent="0.2">
      <c r="N171" t="s">
        <v>234</v>
      </c>
      <c r="O171">
        <v>14</v>
      </c>
      <c r="P171">
        <v>1.3442836703000001</v>
      </c>
      <c r="Q171">
        <v>2.0890326435</v>
      </c>
      <c r="R171">
        <v>1.9038761661000001</v>
      </c>
      <c r="S171">
        <v>0.25579703320000002</v>
      </c>
      <c r="T171">
        <v>0.4426322667</v>
      </c>
      <c r="U171">
        <v>1.3618889889000001</v>
      </c>
      <c r="V171">
        <v>5.6814013599999998E-2</v>
      </c>
      <c r="W171">
        <v>10</v>
      </c>
      <c r="X171">
        <v>0.26165840950000002</v>
      </c>
      <c r="Y171">
        <v>7.0803371599999998E-2</v>
      </c>
      <c r="Z171">
        <v>3.8069657999999999E-2</v>
      </c>
      <c r="AA171">
        <v>0.13616380580000001</v>
      </c>
      <c r="AB171">
        <v>17.454324782</v>
      </c>
      <c r="AC171">
        <v>17.961020027</v>
      </c>
      <c r="AD171">
        <v>5.4388361834000003</v>
      </c>
      <c r="AE171">
        <v>5.6410616817000001</v>
      </c>
    </row>
    <row r="172" spans="14:31" x14ac:dyDescent="0.2">
      <c r="N172" t="s">
        <v>235</v>
      </c>
      <c r="O172">
        <v>12</v>
      </c>
      <c r="P172">
        <v>1.4086479355999999</v>
      </c>
      <c r="Q172">
        <v>1.8362437121999999</v>
      </c>
      <c r="R172">
        <v>2.1568441016</v>
      </c>
      <c r="S172">
        <v>0.29716851929999999</v>
      </c>
      <c r="T172">
        <v>0.37858726879999999</v>
      </c>
      <c r="U172">
        <v>1.5944558340999999</v>
      </c>
      <c r="V172">
        <v>0.3368065516</v>
      </c>
      <c r="W172">
        <v>11</v>
      </c>
      <c r="X172">
        <v>1.0277738241000001</v>
      </c>
      <c r="Y172">
        <v>0.31759711099999999</v>
      </c>
      <c r="Z172">
        <v>7.5032857E-3</v>
      </c>
      <c r="AA172">
        <v>4.65756737E-2</v>
      </c>
      <c r="AB172">
        <v>19.008753923</v>
      </c>
      <c r="AC172">
        <v>20.408203818</v>
      </c>
      <c r="AD172">
        <v>6.3498883755</v>
      </c>
      <c r="AE172">
        <v>6.9242561818999997</v>
      </c>
    </row>
    <row r="173" spans="14:31" x14ac:dyDescent="0.2">
      <c r="N173" t="s">
        <v>236</v>
      </c>
      <c r="O173">
        <v>15</v>
      </c>
      <c r="P173">
        <v>1.065774513</v>
      </c>
      <c r="Q173">
        <v>1.2467565902</v>
      </c>
      <c r="R173">
        <v>1.8386666437999999</v>
      </c>
      <c r="S173">
        <v>0.2643231466</v>
      </c>
      <c r="T173">
        <v>0.43784174050000002</v>
      </c>
      <c r="U173">
        <v>0.90215422290000002</v>
      </c>
      <c r="V173">
        <v>6.3381577600000003E-2</v>
      </c>
      <c r="W173">
        <v>9</v>
      </c>
      <c r="X173">
        <v>6.6103889299999996E-2</v>
      </c>
      <c r="Y173">
        <v>1.34780599E-2</v>
      </c>
      <c r="Z173">
        <v>7.2220230299999993E-2</v>
      </c>
      <c r="AA173">
        <v>0.115945407</v>
      </c>
      <c r="AB173">
        <v>14.818898434999999</v>
      </c>
      <c r="AC173">
        <v>15.086646021</v>
      </c>
      <c r="AD173">
        <v>3.8380706648</v>
      </c>
      <c r="AE173">
        <v>3.9787917761</v>
      </c>
    </row>
    <row r="174" spans="14:31" x14ac:dyDescent="0.2">
      <c r="N174" t="s">
        <v>237</v>
      </c>
      <c r="O174">
        <v>15</v>
      </c>
      <c r="P174">
        <v>1.0257685339</v>
      </c>
      <c r="Q174">
        <v>1.6272247178000001</v>
      </c>
      <c r="R174">
        <v>2.4730324457999999</v>
      </c>
      <c r="S174">
        <v>0.29725473200000002</v>
      </c>
      <c r="T174">
        <v>0.5844788232</v>
      </c>
      <c r="U174">
        <v>2.2683271373</v>
      </c>
      <c r="V174">
        <v>0.1551209144</v>
      </c>
      <c r="W174">
        <v>10</v>
      </c>
      <c r="X174">
        <v>0.29948393359999997</v>
      </c>
      <c r="Y174">
        <v>7.0428001099999998E-2</v>
      </c>
      <c r="Z174">
        <v>8.3477893999999997E-2</v>
      </c>
      <c r="AA174">
        <v>0.28155366770000001</v>
      </c>
      <c r="AB174">
        <v>18.431207304000001</v>
      </c>
      <c r="AC174">
        <v>19.166150801000001</v>
      </c>
      <c r="AD174">
        <v>5.9911531827999998</v>
      </c>
      <c r="AE174">
        <v>6.2906638280999996</v>
      </c>
    </row>
    <row r="175" spans="14:31" x14ac:dyDescent="0.2">
      <c r="N175" t="s">
        <v>238</v>
      </c>
      <c r="O175">
        <v>9</v>
      </c>
      <c r="P175">
        <v>0.79235841149999997</v>
      </c>
      <c r="Q175">
        <v>0.88553690529999995</v>
      </c>
      <c r="R175">
        <v>1.9064309219</v>
      </c>
      <c r="S175">
        <v>0.25141754729999999</v>
      </c>
      <c r="T175">
        <v>0.68067181700000001</v>
      </c>
      <c r="U175">
        <v>2.0488364647999999</v>
      </c>
      <c r="V175">
        <v>6.7310799199999993E-2</v>
      </c>
      <c r="W175">
        <v>10</v>
      </c>
      <c r="X175">
        <v>0.14722871479999999</v>
      </c>
      <c r="Y175">
        <v>5.9389367200000001E-2</v>
      </c>
      <c r="Z175">
        <v>5.7167014600000003E-2</v>
      </c>
      <c r="AA175">
        <v>0.1238899064</v>
      </c>
      <c r="AB175">
        <v>16.632562867000001</v>
      </c>
      <c r="AC175">
        <v>17.020237869999999</v>
      </c>
      <c r="AD175">
        <v>5.0313294117999998</v>
      </c>
      <c r="AE175">
        <v>5.2281463177000003</v>
      </c>
    </row>
  </sheetData>
  <sortState xmlns:xlrd2="http://schemas.microsoft.com/office/spreadsheetml/2017/richdata2" ref="M2:AE139">
    <sortCondition ref="M2:M13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32</vt:i4>
      </vt:variant>
    </vt:vector>
  </HeadingPairs>
  <TitlesOfParts>
    <vt:vector size="35" baseType="lpstr">
      <vt:lpstr>plotting data</vt:lpstr>
      <vt:lpstr>RHII metrics NATURAL DATA</vt:lpstr>
      <vt:lpstr>RHIII metrics NATURAL DATA (2)</vt:lpstr>
      <vt:lpstr>ACAD Sulfate</vt:lpstr>
      <vt:lpstr>ACAD Nitrate</vt:lpstr>
      <vt:lpstr>ACAD OMC-LAC</vt:lpstr>
      <vt:lpstr>ACAD CM</vt:lpstr>
      <vt:lpstr>MOOS Sulfate</vt:lpstr>
      <vt:lpstr>MOOS Nitrate</vt:lpstr>
      <vt:lpstr>MOOS OMC-LAC</vt:lpstr>
      <vt:lpstr>MOOS CM</vt:lpstr>
      <vt:lpstr>GRGU Sulfate</vt:lpstr>
      <vt:lpstr>GRGU Nitrate</vt:lpstr>
      <vt:lpstr>GRGU OMC-LAC</vt:lpstr>
      <vt:lpstr>GRGU CM</vt:lpstr>
      <vt:lpstr>LYBR Sulfate</vt:lpstr>
      <vt:lpstr>LYBR Nitrate</vt:lpstr>
      <vt:lpstr>LYBR OMC-LAC</vt:lpstr>
      <vt:lpstr>LYBR CM</vt:lpstr>
      <vt:lpstr>BRIG Sulfate</vt:lpstr>
      <vt:lpstr>BRIG Nitrate</vt:lpstr>
      <vt:lpstr>BRIG OMC-LAC</vt:lpstr>
      <vt:lpstr>BRIG CM</vt:lpstr>
      <vt:lpstr>SHEN Sulfate</vt:lpstr>
      <vt:lpstr>SHEN Nitrate</vt:lpstr>
      <vt:lpstr>SHEN OMC-LAC</vt:lpstr>
      <vt:lpstr>SHEN CM</vt:lpstr>
      <vt:lpstr>DOSO Sulfate</vt:lpstr>
      <vt:lpstr>DOSO Nitrate</vt:lpstr>
      <vt:lpstr>DOSO OMC-LAC</vt:lpstr>
      <vt:lpstr>DOSO CM</vt:lpstr>
      <vt:lpstr>JARI Sulfate</vt:lpstr>
      <vt:lpstr>JARI Nitrate</vt:lpstr>
      <vt:lpstr>JARI OMC-LAC</vt:lpstr>
      <vt:lpstr>JARI CM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Downs, Tom</dc:creator>
  <cp:lastModifiedBy>Hunter, Sydne</cp:lastModifiedBy>
  <dcterms:created xsi:type="dcterms:W3CDTF">2017-12-17T16:20:40Z</dcterms:created>
  <dcterms:modified xsi:type="dcterms:W3CDTF">2020-09-30T18:51:15Z</dcterms:modified>
</cp:coreProperties>
</file>