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unter\Desktop\BEP PDFs for WP\RegionalHazeSIP2020\"/>
    </mc:Choice>
  </mc:AlternateContent>
  <xr:revisionPtr revIDLastSave="0" documentId="8_{FF7D4ED3-B1FF-4331-BF67-A017564942F1}" xr6:coauthVersionLast="45" xr6:coauthVersionMax="45" xr10:uidLastSave="{00000000-0000-0000-0000-000000000000}"/>
  <bookViews>
    <workbookView xWindow="-120" yWindow="-120" windowWidth="23280" windowHeight="12600" firstSheet="5" activeTab="8" xr2:uid="{00000000-000D-0000-FFFF-FFFF00000000}"/>
  </bookViews>
  <sheets>
    <sheet name="Tracking" sheetId="7" r:id="rId1"/>
    <sheet name="ACAD-trend" sheetId="8" r:id="rId2"/>
    <sheet name="MOOS-trend" sheetId="18" r:id="rId3"/>
    <sheet name="GRGU-trend" sheetId="15" r:id="rId4"/>
    <sheet name="LYBR-trend" sheetId="17" r:id="rId5"/>
    <sheet name="BRIG-trend" sheetId="12" r:id="rId6"/>
    <sheet name="DOSO-trend" sheetId="14" r:id="rId7"/>
    <sheet name="SHEN-trend" sheetId="19" r:id="rId8"/>
    <sheet name="JARI-trend" sheetId="42" r:id="rId9"/>
    <sheet name="Species" sheetId="20" r:id="rId10"/>
    <sheet name="ACAD-Species-Clearest" sheetId="22" r:id="rId11"/>
    <sheet name="ACAD-Species-Most IMP" sheetId="24" r:id="rId12"/>
    <sheet name="MOOS-Species-Clearest" sheetId="33" r:id="rId13"/>
    <sheet name="MOOS-Species-Most IMP" sheetId="34" r:id="rId14"/>
    <sheet name="GRGU-Species-Clearest" sheetId="29" r:id="rId15"/>
    <sheet name="GRGU-Species-Most IMP" sheetId="30" r:id="rId16"/>
    <sheet name="LYBR-Species-Clearest" sheetId="31" r:id="rId17"/>
    <sheet name="LYBR-Species-Most IMP" sheetId="32" r:id="rId18"/>
    <sheet name="BRIG-Species-Clearest" sheetId="25" r:id="rId19"/>
    <sheet name="BRIG-Species-Most IMP" sheetId="26" r:id="rId20"/>
    <sheet name="DOSO-Species-Clearest" sheetId="27" r:id="rId21"/>
    <sheet name="DOSO-Species-Most IMP" sheetId="28" r:id="rId22"/>
    <sheet name="SHEN-Species-Clearest" sheetId="35" r:id="rId23"/>
    <sheet name="SHEN-Species-Most IMP" sheetId="36" r:id="rId24"/>
    <sheet name="JARI-Species-Clearest" sheetId="43" r:id="rId25"/>
    <sheet name="JARI-Species-Most IMP" sheetId="44" r:id="rId26"/>
    <sheet name="5-yr plot data" sheetId="39" r:id="rId27"/>
    <sheet name="5-yr plot Clearest" sheetId="40" r:id="rId28"/>
    <sheet name="5-yr plot Most IMP" sheetId="41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8" i="39" l="1"/>
  <c r="L18" i="39" s="1"/>
  <c r="B17" i="39"/>
  <c r="L17" i="39" s="1"/>
  <c r="B16" i="39"/>
  <c r="B15" i="39"/>
  <c r="L15" i="39" s="1"/>
  <c r="B14" i="39"/>
  <c r="L14" i="39" s="1"/>
  <c r="B13" i="39"/>
  <c r="B12" i="39"/>
  <c r="L12" i="39" s="1"/>
  <c r="B11" i="39"/>
  <c r="L11" i="39" s="1"/>
  <c r="B10" i="39"/>
  <c r="L10" i="39" s="1"/>
  <c r="B9" i="39"/>
  <c r="B8" i="39"/>
  <c r="L8" i="39" s="1"/>
  <c r="B7" i="39"/>
  <c r="L7" i="39" s="1"/>
  <c r="B6" i="39"/>
  <c r="L6" i="39" s="1"/>
  <c r="B5" i="39"/>
  <c r="B4" i="39"/>
  <c r="L4" i="39" s="1"/>
  <c r="B3" i="39"/>
  <c r="L3" i="39" s="1"/>
  <c r="L5" i="39"/>
  <c r="L9" i="39"/>
  <c r="L13" i="39"/>
  <c r="L16" i="39"/>
  <c r="V172" i="20"/>
  <c r="AS172" i="20" s="1"/>
  <c r="AJ172" i="20"/>
  <c r="AK172" i="20"/>
  <c r="AL172" i="20"/>
  <c r="AM172" i="20"/>
  <c r="AN172" i="20"/>
  <c r="AO172" i="20"/>
  <c r="AP172" i="20"/>
  <c r="AQ172" i="20"/>
  <c r="AR172" i="20"/>
  <c r="AT172" i="20"/>
  <c r="AU172" i="20"/>
  <c r="AV172" i="20"/>
  <c r="AW172" i="20"/>
  <c r="AX172" i="20"/>
  <c r="AY172" i="20"/>
  <c r="AZ172" i="20"/>
  <c r="BA172" i="20"/>
  <c r="BB172" i="20"/>
  <c r="V173" i="20"/>
  <c r="AS173" i="20" s="1"/>
  <c r="AJ173" i="20"/>
  <c r="AK173" i="20"/>
  <c r="AL173" i="20"/>
  <c r="AM173" i="20"/>
  <c r="AN173" i="20"/>
  <c r="AO173" i="20"/>
  <c r="AP173" i="20"/>
  <c r="AQ173" i="20"/>
  <c r="AR173" i="20"/>
  <c r="AT173" i="20"/>
  <c r="AU173" i="20"/>
  <c r="AV173" i="20"/>
  <c r="AW173" i="20"/>
  <c r="AX173" i="20"/>
  <c r="AY173" i="20"/>
  <c r="AZ173" i="20"/>
  <c r="BA173" i="20"/>
  <c r="BB173" i="20"/>
  <c r="V174" i="20"/>
  <c r="AS174" i="20" s="1"/>
  <c r="AJ174" i="20"/>
  <c r="AK174" i="20"/>
  <c r="AL174" i="20"/>
  <c r="AM174" i="20"/>
  <c r="AN174" i="20"/>
  <c r="AO174" i="20"/>
  <c r="AP174" i="20"/>
  <c r="AQ174" i="20"/>
  <c r="AR174" i="20"/>
  <c r="AT174" i="20"/>
  <c r="AU174" i="20"/>
  <c r="AV174" i="20"/>
  <c r="AW174" i="20"/>
  <c r="AX174" i="20"/>
  <c r="AY174" i="20"/>
  <c r="AZ174" i="20"/>
  <c r="BA174" i="20"/>
  <c r="BB174" i="20"/>
  <c r="V175" i="20"/>
  <c r="AJ175" i="20"/>
  <c r="AK175" i="20"/>
  <c r="AL175" i="20"/>
  <c r="AM175" i="20"/>
  <c r="AN175" i="20"/>
  <c r="AO175" i="20"/>
  <c r="AP175" i="20"/>
  <c r="AQ175" i="20"/>
  <c r="AR175" i="20"/>
  <c r="AS175" i="20"/>
  <c r="AT175" i="20"/>
  <c r="AU175" i="20"/>
  <c r="AV175" i="20"/>
  <c r="AW175" i="20"/>
  <c r="AX175" i="20"/>
  <c r="AY175" i="20"/>
  <c r="AZ175" i="20"/>
  <c r="BA175" i="20"/>
  <c r="BB175" i="20"/>
  <c r="V176" i="20"/>
  <c r="AJ176" i="20"/>
  <c r="AK176" i="20"/>
  <c r="AL176" i="20"/>
  <c r="AM176" i="20"/>
  <c r="AN176" i="20"/>
  <c r="AO176" i="20"/>
  <c r="AP176" i="20"/>
  <c r="AQ176" i="20"/>
  <c r="AR176" i="20"/>
  <c r="AS176" i="20"/>
  <c r="AT176" i="20"/>
  <c r="AU176" i="20"/>
  <c r="AV176" i="20"/>
  <c r="AW176" i="20"/>
  <c r="AX176" i="20"/>
  <c r="AY176" i="20"/>
  <c r="AZ176" i="20"/>
  <c r="BA176" i="20"/>
  <c r="BB176" i="20"/>
  <c r="V177" i="20"/>
  <c r="AJ177" i="20"/>
  <c r="AK177" i="20"/>
  <c r="AL177" i="20"/>
  <c r="AM177" i="20"/>
  <c r="AN177" i="20"/>
  <c r="AO177" i="20"/>
  <c r="AP177" i="20"/>
  <c r="AQ177" i="20"/>
  <c r="AR177" i="20"/>
  <c r="AS177" i="20"/>
  <c r="AT177" i="20"/>
  <c r="AU177" i="20"/>
  <c r="AV177" i="20"/>
  <c r="AW177" i="20"/>
  <c r="AX177" i="20"/>
  <c r="AY177" i="20"/>
  <c r="AZ177" i="20"/>
  <c r="BA177" i="20"/>
  <c r="BB177" i="20"/>
  <c r="V178" i="20"/>
  <c r="AJ178" i="20"/>
  <c r="AK178" i="20"/>
  <c r="AL178" i="20"/>
  <c r="AM178" i="20"/>
  <c r="AN178" i="20"/>
  <c r="AO178" i="20"/>
  <c r="AP178" i="20"/>
  <c r="AQ178" i="20"/>
  <c r="AR178" i="20"/>
  <c r="AS178" i="20"/>
  <c r="AT178" i="20"/>
  <c r="AU178" i="20"/>
  <c r="AV178" i="20"/>
  <c r="AW178" i="20"/>
  <c r="AX178" i="20"/>
  <c r="AY178" i="20"/>
  <c r="AZ178" i="20"/>
  <c r="BA178" i="20"/>
  <c r="BB178" i="20"/>
  <c r="V179" i="20"/>
  <c r="AS179" i="20" s="1"/>
  <c r="AJ179" i="20"/>
  <c r="AK179" i="20"/>
  <c r="AL179" i="20"/>
  <c r="AM179" i="20"/>
  <c r="AN179" i="20"/>
  <c r="AO179" i="20"/>
  <c r="AP179" i="20"/>
  <c r="AQ179" i="20"/>
  <c r="AR179" i="20"/>
  <c r="AT179" i="20"/>
  <c r="AU179" i="20"/>
  <c r="AV179" i="20"/>
  <c r="AW179" i="20"/>
  <c r="AX179" i="20"/>
  <c r="AY179" i="20"/>
  <c r="AZ179" i="20"/>
  <c r="BA179" i="20"/>
  <c r="BB179" i="20"/>
  <c r="AI412" i="20"/>
  <c r="AJ412" i="20"/>
  <c r="AK412" i="20"/>
  <c r="AL412" i="20"/>
  <c r="AM412" i="20"/>
  <c r="AN412" i="20"/>
  <c r="AO412" i="20"/>
  <c r="AP412" i="20"/>
  <c r="AQ412" i="20"/>
  <c r="AR412" i="20"/>
  <c r="AT412" i="20"/>
  <c r="AU412" i="20"/>
  <c r="AV412" i="20"/>
  <c r="AW412" i="20"/>
  <c r="AX412" i="20"/>
  <c r="AY412" i="20"/>
  <c r="AZ412" i="20"/>
  <c r="BA412" i="20"/>
  <c r="BB412" i="20"/>
  <c r="AJ356" i="20"/>
  <c r="AK356" i="20"/>
  <c r="AL356" i="20"/>
  <c r="AM356" i="20"/>
  <c r="AN356" i="20"/>
  <c r="AO356" i="20"/>
  <c r="AP356" i="20"/>
  <c r="AQ356" i="20"/>
  <c r="AR356" i="20"/>
  <c r="AT356" i="20"/>
  <c r="AU356" i="20"/>
  <c r="AV356" i="20"/>
  <c r="AW356" i="20"/>
  <c r="AX356" i="20"/>
  <c r="AY356" i="20"/>
  <c r="AZ356" i="20"/>
  <c r="BA356" i="20"/>
  <c r="BB356" i="20"/>
  <c r="BC356" i="20"/>
  <c r="BE356" i="20" s="1"/>
  <c r="BK356" i="20"/>
  <c r="AJ300" i="20"/>
  <c r="AK300" i="20"/>
  <c r="AL300" i="20"/>
  <c r="AM300" i="20"/>
  <c r="AN300" i="20"/>
  <c r="AO300" i="20"/>
  <c r="AP300" i="20"/>
  <c r="AQ300" i="20"/>
  <c r="AR300" i="20"/>
  <c r="AS300" i="20"/>
  <c r="AT300" i="20"/>
  <c r="AU300" i="20"/>
  <c r="AV300" i="20"/>
  <c r="AW300" i="20"/>
  <c r="AX300" i="20"/>
  <c r="AY300" i="20"/>
  <c r="AZ300" i="20"/>
  <c r="BA300" i="20"/>
  <c r="BB300" i="20"/>
  <c r="AJ244" i="20"/>
  <c r="AK244" i="20"/>
  <c r="AL244" i="20"/>
  <c r="AM244" i="20"/>
  <c r="AN244" i="20"/>
  <c r="AO244" i="20"/>
  <c r="AP244" i="20"/>
  <c r="AQ244" i="20"/>
  <c r="AR244" i="20"/>
  <c r="AT244" i="20"/>
  <c r="AU244" i="20"/>
  <c r="AV244" i="20"/>
  <c r="AW244" i="20"/>
  <c r="AX244" i="20"/>
  <c r="AY244" i="20"/>
  <c r="AZ244" i="20"/>
  <c r="BA244" i="20"/>
  <c r="BB244" i="20"/>
  <c r="BM244" i="20"/>
  <c r="BO244" i="20" s="1"/>
  <c r="AJ188" i="20"/>
  <c r="AK188" i="20"/>
  <c r="AL188" i="20"/>
  <c r="AM188" i="20"/>
  <c r="AN188" i="20"/>
  <c r="AO188" i="20"/>
  <c r="AP188" i="20"/>
  <c r="AQ188" i="20"/>
  <c r="AR188" i="20"/>
  <c r="AT188" i="20"/>
  <c r="AU188" i="20"/>
  <c r="AV188" i="20"/>
  <c r="AW188" i="20"/>
  <c r="AX188" i="20"/>
  <c r="AY188" i="20"/>
  <c r="AZ188" i="20"/>
  <c r="BA188" i="20"/>
  <c r="BB188" i="20"/>
  <c r="BC188" i="20"/>
  <c r="BD188" i="20" s="1"/>
  <c r="AJ132" i="20"/>
  <c r="AK132" i="20"/>
  <c r="AL132" i="20"/>
  <c r="AM132" i="20"/>
  <c r="AN132" i="20"/>
  <c r="AO132" i="20"/>
  <c r="AP132" i="20"/>
  <c r="AQ132" i="20"/>
  <c r="AR132" i="20"/>
  <c r="AT132" i="20"/>
  <c r="AU132" i="20"/>
  <c r="AV132" i="20"/>
  <c r="AW132" i="20"/>
  <c r="AX132" i="20"/>
  <c r="AY132" i="20"/>
  <c r="AZ132" i="20"/>
  <c r="BA132" i="20"/>
  <c r="BB132" i="20"/>
  <c r="BM132" i="20"/>
  <c r="BO132" i="20" s="1"/>
  <c r="V132" i="20"/>
  <c r="AS132" i="20" s="1"/>
  <c r="I132" i="20"/>
  <c r="AI132" i="20" s="1"/>
  <c r="V188" i="20"/>
  <c r="BM188" i="20" s="1"/>
  <c r="I188" i="20"/>
  <c r="AI188" i="20" s="1"/>
  <c r="V244" i="20"/>
  <c r="AS244" i="20" s="1"/>
  <c r="I244" i="20"/>
  <c r="AI244" i="20" s="1"/>
  <c r="V300" i="20"/>
  <c r="BM300" i="20" s="1"/>
  <c r="I300" i="20"/>
  <c r="BC300" i="20" s="1"/>
  <c r="I356" i="20"/>
  <c r="AI356" i="20" s="1"/>
  <c r="V356" i="20"/>
  <c r="BM356" i="20" s="1"/>
  <c r="V412" i="20"/>
  <c r="AS412" i="20" s="1"/>
  <c r="I412" i="20"/>
  <c r="BC412" i="20" s="1"/>
  <c r="L438" i="20"/>
  <c r="M438" i="20"/>
  <c r="N438" i="20"/>
  <c r="C8" i="39" s="1"/>
  <c r="O438" i="20"/>
  <c r="AL438" i="20" s="1"/>
  <c r="P438" i="20"/>
  <c r="AM438" i="20" s="1"/>
  <c r="Q438" i="20"/>
  <c r="AN438" i="20" s="1"/>
  <c r="R438" i="20"/>
  <c r="G8" i="39" s="1"/>
  <c r="S438" i="20"/>
  <c r="H8" i="39" s="1"/>
  <c r="T438" i="20"/>
  <c r="AQ438" i="20" s="1"/>
  <c r="U438" i="20"/>
  <c r="AR438" i="20" s="1"/>
  <c r="Y438" i="20"/>
  <c r="Z438" i="20"/>
  <c r="AA438" i="20"/>
  <c r="M8" i="39" s="1"/>
  <c r="AB438" i="20"/>
  <c r="AV438" i="20" s="1"/>
  <c r="AC438" i="20"/>
  <c r="AW438" i="20" s="1"/>
  <c r="AD438" i="20"/>
  <c r="AX438" i="20" s="1"/>
  <c r="AE438" i="20"/>
  <c r="Q8" i="39" s="1"/>
  <c r="AF438" i="20"/>
  <c r="AZ438" i="20" s="1"/>
  <c r="AG438" i="20"/>
  <c r="BA438" i="20" s="1"/>
  <c r="AH438" i="20"/>
  <c r="BB438" i="20" s="1"/>
  <c r="AJ438" i="20"/>
  <c r="AP438" i="20"/>
  <c r="AT438" i="20"/>
  <c r="AY438" i="20"/>
  <c r="BW438" i="20"/>
  <c r="BX438" i="20"/>
  <c r="BY438" i="20"/>
  <c r="BZ438" i="20"/>
  <c r="CA438" i="20"/>
  <c r="CB438" i="20"/>
  <c r="CC438" i="20"/>
  <c r="CD438" i="20"/>
  <c r="CE438" i="20"/>
  <c r="CF438" i="20"/>
  <c r="CG438" i="20"/>
  <c r="CH438" i="20"/>
  <c r="CI438" i="20"/>
  <c r="CJ438" i="20"/>
  <c r="CK438" i="20"/>
  <c r="CL438" i="20"/>
  <c r="CM438" i="20"/>
  <c r="CN438" i="20"/>
  <c r="CO438" i="20"/>
  <c r="CP438" i="20"/>
  <c r="CQ438" i="20"/>
  <c r="CR438" i="20"/>
  <c r="CS438" i="20"/>
  <c r="CT438" i="20"/>
  <c r="CU438" i="20"/>
  <c r="CV438" i="20"/>
  <c r="CW438" i="20"/>
  <c r="CX438" i="20"/>
  <c r="CY438" i="20"/>
  <c r="CZ438" i="20"/>
  <c r="DA438" i="20"/>
  <c r="DB438" i="20"/>
  <c r="DC438" i="20"/>
  <c r="DD438" i="20"/>
  <c r="DE438" i="20"/>
  <c r="DF438" i="20"/>
  <c r="DG438" i="20"/>
  <c r="DH438" i="20"/>
  <c r="DI438" i="20"/>
  <c r="DJ438" i="20"/>
  <c r="DK438" i="20"/>
  <c r="DL438" i="20"/>
  <c r="DM438" i="20"/>
  <c r="DN438" i="20"/>
  <c r="DO438" i="20"/>
  <c r="DP438" i="20"/>
  <c r="DQ438" i="20"/>
  <c r="DR438" i="20"/>
  <c r="DS438" i="20"/>
  <c r="DT438" i="20"/>
  <c r="DU438" i="20"/>
  <c r="DV438" i="20"/>
  <c r="DW438" i="20"/>
  <c r="DX438" i="20"/>
  <c r="DY438" i="20"/>
  <c r="DZ438" i="20"/>
  <c r="EA438" i="20"/>
  <c r="EB438" i="20"/>
  <c r="EC438" i="20"/>
  <c r="ED438" i="20"/>
  <c r="EE438" i="20"/>
  <c r="EF438" i="20"/>
  <c r="EG438" i="20"/>
  <c r="EH438" i="20"/>
  <c r="EI438" i="20"/>
  <c r="EJ438" i="20"/>
  <c r="EK438" i="20"/>
  <c r="EL438" i="20"/>
  <c r="EM438" i="20"/>
  <c r="EN438" i="20"/>
  <c r="EO438" i="20"/>
  <c r="EP438" i="20"/>
  <c r="EQ438" i="20"/>
  <c r="ER438" i="20"/>
  <c r="ES438" i="20"/>
  <c r="ET438" i="20"/>
  <c r="EU438" i="20"/>
  <c r="EV438" i="20"/>
  <c r="EW438" i="20"/>
  <c r="EX438" i="20"/>
  <c r="EY438" i="20"/>
  <c r="EZ438" i="20"/>
  <c r="FA438" i="20"/>
  <c r="FB438" i="20"/>
  <c r="FC438" i="20"/>
  <c r="FD438" i="20"/>
  <c r="FE438" i="20"/>
  <c r="FF438" i="20"/>
  <c r="FG438" i="20"/>
  <c r="FH438" i="20"/>
  <c r="FI438" i="20"/>
  <c r="FJ438" i="20"/>
  <c r="FK438" i="20"/>
  <c r="FL438" i="20"/>
  <c r="FM438" i="20"/>
  <c r="FN438" i="20"/>
  <c r="FO438" i="20"/>
  <c r="FP438" i="20"/>
  <c r="L382" i="20"/>
  <c r="AJ382" i="20" s="1"/>
  <c r="M382" i="20"/>
  <c r="N382" i="20"/>
  <c r="C6" i="39" s="1"/>
  <c r="O382" i="20"/>
  <c r="D6" i="39" s="1"/>
  <c r="P382" i="20"/>
  <c r="E6" i="39" s="1"/>
  <c r="Q382" i="20"/>
  <c r="AN382" i="20" s="1"/>
  <c r="R382" i="20"/>
  <c r="G6" i="39" s="1"/>
  <c r="S382" i="20"/>
  <c r="T382" i="20"/>
  <c r="AQ382" i="20" s="1"/>
  <c r="U382" i="20"/>
  <c r="Y382" i="20"/>
  <c r="Z382" i="20"/>
  <c r="AA382" i="20"/>
  <c r="AU382" i="20" s="1"/>
  <c r="AB382" i="20"/>
  <c r="AV382" i="20" s="1"/>
  <c r="AC382" i="20"/>
  <c r="O6" i="39" s="1"/>
  <c r="AD382" i="20"/>
  <c r="AX382" i="20" s="1"/>
  <c r="AE382" i="20"/>
  <c r="AY382" i="20" s="1"/>
  <c r="AF382" i="20"/>
  <c r="AZ382" i="20" s="1"/>
  <c r="AG382" i="20"/>
  <c r="S6" i="39" s="1"/>
  <c r="AH382" i="20"/>
  <c r="BB382" i="20" s="1"/>
  <c r="AT382" i="20"/>
  <c r="AW382" i="20"/>
  <c r="BA382" i="20"/>
  <c r="BW382" i="20"/>
  <c r="BX382" i="20"/>
  <c r="BY382" i="20"/>
  <c r="BZ382" i="20"/>
  <c r="CA382" i="20"/>
  <c r="CB382" i="20"/>
  <c r="CC382" i="20"/>
  <c r="CD382" i="20"/>
  <c r="CE382" i="20"/>
  <c r="CF382" i="20"/>
  <c r="CG382" i="20"/>
  <c r="CH382" i="20"/>
  <c r="CI382" i="20"/>
  <c r="CJ382" i="20"/>
  <c r="CK382" i="20"/>
  <c r="CL382" i="20"/>
  <c r="CM382" i="20"/>
  <c r="CN382" i="20"/>
  <c r="CO382" i="20"/>
  <c r="CP382" i="20"/>
  <c r="CQ382" i="20"/>
  <c r="CR382" i="20"/>
  <c r="CS382" i="20"/>
  <c r="CT382" i="20"/>
  <c r="CU382" i="20"/>
  <c r="CV382" i="20"/>
  <c r="CW382" i="20"/>
  <c r="CX382" i="20"/>
  <c r="CY382" i="20"/>
  <c r="CZ382" i="20"/>
  <c r="DA382" i="20"/>
  <c r="DB382" i="20"/>
  <c r="DC382" i="20"/>
  <c r="DD382" i="20"/>
  <c r="DE382" i="20"/>
  <c r="DF382" i="20"/>
  <c r="DG382" i="20"/>
  <c r="DH382" i="20"/>
  <c r="DI382" i="20"/>
  <c r="DJ382" i="20"/>
  <c r="DK382" i="20"/>
  <c r="DL382" i="20"/>
  <c r="DM382" i="20"/>
  <c r="DN382" i="20"/>
  <c r="DO382" i="20"/>
  <c r="DP382" i="20"/>
  <c r="DQ382" i="20"/>
  <c r="DR382" i="20"/>
  <c r="DS382" i="20"/>
  <c r="DT382" i="20"/>
  <c r="DU382" i="20"/>
  <c r="DV382" i="20"/>
  <c r="DW382" i="20"/>
  <c r="DX382" i="20"/>
  <c r="DY382" i="20"/>
  <c r="DZ382" i="20"/>
  <c r="EA382" i="20"/>
  <c r="EB382" i="20"/>
  <c r="EC382" i="20"/>
  <c r="ED382" i="20"/>
  <c r="EE382" i="20"/>
  <c r="EF382" i="20"/>
  <c r="EG382" i="20"/>
  <c r="EH382" i="20"/>
  <c r="EI382" i="20"/>
  <c r="EJ382" i="20"/>
  <c r="EK382" i="20"/>
  <c r="EL382" i="20"/>
  <c r="EM382" i="20"/>
  <c r="EN382" i="20"/>
  <c r="EO382" i="20"/>
  <c r="EP382" i="20"/>
  <c r="EQ382" i="20"/>
  <c r="ER382" i="20"/>
  <c r="ES382" i="20"/>
  <c r="ET382" i="20"/>
  <c r="EU382" i="20"/>
  <c r="EV382" i="20"/>
  <c r="EW382" i="20"/>
  <c r="EX382" i="20"/>
  <c r="EY382" i="20"/>
  <c r="EZ382" i="20"/>
  <c r="FA382" i="20"/>
  <c r="FB382" i="20"/>
  <c r="FC382" i="20"/>
  <c r="FD382" i="20"/>
  <c r="FE382" i="20"/>
  <c r="FF382" i="20"/>
  <c r="FG382" i="20"/>
  <c r="FH382" i="20"/>
  <c r="FI382" i="20"/>
  <c r="FJ382" i="20"/>
  <c r="FK382" i="20"/>
  <c r="FL382" i="20"/>
  <c r="FM382" i="20"/>
  <c r="FN382" i="20"/>
  <c r="FO382" i="20"/>
  <c r="FP382" i="20"/>
  <c r="L326" i="20"/>
  <c r="M326" i="20"/>
  <c r="N326" i="20"/>
  <c r="AK326" i="20" s="1"/>
  <c r="O326" i="20"/>
  <c r="AL326" i="20" s="1"/>
  <c r="P326" i="20"/>
  <c r="E18" i="39" s="1"/>
  <c r="Q326" i="20"/>
  <c r="AN326" i="20" s="1"/>
  <c r="R326" i="20"/>
  <c r="AO326" i="20" s="1"/>
  <c r="S326" i="20"/>
  <c r="AP326" i="20" s="1"/>
  <c r="T326" i="20"/>
  <c r="I18" i="39" s="1"/>
  <c r="U326" i="20"/>
  <c r="J18" i="39" s="1"/>
  <c r="Y326" i="20"/>
  <c r="Z326" i="20"/>
  <c r="AA326" i="20"/>
  <c r="M18" i="39" s="1"/>
  <c r="AB326" i="20"/>
  <c r="N18" i="39" s="1"/>
  <c r="AC326" i="20"/>
  <c r="O18" i="39" s="1"/>
  <c r="AD326" i="20"/>
  <c r="P18" i="39" s="1"/>
  <c r="AE326" i="20"/>
  <c r="Q18" i="39" s="1"/>
  <c r="AF326" i="20"/>
  <c r="AZ326" i="20" s="1"/>
  <c r="AG326" i="20"/>
  <c r="BA326" i="20" s="1"/>
  <c r="AH326" i="20"/>
  <c r="T18" i="39" s="1"/>
  <c r="AJ326" i="20"/>
  <c r="AM326" i="20"/>
  <c r="AQ326" i="20"/>
  <c r="AR326" i="20"/>
  <c r="AT326" i="20"/>
  <c r="AU326" i="20"/>
  <c r="AV326" i="20"/>
  <c r="AX326" i="20"/>
  <c r="AY326" i="20"/>
  <c r="BB326" i="20"/>
  <c r="BW326" i="20"/>
  <c r="BX326" i="20"/>
  <c r="BY326" i="20"/>
  <c r="BZ326" i="20"/>
  <c r="CA326" i="20"/>
  <c r="CB326" i="20"/>
  <c r="CC326" i="20"/>
  <c r="CD326" i="20"/>
  <c r="CE326" i="20"/>
  <c r="CF326" i="20"/>
  <c r="CG326" i="20"/>
  <c r="CH326" i="20"/>
  <c r="CI326" i="20"/>
  <c r="CJ326" i="20"/>
  <c r="CK326" i="20"/>
  <c r="CL326" i="20"/>
  <c r="CM326" i="20"/>
  <c r="CN326" i="20"/>
  <c r="CO326" i="20"/>
  <c r="CP326" i="20"/>
  <c r="CQ326" i="20"/>
  <c r="CR326" i="20"/>
  <c r="CS326" i="20"/>
  <c r="CT326" i="20"/>
  <c r="CU326" i="20"/>
  <c r="CV326" i="20"/>
  <c r="CW326" i="20"/>
  <c r="CX326" i="20"/>
  <c r="CY326" i="20"/>
  <c r="CZ326" i="20"/>
  <c r="DA326" i="20"/>
  <c r="DB326" i="20"/>
  <c r="DC326" i="20"/>
  <c r="DD326" i="20"/>
  <c r="DE326" i="20"/>
  <c r="DF326" i="20"/>
  <c r="DG326" i="20"/>
  <c r="DH326" i="20"/>
  <c r="DI326" i="20"/>
  <c r="DJ326" i="20"/>
  <c r="DK326" i="20"/>
  <c r="DL326" i="20"/>
  <c r="DM326" i="20"/>
  <c r="DN326" i="20"/>
  <c r="DO326" i="20"/>
  <c r="DP326" i="20"/>
  <c r="DQ326" i="20"/>
  <c r="DR326" i="20"/>
  <c r="DS326" i="20"/>
  <c r="DT326" i="20"/>
  <c r="DU326" i="20"/>
  <c r="DV326" i="20"/>
  <c r="DW326" i="20"/>
  <c r="DX326" i="20"/>
  <c r="DY326" i="20"/>
  <c r="DZ326" i="20"/>
  <c r="EA326" i="20"/>
  <c r="EB326" i="20"/>
  <c r="EC326" i="20"/>
  <c r="ED326" i="20"/>
  <c r="EE326" i="20"/>
  <c r="EF326" i="20"/>
  <c r="EG326" i="20"/>
  <c r="EH326" i="20"/>
  <c r="EI326" i="20"/>
  <c r="EJ326" i="20"/>
  <c r="EK326" i="20"/>
  <c r="EL326" i="20"/>
  <c r="EM326" i="20"/>
  <c r="EN326" i="20"/>
  <c r="EO326" i="20"/>
  <c r="EP326" i="20"/>
  <c r="EQ326" i="20"/>
  <c r="ER326" i="20"/>
  <c r="ES326" i="20"/>
  <c r="ET326" i="20"/>
  <c r="EU326" i="20"/>
  <c r="EV326" i="20"/>
  <c r="EW326" i="20"/>
  <c r="EX326" i="20"/>
  <c r="EY326" i="20"/>
  <c r="EZ326" i="20"/>
  <c r="FA326" i="20"/>
  <c r="FB326" i="20"/>
  <c r="FC326" i="20"/>
  <c r="FD326" i="20"/>
  <c r="FE326" i="20"/>
  <c r="FF326" i="20"/>
  <c r="FG326" i="20"/>
  <c r="FH326" i="20"/>
  <c r="FI326" i="20"/>
  <c r="FJ326" i="20"/>
  <c r="FK326" i="20"/>
  <c r="FL326" i="20"/>
  <c r="FM326" i="20"/>
  <c r="FN326" i="20"/>
  <c r="FO326" i="20"/>
  <c r="FP326" i="20"/>
  <c r="L270" i="20"/>
  <c r="M270" i="20"/>
  <c r="N270" i="20"/>
  <c r="C12" i="39" s="1"/>
  <c r="O270" i="20"/>
  <c r="D12" i="39" s="1"/>
  <c r="P270" i="20"/>
  <c r="AM270" i="20" s="1"/>
  <c r="Q270" i="20"/>
  <c r="AN270" i="20" s="1"/>
  <c r="R270" i="20"/>
  <c r="G12" i="39" s="1"/>
  <c r="S270" i="20"/>
  <c r="H12" i="39" s="1"/>
  <c r="T270" i="20"/>
  <c r="AQ270" i="20" s="1"/>
  <c r="U270" i="20"/>
  <c r="AR270" i="20" s="1"/>
  <c r="Y270" i="20"/>
  <c r="AT270" i="20" s="1"/>
  <c r="Z270" i="20"/>
  <c r="AA270" i="20"/>
  <c r="M12" i="39" s="1"/>
  <c r="AB270" i="20"/>
  <c r="N12" i="39" s="1"/>
  <c r="AC270" i="20"/>
  <c r="O12" i="39" s="1"/>
  <c r="AD270" i="20"/>
  <c r="P12" i="39" s="1"/>
  <c r="AE270" i="20"/>
  <c r="Q12" i="39" s="1"/>
  <c r="AF270" i="20"/>
  <c r="R12" i="39" s="1"/>
  <c r="AG270" i="20"/>
  <c r="S12" i="39" s="1"/>
  <c r="AH270" i="20"/>
  <c r="T12" i="39" s="1"/>
  <c r="AJ270" i="20"/>
  <c r="AO270" i="20"/>
  <c r="AW270" i="20"/>
  <c r="BW270" i="20"/>
  <c r="BX270" i="20"/>
  <c r="BY270" i="20"/>
  <c r="BZ270" i="20"/>
  <c r="CA270" i="20"/>
  <c r="CB270" i="20"/>
  <c r="CC270" i="20"/>
  <c r="CD270" i="20"/>
  <c r="CE270" i="20"/>
  <c r="CF270" i="20"/>
  <c r="CG270" i="20"/>
  <c r="CH270" i="20"/>
  <c r="CI270" i="20"/>
  <c r="CJ270" i="20"/>
  <c r="CK270" i="20"/>
  <c r="CL270" i="20"/>
  <c r="CM270" i="20"/>
  <c r="CN270" i="20"/>
  <c r="CO270" i="20"/>
  <c r="CP270" i="20"/>
  <c r="CQ270" i="20"/>
  <c r="CR270" i="20"/>
  <c r="CS270" i="20"/>
  <c r="CT270" i="20"/>
  <c r="CU270" i="20"/>
  <c r="CV270" i="20"/>
  <c r="CW270" i="20"/>
  <c r="CX270" i="20"/>
  <c r="CY270" i="20"/>
  <c r="CZ270" i="20"/>
  <c r="DA270" i="20"/>
  <c r="DB270" i="20"/>
  <c r="DC270" i="20"/>
  <c r="DD270" i="20"/>
  <c r="DE270" i="20"/>
  <c r="DF270" i="20"/>
  <c r="DG270" i="20"/>
  <c r="DH270" i="20"/>
  <c r="DI270" i="20"/>
  <c r="DJ270" i="20"/>
  <c r="DK270" i="20"/>
  <c r="DL270" i="20"/>
  <c r="DM270" i="20"/>
  <c r="DN270" i="20"/>
  <c r="DO270" i="20"/>
  <c r="DP270" i="20"/>
  <c r="DQ270" i="20"/>
  <c r="DR270" i="20"/>
  <c r="DS270" i="20"/>
  <c r="DT270" i="20"/>
  <c r="DU270" i="20"/>
  <c r="DV270" i="20"/>
  <c r="DW270" i="20"/>
  <c r="DX270" i="20"/>
  <c r="DY270" i="20"/>
  <c r="DZ270" i="20"/>
  <c r="EA270" i="20"/>
  <c r="EB270" i="20"/>
  <c r="EC270" i="20"/>
  <c r="ED270" i="20"/>
  <c r="EE270" i="20"/>
  <c r="EF270" i="20"/>
  <c r="EG270" i="20"/>
  <c r="EH270" i="20"/>
  <c r="EI270" i="20"/>
  <c r="EJ270" i="20"/>
  <c r="EK270" i="20"/>
  <c r="EL270" i="20"/>
  <c r="EM270" i="20"/>
  <c r="EN270" i="20"/>
  <c r="EO270" i="20"/>
  <c r="EP270" i="20"/>
  <c r="EQ270" i="20"/>
  <c r="ER270" i="20"/>
  <c r="ES270" i="20"/>
  <c r="ET270" i="20"/>
  <c r="EU270" i="20"/>
  <c r="EV270" i="20"/>
  <c r="EW270" i="20"/>
  <c r="EX270" i="20"/>
  <c r="EY270" i="20"/>
  <c r="EZ270" i="20"/>
  <c r="FA270" i="20"/>
  <c r="FB270" i="20"/>
  <c r="FC270" i="20"/>
  <c r="FD270" i="20"/>
  <c r="FE270" i="20"/>
  <c r="FF270" i="20"/>
  <c r="FG270" i="20"/>
  <c r="FH270" i="20"/>
  <c r="FI270" i="20"/>
  <c r="FJ270" i="20"/>
  <c r="FK270" i="20"/>
  <c r="FL270" i="20"/>
  <c r="FM270" i="20"/>
  <c r="FN270" i="20"/>
  <c r="FO270" i="20"/>
  <c r="FP270" i="20"/>
  <c r="L214" i="20"/>
  <c r="AK214" i="20" s="1"/>
  <c r="M214" i="20"/>
  <c r="N214" i="20"/>
  <c r="C14" i="39" s="1"/>
  <c r="O214" i="20"/>
  <c r="D14" i="39" s="1"/>
  <c r="P214" i="20"/>
  <c r="AM214" i="20" s="1"/>
  <c r="Q214" i="20"/>
  <c r="AN214" i="20" s="1"/>
  <c r="R214" i="20"/>
  <c r="G14" i="39" s="1"/>
  <c r="S214" i="20"/>
  <c r="H14" i="39" s="1"/>
  <c r="T214" i="20"/>
  <c r="AQ214" i="20" s="1"/>
  <c r="U214" i="20"/>
  <c r="AR214" i="20" s="1"/>
  <c r="Y214" i="20"/>
  <c r="AT214" i="20" s="1"/>
  <c r="Z214" i="20"/>
  <c r="AA214" i="20"/>
  <c r="M14" i="39" s="1"/>
  <c r="AB214" i="20"/>
  <c r="N14" i="39" s="1"/>
  <c r="AC214" i="20"/>
  <c r="AW214" i="20" s="1"/>
  <c r="AD214" i="20"/>
  <c r="P14" i="39" s="1"/>
  <c r="AE214" i="20"/>
  <c r="Q14" i="39" s="1"/>
  <c r="AF214" i="20"/>
  <c r="R14" i="39" s="1"/>
  <c r="AG214" i="20"/>
  <c r="BA214" i="20" s="1"/>
  <c r="AH214" i="20"/>
  <c r="T14" i="39" s="1"/>
  <c r="AJ214" i="20"/>
  <c r="AO214" i="20"/>
  <c r="BW214" i="20"/>
  <c r="BX214" i="20"/>
  <c r="BY214" i="20"/>
  <c r="BZ214" i="20"/>
  <c r="CA214" i="20"/>
  <c r="CB214" i="20"/>
  <c r="CC214" i="20"/>
  <c r="CD214" i="20"/>
  <c r="CE214" i="20"/>
  <c r="CF214" i="20"/>
  <c r="CG214" i="20"/>
  <c r="CH214" i="20"/>
  <c r="CI214" i="20"/>
  <c r="CJ214" i="20"/>
  <c r="CK214" i="20"/>
  <c r="CL214" i="20"/>
  <c r="CM214" i="20"/>
  <c r="CN214" i="20"/>
  <c r="CO214" i="20"/>
  <c r="CP214" i="20"/>
  <c r="CQ214" i="20"/>
  <c r="CR214" i="20"/>
  <c r="CS214" i="20"/>
  <c r="CT214" i="20"/>
  <c r="CU214" i="20"/>
  <c r="CV214" i="20"/>
  <c r="CW214" i="20"/>
  <c r="CX214" i="20"/>
  <c r="CY214" i="20"/>
  <c r="CZ214" i="20"/>
  <c r="DA214" i="20"/>
  <c r="DB214" i="20"/>
  <c r="DC214" i="20"/>
  <c r="DD214" i="20"/>
  <c r="DE214" i="20"/>
  <c r="DF214" i="20"/>
  <c r="DG214" i="20"/>
  <c r="DH214" i="20"/>
  <c r="DI214" i="20"/>
  <c r="DJ214" i="20"/>
  <c r="DK214" i="20"/>
  <c r="DL214" i="20"/>
  <c r="DM214" i="20"/>
  <c r="DN214" i="20"/>
  <c r="DO214" i="20"/>
  <c r="DP214" i="20"/>
  <c r="DQ214" i="20"/>
  <c r="DR214" i="20"/>
  <c r="DS214" i="20"/>
  <c r="DT214" i="20"/>
  <c r="DU214" i="20"/>
  <c r="DV214" i="20"/>
  <c r="DW214" i="20"/>
  <c r="DX214" i="20"/>
  <c r="DY214" i="20"/>
  <c r="DZ214" i="20"/>
  <c r="EA214" i="20"/>
  <c r="EB214" i="20"/>
  <c r="EC214" i="20"/>
  <c r="ED214" i="20"/>
  <c r="EE214" i="20"/>
  <c r="EF214" i="20"/>
  <c r="EG214" i="20"/>
  <c r="EH214" i="20"/>
  <c r="EI214" i="20"/>
  <c r="EJ214" i="20"/>
  <c r="EK214" i="20"/>
  <c r="EL214" i="20"/>
  <c r="EM214" i="20"/>
  <c r="EN214" i="20"/>
  <c r="EO214" i="20"/>
  <c r="EP214" i="20"/>
  <c r="EQ214" i="20"/>
  <c r="ER214" i="20"/>
  <c r="ES214" i="20"/>
  <c r="ET214" i="20"/>
  <c r="EU214" i="20"/>
  <c r="EV214" i="20"/>
  <c r="EW214" i="20"/>
  <c r="EX214" i="20"/>
  <c r="EY214" i="20"/>
  <c r="EZ214" i="20"/>
  <c r="FA214" i="20"/>
  <c r="FB214" i="20"/>
  <c r="FC214" i="20"/>
  <c r="FD214" i="20"/>
  <c r="FE214" i="20"/>
  <c r="FF214" i="20"/>
  <c r="FG214" i="20"/>
  <c r="FH214" i="20"/>
  <c r="FI214" i="20"/>
  <c r="FJ214" i="20"/>
  <c r="FK214" i="20"/>
  <c r="FL214" i="20"/>
  <c r="FM214" i="20"/>
  <c r="FN214" i="20"/>
  <c r="FO214" i="20"/>
  <c r="FP214" i="20"/>
  <c r="L158" i="20"/>
  <c r="M158" i="20"/>
  <c r="N158" i="20"/>
  <c r="C4" i="39" s="1"/>
  <c r="O158" i="20"/>
  <c r="AL158" i="20" s="1"/>
  <c r="P158" i="20"/>
  <c r="E4" i="39" s="1"/>
  <c r="Q158" i="20"/>
  <c r="F4" i="39" s="1"/>
  <c r="R158" i="20"/>
  <c r="AO158" i="20" s="1"/>
  <c r="S158" i="20"/>
  <c r="AP158" i="20" s="1"/>
  <c r="T158" i="20"/>
  <c r="I4" i="39" s="1"/>
  <c r="U158" i="20"/>
  <c r="J4" i="39" s="1"/>
  <c r="Y158" i="20"/>
  <c r="AT158" i="20" s="1"/>
  <c r="Z158" i="20"/>
  <c r="AA158" i="20"/>
  <c r="M4" i="39" s="1"/>
  <c r="AB158" i="20"/>
  <c r="N4" i="39" s="1"/>
  <c r="AC158" i="20"/>
  <c r="O4" i="39" s="1"/>
  <c r="AD158" i="20"/>
  <c r="P4" i="39" s="1"/>
  <c r="AE158" i="20"/>
  <c r="Q4" i="39" s="1"/>
  <c r="AF158" i="20"/>
  <c r="R4" i="39" s="1"/>
  <c r="AG158" i="20"/>
  <c r="BA158" i="20" s="1"/>
  <c r="AH158" i="20"/>
  <c r="T4" i="39" s="1"/>
  <c r="AJ158" i="20"/>
  <c r="AM158" i="20"/>
  <c r="AN158" i="20"/>
  <c r="AQ158" i="20"/>
  <c r="AR158" i="20"/>
  <c r="BW158" i="20"/>
  <c r="BX158" i="20"/>
  <c r="BY158" i="20"/>
  <c r="BZ158" i="20"/>
  <c r="CA158" i="20"/>
  <c r="CB158" i="20"/>
  <c r="CC158" i="20"/>
  <c r="CD158" i="20"/>
  <c r="CE158" i="20"/>
  <c r="CF158" i="20"/>
  <c r="CG158" i="20"/>
  <c r="CH158" i="20"/>
  <c r="CI158" i="20"/>
  <c r="CJ158" i="20"/>
  <c r="CK158" i="20"/>
  <c r="CL158" i="20"/>
  <c r="CM158" i="20"/>
  <c r="CN158" i="20"/>
  <c r="CO158" i="20"/>
  <c r="CP158" i="20"/>
  <c r="CQ158" i="20"/>
  <c r="CR158" i="20"/>
  <c r="CS158" i="20"/>
  <c r="CT158" i="20"/>
  <c r="CU158" i="20"/>
  <c r="CV158" i="20"/>
  <c r="CW158" i="20"/>
  <c r="CX158" i="20"/>
  <c r="CY158" i="20"/>
  <c r="CZ158" i="20"/>
  <c r="DA158" i="20"/>
  <c r="DB158" i="20"/>
  <c r="DC158" i="20"/>
  <c r="DD158" i="20"/>
  <c r="DE158" i="20"/>
  <c r="DF158" i="20"/>
  <c r="DG158" i="20"/>
  <c r="DH158" i="20"/>
  <c r="DI158" i="20"/>
  <c r="DJ158" i="20"/>
  <c r="DK158" i="20"/>
  <c r="DL158" i="20"/>
  <c r="DM158" i="20"/>
  <c r="DN158" i="20"/>
  <c r="DO158" i="20"/>
  <c r="DP158" i="20"/>
  <c r="DQ158" i="20"/>
  <c r="DR158" i="20"/>
  <c r="DS158" i="20"/>
  <c r="DT158" i="20"/>
  <c r="DU158" i="20"/>
  <c r="DV158" i="20"/>
  <c r="DW158" i="20"/>
  <c r="DX158" i="20"/>
  <c r="DY158" i="20"/>
  <c r="DZ158" i="20"/>
  <c r="EA158" i="20"/>
  <c r="EB158" i="20"/>
  <c r="EC158" i="20"/>
  <c r="ED158" i="20"/>
  <c r="EE158" i="20"/>
  <c r="EF158" i="20"/>
  <c r="EG158" i="20"/>
  <c r="EH158" i="20"/>
  <c r="EI158" i="20"/>
  <c r="EJ158" i="20"/>
  <c r="EK158" i="20"/>
  <c r="EL158" i="20"/>
  <c r="EM158" i="20"/>
  <c r="EN158" i="20"/>
  <c r="EO158" i="20"/>
  <c r="EP158" i="20"/>
  <c r="EQ158" i="20"/>
  <c r="ER158" i="20"/>
  <c r="ES158" i="20"/>
  <c r="ET158" i="20"/>
  <c r="EU158" i="20"/>
  <c r="EV158" i="20"/>
  <c r="EW158" i="20"/>
  <c r="EX158" i="20"/>
  <c r="EY158" i="20"/>
  <c r="EZ158" i="20"/>
  <c r="FA158" i="20"/>
  <c r="FB158" i="20"/>
  <c r="FC158" i="20"/>
  <c r="FD158" i="20"/>
  <c r="FE158" i="20"/>
  <c r="FF158" i="20"/>
  <c r="FG158" i="20"/>
  <c r="FH158" i="20"/>
  <c r="FI158" i="20"/>
  <c r="FJ158" i="20"/>
  <c r="FK158" i="20"/>
  <c r="FL158" i="20"/>
  <c r="FM158" i="20"/>
  <c r="FN158" i="20"/>
  <c r="FO158" i="20"/>
  <c r="FP158" i="20"/>
  <c r="L102" i="20"/>
  <c r="M102" i="20"/>
  <c r="N102" i="20"/>
  <c r="AK102" i="20" s="1"/>
  <c r="O102" i="20"/>
  <c r="D10" i="39" s="1"/>
  <c r="P102" i="20"/>
  <c r="E10" i="39" s="1"/>
  <c r="Q102" i="20"/>
  <c r="F10" i="39" s="1"/>
  <c r="R102" i="20"/>
  <c r="AO102" i="20" s="1"/>
  <c r="S102" i="20"/>
  <c r="AP102" i="20" s="1"/>
  <c r="T102" i="20"/>
  <c r="I10" i="39" s="1"/>
  <c r="U102" i="20"/>
  <c r="AR102" i="20" s="1"/>
  <c r="Y102" i="20"/>
  <c r="Z102" i="20"/>
  <c r="AA102" i="20"/>
  <c r="AU102" i="20" s="1"/>
  <c r="AB102" i="20"/>
  <c r="AV102" i="20" s="1"/>
  <c r="AC102" i="20"/>
  <c r="O10" i="39" s="1"/>
  <c r="AD102" i="20"/>
  <c r="AX102" i="20" s="1"/>
  <c r="AE102" i="20"/>
  <c r="AY102" i="20" s="1"/>
  <c r="AF102" i="20"/>
  <c r="AZ102" i="20" s="1"/>
  <c r="AG102" i="20"/>
  <c r="S10" i="39" s="1"/>
  <c r="AH102" i="20"/>
  <c r="BB102" i="20" s="1"/>
  <c r="AJ102" i="20"/>
  <c r="AL102" i="20"/>
  <c r="AM102" i="20"/>
  <c r="AN102" i="20"/>
  <c r="AQ102" i="20"/>
  <c r="AT102" i="20"/>
  <c r="BA102" i="20"/>
  <c r="BW102" i="20"/>
  <c r="BX102" i="20"/>
  <c r="BY102" i="20"/>
  <c r="BZ102" i="20"/>
  <c r="CA102" i="20"/>
  <c r="CB102" i="20"/>
  <c r="CC102" i="20"/>
  <c r="CD102" i="20"/>
  <c r="CE102" i="20"/>
  <c r="CF102" i="20"/>
  <c r="CG102" i="20"/>
  <c r="CH102" i="20"/>
  <c r="CI102" i="20"/>
  <c r="CJ102" i="20"/>
  <c r="CK102" i="20"/>
  <c r="CL102" i="20"/>
  <c r="CM102" i="20"/>
  <c r="CN102" i="20"/>
  <c r="CO102" i="20"/>
  <c r="CP102" i="20"/>
  <c r="CQ102" i="20"/>
  <c r="CR102" i="20"/>
  <c r="CS102" i="20"/>
  <c r="CT102" i="20"/>
  <c r="CU102" i="20"/>
  <c r="CV102" i="20"/>
  <c r="CW102" i="20"/>
  <c r="CX102" i="20"/>
  <c r="CY102" i="20"/>
  <c r="CZ102" i="20"/>
  <c r="DA102" i="20"/>
  <c r="DB102" i="20"/>
  <c r="DC102" i="20"/>
  <c r="DD102" i="20"/>
  <c r="DE102" i="20"/>
  <c r="DF102" i="20"/>
  <c r="DG102" i="20"/>
  <c r="DH102" i="20"/>
  <c r="DI102" i="20"/>
  <c r="DJ102" i="20"/>
  <c r="DK102" i="20"/>
  <c r="DL102" i="20"/>
  <c r="DM102" i="20"/>
  <c r="DN102" i="20"/>
  <c r="DO102" i="20"/>
  <c r="DP102" i="20"/>
  <c r="DQ102" i="20"/>
  <c r="DR102" i="20"/>
  <c r="DS102" i="20"/>
  <c r="DT102" i="20"/>
  <c r="DU102" i="20"/>
  <c r="DV102" i="20"/>
  <c r="DW102" i="20"/>
  <c r="DX102" i="20"/>
  <c r="DY102" i="20"/>
  <c r="DZ102" i="20"/>
  <c r="EA102" i="20"/>
  <c r="EB102" i="20"/>
  <c r="EC102" i="20"/>
  <c r="ED102" i="20"/>
  <c r="EE102" i="20"/>
  <c r="EF102" i="20"/>
  <c r="EG102" i="20"/>
  <c r="EH102" i="20"/>
  <c r="EI102" i="20"/>
  <c r="EJ102" i="20"/>
  <c r="EK102" i="20"/>
  <c r="EL102" i="20"/>
  <c r="EM102" i="20"/>
  <c r="EN102" i="20"/>
  <c r="EO102" i="20"/>
  <c r="EP102" i="20"/>
  <c r="EQ102" i="20"/>
  <c r="ER102" i="20"/>
  <c r="ES102" i="20"/>
  <c r="ET102" i="20"/>
  <c r="EU102" i="20"/>
  <c r="EV102" i="20"/>
  <c r="EW102" i="20"/>
  <c r="EX102" i="20"/>
  <c r="EY102" i="20"/>
  <c r="EZ102" i="20"/>
  <c r="FA102" i="20"/>
  <c r="FB102" i="20"/>
  <c r="FC102" i="20"/>
  <c r="FD102" i="20"/>
  <c r="FE102" i="20"/>
  <c r="FF102" i="20"/>
  <c r="FG102" i="20"/>
  <c r="FH102" i="20"/>
  <c r="FI102" i="20"/>
  <c r="FJ102" i="20"/>
  <c r="FK102" i="20"/>
  <c r="FL102" i="20"/>
  <c r="FM102" i="20"/>
  <c r="FN102" i="20"/>
  <c r="FO102" i="20"/>
  <c r="FP102" i="20"/>
  <c r="AJ76" i="20"/>
  <c r="AK76" i="20"/>
  <c r="AL76" i="20"/>
  <c r="AM76" i="20"/>
  <c r="AN76" i="20"/>
  <c r="AO76" i="20"/>
  <c r="AP76" i="20"/>
  <c r="AQ76" i="20"/>
  <c r="AR76" i="20"/>
  <c r="AT76" i="20"/>
  <c r="AU76" i="20"/>
  <c r="AV76" i="20"/>
  <c r="AW76" i="20"/>
  <c r="AX76" i="20"/>
  <c r="AY76" i="20"/>
  <c r="AZ76" i="20"/>
  <c r="BA76" i="20"/>
  <c r="BB76" i="20"/>
  <c r="V76" i="20"/>
  <c r="BM76" i="20" s="1"/>
  <c r="I76" i="20"/>
  <c r="BC76" i="20" s="1"/>
  <c r="Y46" i="20"/>
  <c r="Z46" i="20"/>
  <c r="AA46" i="20"/>
  <c r="M16" i="39" s="1"/>
  <c r="AB46" i="20"/>
  <c r="N16" i="39" s="1"/>
  <c r="AC46" i="20"/>
  <c r="O16" i="39" s="1"/>
  <c r="AD46" i="20"/>
  <c r="P16" i="39" s="1"/>
  <c r="AE46" i="20"/>
  <c r="Q16" i="39" s="1"/>
  <c r="AF46" i="20"/>
  <c r="R16" i="39" s="1"/>
  <c r="AG46" i="20"/>
  <c r="S16" i="39" s="1"/>
  <c r="AH46" i="20"/>
  <c r="T16" i="39" s="1"/>
  <c r="AK46" i="20"/>
  <c r="AT46" i="20"/>
  <c r="AU46" i="20"/>
  <c r="AV46" i="20"/>
  <c r="AX46" i="20"/>
  <c r="AY46" i="20"/>
  <c r="AZ46" i="20"/>
  <c r="BA46" i="20"/>
  <c r="BB46" i="20"/>
  <c r="BW46" i="20"/>
  <c r="BX46" i="20"/>
  <c r="BY46" i="20"/>
  <c r="BZ46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M46" i="20"/>
  <c r="CN46" i="20"/>
  <c r="CO46" i="20"/>
  <c r="CP46" i="20"/>
  <c r="CQ46" i="20"/>
  <c r="CR46" i="20"/>
  <c r="CS46" i="20"/>
  <c r="CT46" i="20"/>
  <c r="CU46" i="20"/>
  <c r="CV46" i="20"/>
  <c r="CW46" i="20"/>
  <c r="CX46" i="20"/>
  <c r="CY46" i="20"/>
  <c r="CZ46" i="20"/>
  <c r="DA46" i="20"/>
  <c r="DB46" i="20"/>
  <c r="DC46" i="20"/>
  <c r="DD46" i="20"/>
  <c r="DE46" i="20"/>
  <c r="DF46" i="20"/>
  <c r="DG46" i="20"/>
  <c r="DH46" i="20"/>
  <c r="DI46" i="20"/>
  <c r="DJ46" i="20"/>
  <c r="DK46" i="20"/>
  <c r="DL46" i="20"/>
  <c r="DM46" i="20"/>
  <c r="DN46" i="20"/>
  <c r="DO46" i="20"/>
  <c r="DP46" i="20"/>
  <c r="DQ46" i="20"/>
  <c r="DR46" i="20"/>
  <c r="DS46" i="20"/>
  <c r="DT46" i="20"/>
  <c r="DU46" i="20"/>
  <c r="DV46" i="20"/>
  <c r="DW46" i="20"/>
  <c r="DX46" i="20"/>
  <c r="DY46" i="20"/>
  <c r="DZ46" i="20"/>
  <c r="EA46" i="20"/>
  <c r="EB46" i="20"/>
  <c r="EC46" i="20"/>
  <c r="ED46" i="20"/>
  <c r="EE46" i="20"/>
  <c r="EF46" i="20"/>
  <c r="EG46" i="20"/>
  <c r="EH46" i="20"/>
  <c r="EI46" i="20"/>
  <c r="EJ46" i="20"/>
  <c r="EK46" i="20"/>
  <c r="EL46" i="20"/>
  <c r="EM46" i="20"/>
  <c r="EN46" i="20"/>
  <c r="EO46" i="20"/>
  <c r="EP46" i="20"/>
  <c r="EQ46" i="20"/>
  <c r="ER46" i="20"/>
  <c r="ES46" i="20"/>
  <c r="ET46" i="20"/>
  <c r="EU46" i="20"/>
  <c r="EV46" i="20"/>
  <c r="EW46" i="20"/>
  <c r="EX46" i="20"/>
  <c r="EY46" i="20"/>
  <c r="EZ46" i="20"/>
  <c r="FA46" i="20"/>
  <c r="FB46" i="20"/>
  <c r="FC46" i="20"/>
  <c r="FD46" i="20"/>
  <c r="FE46" i="20"/>
  <c r="FF46" i="20"/>
  <c r="FG46" i="20"/>
  <c r="FH46" i="20"/>
  <c r="FI46" i="20"/>
  <c r="FJ46" i="20"/>
  <c r="FK46" i="20"/>
  <c r="FL46" i="20"/>
  <c r="FM46" i="20"/>
  <c r="FN46" i="20"/>
  <c r="FO46" i="20"/>
  <c r="FP46" i="20"/>
  <c r="L46" i="20"/>
  <c r="AJ46" i="20" s="1"/>
  <c r="M46" i="20"/>
  <c r="N46" i="20"/>
  <c r="C16" i="39" s="1"/>
  <c r="O46" i="20"/>
  <c r="D16" i="39" s="1"/>
  <c r="P46" i="20"/>
  <c r="E16" i="39" s="1"/>
  <c r="Q46" i="20"/>
  <c r="F16" i="39" s="1"/>
  <c r="R46" i="20"/>
  <c r="G16" i="39" s="1"/>
  <c r="S46" i="20"/>
  <c r="AP46" i="20" s="1"/>
  <c r="T46" i="20"/>
  <c r="I16" i="39" s="1"/>
  <c r="U46" i="20"/>
  <c r="J16" i="39" s="1"/>
  <c r="BH412" i="20" l="1"/>
  <c r="BI412" i="20"/>
  <c r="BJ412" i="20"/>
  <c r="BK412" i="20"/>
  <c r="BD412" i="20"/>
  <c r="BL412" i="20"/>
  <c r="BE412" i="20"/>
  <c r="BF412" i="20"/>
  <c r="BG412" i="20"/>
  <c r="BD76" i="20"/>
  <c r="BE76" i="20"/>
  <c r="BJ76" i="20"/>
  <c r="BI76" i="20"/>
  <c r="BO76" i="20"/>
  <c r="BR76" i="20"/>
  <c r="BU76" i="20"/>
  <c r="BN76" i="20"/>
  <c r="BQ76" i="20"/>
  <c r="BV188" i="20"/>
  <c r="BN188" i="20"/>
  <c r="BO188" i="20"/>
  <c r="BQ188" i="20"/>
  <c r="BR188" i="20"/>
  <c r="BS188" i="20"/>
  <c r="BO356" i="20"/>
  <c r="BN356" i="20"/>
  <c r="BR356" i="20"/>
  <c r="BU356" i="20"/>
  <c r="BV356" i="20"/>
  <c r="BJ300" i="20"/>
  <c r="BK300" i="20"/>
  <c r="BD300" i="20"/>
  <c r="BL300" i="20"/>
  <c r="BE300" i="20"/>
  <c r="BF300" i="20"/>
  <c r="BG300" i="20"/>
  <c r="BH300" i="20"/>
  <c r="BI300" i="20"/>
  <c r="BO300" i="20"/>
  <c r="BN300" i="20"/>
  <c r="BR300" i="20"/>
  <c r="BU300" i="20"/>
  <c r="BV300" i="20"/>
  <c r="BV76" i="20"/>
  <c r="AO46" i="20"/>
  <c r="AS76" i="20"/>
  <c r="AK158" i="20"/>
  <c r="BA270" i="20"/>
  <c r="BN244" i="20"/>
  <c r="BL356" i="20"/>
  <c r="BD356" i="20"/>
  <c r="T10" i="39"/>
  <c r="R8" i="39"/>
  <c r="P6" i="39"/>
  <c r="H16" i="39"/>
  <c r="F14" i="39"/>
  <c r="J10" i="39"/>
  <c r="F6" i="39"/>
  <c r="D4" i="39"/>
  <c r="BF76" i="20"/>
  <c r="AW46" i="20"/>
  <c r="AN46" i="20"/>
  <c r="AK270" i="20"/>
  <c r="AU438" i="20"/>
  <c r="BQ244" i="20"/>
  <c r="S18" i="39"/>
  <c r="O14" i="39"/>
  <c r="E14" i="39"/>
  <c r="AM46" i="20"/>
  <c r="BK76" i="20"/>
  <c r="AI76" i="20"/>
  <c r="AW102" i="20"/>
  <c r="AW326" i="20"/>
  <c r="BC132" i="20"/>
  <c r="BU188" i="20"/>
  <c r="AS188" i="20"/>
  <c r="AI300" i="20"/>
  <c r="BJ356" i="20"/>
  <c r="BM412" i="20"/>
  <c r="BR412" i="20" s="1"/>
  <c r="R18" i="39"/>
  <c r="R10" i="39"/>
  <c r="P8" i="39"/>
  <c r="N6" i="39"/>
  <c r="H18" i="39"/>
  <c r="J12" i="39"/>
  <c r="H10" i="39"/>
  <c r="F8" i="39"/>
  <c r="AL46" i="20"/>
  <c r="AW158" i="20"/>
  <c r="AR382" i="20"/>
  <c r="BV132" i="20"/>
  <c r="BC244" i="20"/>
  <c r="BI356" i="20"/>
  <c r="AS356" i="20"/>
  <c r="M6" i="39"/>
  <c r="Q10" i="39"/>
  <c r="O8" i="39"/>
  <c r="S4" i="39"/>
  <c r="G18" i="39"/>
  <c r="I12" i="39"/>
  <c r="G10" i="39"/>
  <c r="E8" i="39"/>
  <c r="BU132" i="20"/>
  <c r="BQ300" i="20"/>
  <c r="BH356" i="20"/>
  <c r="P10" i="39"/>
  <c r="N8" i="39"/>
  <c r="T6" i="39"/>
  <c r="F18" i="39"/>
  <c r="J14" i="39"/>
  <c r="D8" i="39"/>
  <c r="J6" i="39"/>
  <c r="H4" i="39"/>
  <c r="AR46" i="20"/>
  <c r="AP382" i="20"/>
  <c r="BR132" i="20"/>
  <c r="BV244" i="20"/>
  <c r="BG356" i="20"/>
  <c r="S14" i="39"/>
  <c r="I14" i="39"/>
  <c r="I6" i="39"/>
  <c r="G4" i="39"/>
  <c r="AQ46" i="20"/>
  <c r="BG76" i="20"/>
  <c r="BQ132" i="20"/>
  <c r="BK188" i="20"/>
  <c r="BU244" i="20"/>
  <c r="BF356" i="20"/>
  <c r="C10" i="39"/>
  <c r="C18" i="39"/>
  <c r="N10" i="39"/>
  <c r="T8" i="39"/>
  <c r="R6" i="39"/>
  <c r="D18" i="39"/>
  <c r="F12" i="39"/>
  <c r="J8" i="39"/>
  <c r="H6" i="39"/>
  <c r="BN132" i="20"/>
  <c r="BG188" i="20"/>
  <c r="BR244" i="20"/>
  <c r="BQ356" i="20"/>
  <c r="M10" i="39"/>
  <c r="S8" i="39"/>
  <c r="Q6" i="39"/>
  <c r="E12" i="39"/>
  <c r="I8" i="39"/>
  <c r="BO412" i="20"/>
  <c r="AO438" i="20"/>
  <c r="AK438" i="20"/>
  <c r="AM382" i="20"/>
  <c r="AL382" i="20"/>
  <c r="AO382" i="20"/>
  <c r="AK382" i="20"/>
  <c r="AP270" i="20"/>
  <c r="AL270" i="20"/>
  <c r="BP188" i="20"/>
  <c r="AP214" i="20"/>
  <c r="AL214" i="20"/>
  <c r="BT412" i="20"/>
  <c r="BP412" i="20"/>
  <c r="BS412" i="20"/>
  <c r="BT356" i="20"/>
  <c r="BP356" i="20"/>
  <c r="BS356" i="20"/>
  <c r="BT300" i="20"/>
  <c r="BP300" i="20"/>
  <c r="BS300" i="20"/>
  <c r="BT244" i="20"/>
  <c r="BP244" i="20"/>
  <c r="BS244" i="20"/>
  <c r="BJ188" i="20"/>
  <c r="BF188" i="20"/>
  <c r="BI188" i="20"/>
  <c r="BE188" i="20"/>
  <c r="BT188" i="20"/>
  <c r="BL188" i="20"/>
  <c r="BH188" i="20"/>
  <c r="BT132" i="20"/>
  <c r="BP132" i="20"/>
  <c r="BS132" i="20"/>
  <c r="AZ270" i="20"/>
  <c r="AV270" i="20"/>
  <c r="AY270" i="20"/>
  <c r="AU270" i="20"/>
  <c r="BB270" i="20"/>
  <c r="AX270" i="20"/>
  <c r="AZ214" i="20"/>
  <c r="AV214" i="20"/>
  <c r="AY214" i="20"/>
  <c r="AU214" i="20"/>
  <c r="BB214" i="20"/>
  <c r="AX214" i="20"/>
  <c r="AZ158" i="20"/>
  <c r="AV158" i="20"/>
  <c r="AY158" i="20"/>
  <c r="AU158" i="20"/>
  <c r="BB158" i="20"/>
  <c r="AX158" i="20"/>
  <c r="BT76" i="20"/>
  <c r="BP76" i="20"/>
  <c r="BL76" i="20"/>
  <c r="BH76" i="20"/>
  <c r="BS76" i="20"/>
  <c r="BF132" i="20" l="1"/>
  <c r="BG132" i="20"/>
  <c r="BH132" i="20"/>
  <c r="BI132" i="20"/>
  <c r="BJ132" i="20"/>
  <c r="BK132" i="20"/>
  <c r="BD132" i="20"/>
  <c r="BL132" i="20"/>
  <c r="BE132" i="20"/>
  <c r="BU412" i="20"/>
  <c r="BV412" i="20"/>
  <c r="BN412" i="20"/>
  <c r="BQ412" i="20"/>
  <c r="BG244" i="20"/>
  <c r="BH244" i="20"/>
  <c r="BI244" i="20"/>
  <c r="BJ244" i="20"/>
  <c r="BK244" i="20"/>
  <c r="BD244" i="20"/>
  <c r="BL244" i="20"/>
  <c r="BE244" i="20"/>
  <c r="BF244" i="20"/>
  <c r="AJ20" i="20"/>
  <c r="AK20" i="20"/>
  <c r="AL20" i="20"/>
  <c r="AM20" i="20"/>
  <c r="AN20" i="20"/>
  <c r="AO20" i="20"/>
  <c r="AP20" i="20"/>
  <c r="AQ20" i="20"/>
  <c r="AR20" i="20"/>
  <c r="AT20" i="20"/>
  <c r="AU20" i="20"/>
  <c r="AV20" i="20"/>
  <c r="AW20" i="20"/>
  <c r="AX20" i="20"/>
  <c r="AY20" i="20"/>
  <c r="AZ20" i="20"/>
  <c r="BA20" i="20"/>
  <c r="BB20" i="20"/>
  <c r="BM20" i="20"/>
  <c r="BN20" i="20" s="1"/>
  <c r="V20" i="20"/>
  <c r="AS20" i="20" s="1"/>
  <c r="I20" i="20"/>
  <c r="BC20" i="20" s="1"/>
  <c r="CF40" i="7"/>
  <c r="W300" i="20" s="1"/>
  <c r="W326" i="20" s="1"/>
  <c r="CG40" i="7"/>
  <c r="J300" i="20" s="1"/>
  <c r="J326" i="20" s="1"/>
  <c r="BR40" i="7"/>
  <c r="W244" i="20" s="1"/>
  <c r="W270" i="20" s="1"/>
  <c r="BS40" i="7"/>
  <c r="J244" i="20" s="1"/>
  <c r="J270" i="20" s="1"/>
  <c r="BD40" i="7"/>
  <c r="W188" i="20" s="1"/>
  <c r="W214" i="20" s="1"/>
  <c r="BE40" i="7"/>
  <c r="J188" i="20" s="1"/>
  <c r="J214" i="20" s="1"/>
  <c r="DH40" i="7"/>
  <c r="W412" i="20" s="1"/>
  <c r="W438" i="20" s="1"/>
  <c r="DI40" i="7"/>
  <c r="J412" i="20" s="1"/>
  <c r="J438" i="20" s="1"/>
  <c r="CT40" i="7"/>
  <c r="W356" i="20" s="1"/>
  <c r="W382" i="20" s="1"/>
  <c r="CU40" i="7"/>
  <c r="J356" i="20" s="1"/>
  <c r="J382" i="20" s="1"/>
  <c r="AP40" i="7"/>
  <c r="W132" i="20" s="1"/>
  <c r="W158" i="20" s="1"/>
  <c r="AQ40" i="7"/>
  <c r="J132" i="20" s="1"/>
  <c r="J158" i="20" s="1"/>
  <c r="AB40" i="7"/>
  <c r="W76" i="20" s="1"/>
  <c r="W102" i="20" s="1"/>
  <c r="AC40" i="7"/>
  <c r="J76" i="20" s="1"/>
  <c r="J102" i="20" s="1"/>
  <c r="N40" i="7"/>
  <c r="W20" i="20" s="1"/>
  <c r="W46" i="20" s="1"/>
  <c r="O40" i="7"/>
  <c r="J20" i="20" s="1"/>
  <c r="BD20" i="20" l="1"/>
  <c r="BE20" i="20"/>
  <c r="BI20" i="20"/>
  <c r="AS46" i="20"/>
  <c r="BM46" i="20"/>
  <c r="AI270" i="20"/>
  <c r="BC270" i="20"/>
  <c r="BK20" i="20"/>
  <c r="AI20" i="20"/>
  <c r="AS158" i="20"/>
  <c r="BM158" i="20"/>
  <c r="BM270" i="20"/>
  <c r="AS270" i="20"/>
  <c r="BR20" i="20"/>
  <c r="BJ20" i="20"/>
  <c r="AI326" i="20"/>
  <c r="BC326" i="20"/>
  <c r="BQ20" i="20"/>
  <c r="AS326" i="20"/>
  <c r="BM326" i="20"/>
  <c r="BH20" i="20"/>
  <c r="AI438" i="20"/>
  <c r="BC438" i="20"/>
  <c r="BG20" i="20"/>
  <c r="AS102" i="20"/>
  <c r="BM102" i="20"/>
  <c r="AS382" i="20"/>
  <c r="BM382" i="20"/>
  <c r="AS438" i="20"/>
  <c r="BM438" i="20"/>
  <c r="BV20" i="20"/>
  <c r="BF20" i="20"/>
  <c r="AI158" i="20"/>
  <c r="BC158" i="20"/>
  <c r="BC382" i="20"/>
  <c r="AI382" i="20"/>
  <c r="AI102" i="20"/>
  <c r="BC102" i="20"/>
  <c r="AI214" i="20"/>
  <c r="BC214" i="20"/>
  <c r="BU20" i="20"/>
  <c r="AS214" i="20"/>
  <c r="BM214" i="20"/>
  <c r="BL20" i="20"/>
  <c r="BO20" i="20"/>
  <c r="BT20" i="20"/>
  <c r="BP20" i="20"/>
  <c r="BS20" i="20"/>
  <c r="L51" i="7"/>
  <c r="AW23" i="7"/>
  <c r="BK23" i="7"/>
  <c r="BY23" i="7"/>
  <c r="CM23" i="7"/>
  <c r="CN20" i="7"/>
  <c r="DA23" i="7"/>
  <c r="DB20" i="7"/>
  <c r="BZ20" i="7"/>
  <c r="BL20" i="7"/>
  <c r="AX20" i="7"/>
  <c r="AI23" i="7"/>
  <c r="AJ20" i="7"/>
  <c r="V20" i="7"/>
  <c r="U23" i="7"/>
  <c r="G23" i="7"/>
  <c r="H20" i="7"/>
  <c r="BH214" i="20" l="1"/>
  <c r="BL214" i="20"/>
  <c r="BE214" i="20"/>
  <c r="BF214" i="20"/>
  <c r="BI214" i="20"/>
  <c r="BJ214" i="20"/>
  <c r="BG214" i="20"/>
  <c r="BK214" i="20"/>
  <c r="BD214" i="20"/>
  <c r="BF438" i="20"/>
  <c r="BI438" i="20"/>
  <c r="BJ438" i="20"/>
  <c r="BE438" i="20"/>
  <c r="BH438" i="20"/>
  <c r="BK438" i="20"/>
  <c r="BD438" i="20"/>
  <c r="BL438" i="20"/>
  <c r="BG438" i="20"/>
  <c r="BL270" i="20"/>
  <c r="BE270" i="20"/>
  <c r="BF270" i="20"/>
  <c r="BI270" i="20"/>
  <c r="BJ270" i="20"/>
  <c r="BG270" i="20"/>
  <c r="BK270" i="20"/>
  <c r="BD270" i="20"/>
  <c r="BH270" i="20"/>
  <c r="BN46" i="20"/>
  <c r="BR46" i="20"/>
  <c r="BV46" i="20"/>
  <c r="BO46" i="20"/>
  <c r="BS46" i="20"/>
  <c r="BP46" i="20"/>
  <c r="BQ46" i="20"/>
  <c r="BT46" i="20"/>
  <c r="BU46" i="20"/>
  <c r="BU438" i="20"/>
  <c r="BN438" i="20"/>
  <c r="BR438" i="20"/>
  <c r="BV438" i="20"/>
  <c r="BO438" i="20"/>
  <c r="BS438" i="20"/>
  <c r="BP438" i="20"/>
  <c r="BQ438" i="20"/>
  <c r="BT438" i="20"/>
  <c r="BQ382" i="20"/>
  <c r="BT382" i="20"/>
  <c r="BU382" i="20"/>
  <c r="BN382" i="20"/>
  <c r="BR382" i="20"/>
  <c r="BV382" i="20"/>
  <c r="BO382" i="20"/>
  <c r="BS382" i="20"/>
  <c r="BP382" i="20"/>
  <c r="BP326" i="20"/>
  <c r="BQ326" i="20"/>
  <c r="BT326" i="20"/>
  <c r="BU326" i="20"/>
  <c r="BN326" i="20"/>
  <c r="BR326" i="20"/>
  <c r="BV326" i="20"/>
  <c r="BO326" i="20"/>
  <c r="BS326" i="20"/>
  <c r="BN270" i="20"/>
  <c r="BS270" i="20"/>
  <c r="BU270" i="20"/>
  <c r="BV270" i="20"/>
  <c r="BQ270" i="20"/>
  <c r="BP270" i="20"/>
  <c r="BR270" i="20"/>
  <c r="BO270" i="20"/>
  <c r="BT270" i="20"/>
  <c r="BE102" i="20"/>
  <c r="BG102" i="20"/>
  <c r="BH102" i="20"/>
  <c r="BD102" i="20"/>
  <c r="BF102" i="20"/>
  <c r="BI102" i="20"/>
  <c r="BL102" i="20"/>
  <c r="BK102" i="20"/>
  <c r="BJ102" i="20"/>
  <c r="BN214" i="20"/>
  <c r="BQ214" i="20"/>
  <c r="BU214" i="20"/>
  <c r="BO214" i="20"/>
  <c r="BT214" i="20"/>
  <c r="BR214" i="20"/>
  <c r="BV214" i="20"/>
  <c r="BP214" i="20"/>
  <c r="BS214" i="20"/>
  <c r="BJ382" i="20"/>
  <c r="BK382" i="20"/>
  <c r="BI382" i="20"/>
  <c r="BH382" i="20"/>
  <c r="BD382" i="20"/>
  <c r="BE382" i="20"/>
  <c r="BG382" i="20"/>
  <c r="BL382" i="20"/>
  <c r="BF382" i="20"/>
  <c r="BN158" i="20"/>
  <c r="BQ158" i="20"/>
  <c r="BU158" i="20"/>
  <c r="BR158" i="20"/>
  <c r="BS158" i="20"/>
  <c r="BT158" i="20"/>
  <c r="BV158" i="20"/>
  <c r="BO158" i="20"/>
  <c r="BP158" i="20"/>
  <c r="BE326" i="20"/>
  <c r="BF326" i="20"/>
  <c r="BI326" i="20"/>
  <c r="BJ326" i="20"/>
  <c r="BL326" i="20"/>
  <c r="BG326" i="20"/>
  <c r="BH326" i="20"/>
  <c r="BK326" i="20"/>
  <c r="BD326" i="20"/>
  <c r="BD158" i="20"/>
  <c r="BH158" i="20"/>
  <c r="BL158" i="20"/>
  <c r="BE158" i="20"/>
  <c r="BF158" i="20"/>
  <c r="BI158" i="20"/>
  <c r="BJ158" i="20"/>
  <c r="BG158" i="20"/>
  <c r="BK158" i="20"/>
  <c r="BR102" i="20"/>
  <c r="BV102" i="20"/>
  <c r="BO102" i="20"/>
  <c r="BS102" i="20"/>
  <c r="BP102" i="20"/>
  <c r="BQ102" i="20"/>
  <c r="BT102" i="20"/>
  <c r="BU102" i="20"/>
  <c r="BN102" i="20"/>
  <c r="J105" i="20"/>
  <c r="J107" i="20"/>
  <c r="J109" i="20"/>
  <c r="J111" i="20"/>
  <c r="J113" i="20"/>
  <c r="J57" i="20"/>
  <c r="J56" i="20"/>
  <c r="J55" i="20"/>
  <c r="J54" i="20"/>
  <c r="J53" i="20"/>
  <c r="J52" i="20"/>
  <c r="J51" i="20"/>
  <c r="J50" i="20"/>
  <c r="J49" i="20"/>
  <c r="J48" i="20"/>
  <c r="J112" i="20"/>
  <c r="J110" i="20"/>
  <c r="J108" i="20"/>
  <c r="J106" i="20"/>
  <c r="J104" i="20"/>
  <c r="J169" i="20"/>
  <c r="J168" i="20"/>
  <c r="J167" i="20"/>
  <c r="J166" i="20"/>
  <c r="J165" i="20"/>
  <c r="J164" i="20"/>
  <c r="J163" i="20"/>
  <c r="J162" i="20"/>
  <c r="J161" i="20"/>
  <c r="J160" i="20"/>
  <c r="J225" i="20"/>
  <c r="J224" i="20"/>
  <c r="J223" i="20"/>
  <c r="J222" i="20"/>
  <c r="J221" i="20"/>
  <c r="J220" i="20"/>
  <c r="J219" i="20"/>
  <c r="J218" i="20"/>
  <c r="J217" i="20"/>
  <c r="J216" i="20"/>
  <c r="J281" i="20"/>
  <c r="J280" i="20"/>
  <c r="J279" i="20"/>
  <c r="J278" i="20"/>
  <c r="J277" i="20"/>
  <c r="J276" i="20"/>
  <c r="J275" i="20"/>
  <c r="J274" i="20"/>
  <c r="J273" i="20"/>
  <c r="J272" i="20"/>
  <c r="J337" i="20"/>
  <c r="J336" i="20"/>
  <c r="J335" i="20"/>
  <c r="J334" i="20"/>
  <c r="J333" i="20"/>
  <c r="J332" i="20"/>
  <c r="J331" i="20"/>
  <c r="J330" i="20"/>
  <c r="J329" i="20"/>
  <c r="J328" i="20"/>
  <c r="J393" i="20"/>
  <c r="J392" i="20"/>
  <c r="J391" i="20"/>
  <c r="J390" i="20"/>
  <c r="J389" i="20"/>
  <c r="J388" i="20"/>
  <c r="J387" i="20"/>
  <c r="J386" i="20"/>
  <c r="J385" i="20"/>
  <c r="J384" i="20"/>
  <c r="J439" i="20"/>
  <c r="J440" i="20"/>
  <c r="J441" i="20"/>
  <c r="J442" i="20"/>
  <c r="J443" i="20"/>
  <c r="J444" i="20"/>
  <c r="J445" i="20"/>
  <c r="J446" i="20"/>
  <c r="J447" i="20"/>
  <c r="J448" i="20"/>
  <c r="J449" i="20"/>
  <c r="A440" i="20"/>
  <c r="A441" i="20" s="1"/>
  <c r="A442" i="20" s="1"/>
  <c r="A443" i="20" s="1"/>
  <c r="A444" i="20" s="1"/>
  <c r="A445" i="20" s="1"/>
  <c r="A446" i="20" s="1"/>
  <c r="A447" i="20" s="1"/>
  <c r="A448" i="20" s="1"/>
  <c r="A449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A413" i="20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B357" i="20"/>
  <c r="B358" i="20" s="1"/>
  <c r="B359" i="20" s="1"/>
  <c r="B360" i="20" s="1"/>
  <c r="B361" i="20" s="1"/>
  <c r="B362" i="20" s="1"/>
  <c r="B363" i="20" s="1"/>
  <c r="B364" i="20" s="1"/>
  <c r="B365" i="20" s="1"/>
  <c r="B366" i="20" s="1"/>
  <c r="A357" i="20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B301" i="20"/>
  <c r="B302" i="20" s="1"/>
  <c r="B303" i="20" s="1"/>
  <c r="B304" i="20" s="1"/>
  <c r="B305" i="20" s="1"/>
  <c r="B306" i="20" s="1"/>
  <c r="B307" i="20" s="1"/>
  <c r="B308" i="20" s="1"/>
  <c r="B309" i="20" s="1"/>
  <c r="B310" i="20" s="1"/>
  <c r="A301" i="20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B246" i="20"/>
  <c r="B247" i="20" s="1"/>
  <c r="B248" i="20" s="1"/>
  <c r="B249" i="20" s="1"/>
  <c r="B250" i="20" s="1"/>
  <c r="B251" i="20" s="1"/>
  <c r="B252" i="20" s="1"/>
  <c r="B253" i="20" s="1"/>
  <c r="B254" i="20" s="1"/>
  <c r="B245" i="20"/>
  <c r="B189" i="20"/>
  <c r="B190" i="20" s="1"/>
  <c r="B191" i="20" s="1"/>
  <c r="B192" i="20" s="1"/>
  <c r="B193" i="20" s="1"/>
  <c r="B194" i="20" s="1"/>
  <c r="B195" i="20" s="1"/>
  <c r="B196" i="20" s="1"/>
  <c r="B197" i="20" s="1"/>
  <c r="B198" i="20" s="1"/>
  <c r="A189" i="20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B133" i="20"/>
  <c r="B134" i="20" s="1"/>
  <c r="B135" i="20" s="1"/>
  <c r="B136" i="20" s="1"/>
  <c r="B137" i="20" s="1"/>
  <c r="B138" i="20" s="1"/>
  <c r="B139" i="20" s="1"/>
  <c r="B140" i="20" s="1"/>
  <c r="B141" i="20" s="1"/>
  <c r="B142" i="20" s="1"/>
  <c r="A133" i="20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B78" i="20"/>
  <c r="B79" i="20" s="1"/>
  <c r="B80" i="20" s="1"/>
  <c r="B81" i="20" s="1"/>
  <c r="B82" i="20" s="1"/>
  <c r="B83" i="20" s="1"/>
  <c r="B84" i="20" s="1"/>
  <c r="B85" i="20" s="1"/>
  <c r="B86" i="20" s="1"/>
  <c r="B77" i="20"/>
  <c r="A77" i="20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E31" i="20"/>
  <c r="F31" i="20"/>
  <c r="A22" i="20"/>
  <c r="A23" i="20" s="1"/>
  <c r="A24" i="20" s="1"/>
  <c r="A25" i="20" s="1"/>
  <c r="A26" i="20" s="1"/>
  <c r="A27" i="20" s="1"/>
  <c r="A28" i="20" s="1"/>
  <c r="A29" i="20" s="1"/>
  <c r="A30" i="20" s="1"/>
  <c r="A31" i="20" s="1"/>
  <c r="B22" i="20"/>
  <c r="B23" i="20"/>
  <c r="B24" i="20" s="1"/>
  <c r="B25" i="20" s="1"/>
  <c r="B26" i="20" s="1"/>
  <c r="B27" i="20" s="1"/>
  <c r="B28" i="20" s="1"/>
  <c r="B29" i="20" s="1"/>
  <c r="B30" i="20" s="1"/>
  <c r="B21" i="20"/>
  <c r="A21" i="20"/>
  <c r="D23" i="7"/>
  <c r="DG51" i="7"/>
  <c r="F423" i="20" s="1"/>
  <c r="DF51" i="7"/>
  <c r="E423" i="20" s="1"/>
  <c r="CS51" i="7"/>
  <c r="F367" i="20" s="1"/>
  <c r="CR51" i="7"/>
  <c r="E367" i="20" s="1"/>
  <c r="CE51" i="7"/>
  <c r="F311" i="20" s="1"/>
  <c r="CD51" i="7"/>
  <c r="E311" i="20" s="1"/>
  <c r="BQ51" i="7"/>
  <c r="F255" i="20" s="1"/>
  <c r="BP51" i="7"/>
  <c r="E255" i="20" s="1"/>
  <c r="BC51" i="7"/>
  <c r="F199" i="20" s="1"/>
  <c r="BB51" i="7"/>
  <c r="E199" i="20" s="1"/>
  <c r="AO51" i="7"/>
  <c r="F143" i="20" s="1"/>
  <c r="AN51" i="7"/>
  <c r="E143" i="20" s="1"/>
  <c r="AA51" i="7"/>
  <c r="F87" i="20" s="1"/>
  <c r="Z51" i="7"/>
  <c r="E87" i="20" s="1"/>
  <c r="M51" i="7"/>
  <c r="BW89" i="20" l="1"/>
  <c r="DT89" i="20"/>
  <c r="BW91" i="20"/>
  <c r="DT91" i="20"/>
  <c r="BW93" i="20"/>
  <c r="DT93" i="20"/>
  <c r="BW95" i="20"/>
  <c r="DT95" i="20"/>
  <c r="BW99" i="20"/>
  <c r="DT99" i="20"/>
  <c r="BW101" i="20"/>
  <c r="DT101" i="20"/>
  <c r="FP437" i="20"/>
  <c r="FO437" i="20"/>
  <c r="FN437" i="20"/>
  <c r="FM437" i="20"/>
  <c r="FL437" i="20"/>
  <c r="FK437" i="20"/>
  <c r="FJ437" i="20"/>
  <c r="FI437" i="20"/>
  <c r="FH437" i="20"/>
  <c r="FG437" i="20"/>
  <c r="FF437" i="20"/>
  <c r="FE437" i="20"/>
  <c r="FD437" i="20"/>
  <c r="FC437" i="20"/>
  <c r="FB437" i="20"/>
  <c r="FA437" i="20"/>
  <c r="EZ437" i="20"/>
  <c r="EY437" i="20"/>
  <c r="EX437" i="20"/>
  <c r="EW437" i="20"/>
  <c r="EV437" i="20"/>
  <c r="EU437" i="20"/>
  <c r="ET437" i="20"/>
  <c r="ES437" i="20"/>
  <c r="ER437" i="20"/>
  <c r="EQ437" i="20"/>
  <c r="EP437" i="20"/>
  <c r="EO437" i="20"/>
  <c r="EN437" i="20"/>
  <c r="EM437" i="20"/>
  <c r="EL437" i="20"/>
  <c r="EK437" i="20"/>
  <c r="EJ437" i="20"/>
  <c r="EI437" i="20"/>
  <c r="EH437" i="20"/>
  <c r="EG437" i="20"/>
  <c r="EF437" i="20"/>
  <c r="EE437" i="20"/>
  <c r="ED437" i="20"/>
  <c r="EC437" i="20"/>
  <c r="EB437" i="20"/>
  <c r="EA437" i="20"/>
  <c r="DZ437" i="20"/>
  <c r="DY437" i="20"/>
  <c r="DX437" i="20"/>
  <c r="DW437" i="20"/>
  <c r="DV437" i="20"/>
  <c r="DU437" i="20"/>
  <c r="DT437" i="20"/>
  <c r="DS437" i="20"/>
  <c r="DR437" i="20"/>
  <c r="DQ437" i="20"/>
  <c r="DP437" i="20"/>
  <c r="DO437" i="20"/>
  <c r="DN437" i="20"/>
  <c r="DM437" i="20"/>
  <c r="DL437" i="20"/>
  <c r="DK437" i="20"/>
  <c r="DJ437" i="20"/>
  <c r="DI437" i="20"/>
  <c r="DH437" i="20"/>
  <c r="DG437" i="20"/>
  <c r="DF437" i="20"/>
  <c r="DE437" i="20"/>
  <c r="DD437" i="20"/>
  <c r="DC437" i="20"/>
  <c r="DB437" i="20"/>
  <c r="DA437" i="20"/>
  <c r="CZ437" i="20"/>
  <c r="CY437" i="20"/>
  <c r="CX437" i="20"/>
  <c r="CW437" i="20"/>
  <c r="CV437" i="20"/>
  <c r="CU437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FP436" i="20"/>
  <c r="FO436" i="20"/>
  <c r="FN436" i="20"/>
  <c r="FM436" i="20"/>
  <c r="FL436" i="20"/>
  <c r="FK436" i="20"/>
  <c r="FJ436" i="20"/>
  <c r="FI436" i="20"/>
  <c r="FH436" i="20"/>
  <c r="FG436" i="20"/>
  <c r="FF436" i="20"/>
  <c r="FE436" i="20"/>
  <c r="FD436" i="20"/>
  <c r="FC436" i="20"/>
  <c r="FB436" i="20"/>
  <c r="FA436" i="20"/>
  <c r="EZ436" i="20"/>
  <c r="EY436" i="20"/>
  <c r="EX436" i="20"/>
  <c r="EW436" i="20"/>
  <c r="EV436" i="20"/>
  <c r="EU436" i="20"/>
  <c r="ET436" i="20"/>
  <c r="ES436" i="20"/>
  <c r="ER436" i="20"/>
  <c r="EQ436" i="20"/>
  <c r="EP436" i="20"/>
  <c r="EO436" i="20"/>
  <c r="EN436" i="20"/>
  <c r="EM436" i="20"/>
  <c r="EL436" i="20"/>
  <c r="EK436" i="20"/>
  <c r="EJ436" i="20"/>
  <c r="EI436" i="20"/>
  <c r="EH436" i="20"/>
  <c r="EG436" i="20"/>
  <c r="EF436" i="20"/>
  <c r="EE436" i="20"/>
  <c r="ED436" i="20"/>
  <c r="EC436" i="20"/>
  <c r="EB436" i="20"/>
  <c r="EA436" i="20"/>
  <c r="DZ436" i="20"/>
  <c r="DY436" i="20"/>
  <c r="DX436" i="20"/>
  <c r="DW436" i="20"/>
  <c r="DV436" i="20"/>
  <c r="DU436" i="20"/>
  <c r="DT436" i="20"/>
  <c r="DS436" i="20"/>
  <c r="DR436" i="20"/>
  <c r="DQ436" i="20"/>
  <c r="DP436" i="20"/>
  <c r="DO436" i="20"/>
  <c r="DN436" i="20"/>
  <c r="DM436" i="20"/>
  <c r="DL436" i="20"/>
  <c r="DK436" i="20"/>
  <c r="DJ436" i="20"/>
  <c r="DI436" i="20"/>
  <c r="DH436" i="20"/>
  <c r="DG436" i="20"/>
  <c r="DF436" i="20"/>
  <c r="DE436" i="20"/>
  <c r="DD436" i="20"/>
  <c r="DC436" i="20"/>
  <c r="DB436" i="20"/>
  <c r="DA436" i="20"/>
  <c r="CZ436" i="20"/>
  <c r="CY436" i="20"/>
  <c r="CX436" i="20"/>
  <c r="CW436" i="20"/>
  <c r="CV436" i="20"/>
  <c r="CU436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FP435" i="20"/>
  <c r="FO435" i="20"/>
  <c r="FN435" i="20"/>
  <c r="FM435" i="20"/>
  <c r="FL435" i="20"/>
  <c r="FK435" i="20"/>
  <c r="FJ435" i="20"/>
  <c r="FI435" i="20"/>
  <c r="FH435" i="20"/>
  <c r="FG435" i="20"/>
  <c r="FF435" i="20"/>
  <c r="FE435" i="20"/>
  <c r="FD435" i="20"/>
  <c r="FC435" i="20"/>
  <c r="FB435" i="20"/>
  <c r="FA435" i="20"/>
  <c r="EZ435" i="20"/>
  <c r="EY435" i="20"/>
  <c r="EX435" i="20"/>
  <c r="EW435" i="20"/>
  <c r="EV435" i="20"/>
  <c r="EU435" i="20"/>
  <c r="ET435" i="20"/>
  <c r="ES435" i="20"/>
  <c r="ER435" i="20"/>
  <c r="EQ435" i="20"/>
  <c r="EP435" i="20"/>
  <c r="EO435" i="20"/>
  <c r="EN435" i="20"/>
  <c r="EM435" i="20"/>
  <c r="EL435" i="20"/>
  <c r="EK435" i="20"/>
  <c r="EJ435" i="20"/>
  <c r="EI435" i="20"/>
  <c r="EH435" i="20"/>
  <c r="EG435" i="20"/>
  <c r="EF435" i="20"/>
  <c r="EE435" i="20"/>
  <c r="ED435" i="20"/>
  <c r="EC435" i="20"/>
  <c r="EB435" i="20"/>
  <c r="EA435" i="20"/>
  <c r="DZ435" i="20"/>
  <c r="DY435" i="20"/>
  <c r="DX435" i="20"/>
  <c r="DW435" i="20"/>
  <c r="DV435" i="20"/>
  <c r="DU435" i="20"/>
  <c r="DT435" i="20"/>
  <c r="DS435" i="20"/>
  <c r="DR435" i="20"/>
  <c r="DQ435" i="20"/>
  <c r="DP435" i="20"/>
  <c r="DO435" i="20"/>
  <c r="DN435" i="20"/>
  <c r="DM435" i="20"/>
  <c r="DL435" i="20"/>
  <c r="DK435" i="20"/>
  <c r="DJ435" i="20"/>
  <c r="DI435" i="20"/>
  <c r="DH435" i="20"/>
  <c r="DG435" i="20"/>
  <c r="DF435" i="20"/>
  <c r="DE435" i="20"/>
  <c r="DD435" i="20"/>
  <c r="DC435" i="20"/>
  <c r="DB435" i="20"/>
  <c r="DA435" i="20"/>
  <c r="CZ435" i="20"/>
  <c r="CY435" i="20"/>
  <c r="CX435" i="20"/>
  <c r="CW435" i="20"/>
  <c r="CV435" i="20"/>
  <c r="CU435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FP434" i="20"/>
  <c r="FO434" i="20"/>
  <c r="FN434" i="20"/>
  <c r="FM434" i="20"/>
  <c r="FL434" i="20"/>
  <c r="FK434" i="20"/>
  <c r="FJ434" i="20"/>
  <c r="FI434" i="20"/>
  <c r="FH434" i="20"/>
  <c r="FG434" i="20"/>
  <c r="FF434" i="20"/>
  <c r="FE434" i="20"/>
  <c r="FD434" i="20"/>
  <c r="FC434" i="20"/>
  <c r="FB434" i="20"/>
  <c r="FA434" i="20"/>
  <c r="EZ434" i="20"/>
  <c r="EY434" i="20"/>
  <c r="EX434" i="20"/>
  <c r="EW434" i="20"/>
  <c r="EV434" i="20"/>
  <c r="EU434" i="20"/>
  <c r="ET434" i="20"/>
  <c r="ES434" i="20"/>
  <c r="ER434" i="20"/>
  <c r="EQ434" i="20"/>
  <c r="EP434" i="20"/>
  <c r="EO434" i="20"/>
  <c r="EN434" i="20"/>
  <c r="EM434" i="20"/>
  <c r="EL434" i="20"/>
  <c r="EK434" i="20"/>
  <c r="EJ434" i="20"/>
  <c r="EI434" i="20"/>
  <c r="EH434" i="20"/>
  <c r="EG434" i="20"/>
  <c r="EF434" i="20"/>
  <c r="EE434" i="20"/>
  <c r="ED434" i="20"/>
  <c r="EC434" i="20"/>
  <c r="EB434" i="20"/>
  <c r="EA434" i="20"/>
  <c r="DZ434" i="20"/>
  <c r="DY434" i="20"/>
  <c r="DX434" i="20"/>
  <c r="DW434" i="20"/>
  <c r="DV434" i="20"/>
  <c r="DU434" i="20"/>
  <c r="DT434" i="20"/>
  <c r="DS434" i="20"/>
  <c r="DR434" i="20"/>
  <c r="DQ434" i="20"/>
  <c r="DP434" i="20"/>
  <c r="DO434" i="20"/>
  <c r="DN434" i="20"/>
  <c r="DM434" i="20"/>
  <c r="DL434" i="20"/>
  <c r="DK434" i="20"/>
  <c r="DJ434" i="20"/>
  <c r="DI434" i="20"/>
  <c r="DH434" i="20"/>
  <c r="DG434" i="20"/>
  <c r="DF434" i="20"/>
  <c r="DE434" i="20"/>
  <c r="DD434" i="20"/>
  <c r="DC434" i="20"/>
  <c r="DB434" i="20"/>
  <c r="DA434" i="20"/>
  <c r="CZ434" i="20"/>
  <c r="CY434" i="20"/>
  <c r="CX434" i="20"/>
  <c r="CW434" i="20"/>
  <c r="CV434" i="20"/>
  <c r="CU434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FP433" i="20"/>
  <c r="FO433" i="20"/>
  <c r="FN433" i="20"/>
  <c r="FM433" i="20"/>
  <c r="FL433" i="20"/>
  <c r="FK433" i="20"/>
  <c r="FJ433" i="20"/>
  <c r="FI433" i="20"/>
  <c r="FH433" i="20"/>
  <c r="FG433" i="20"/>
  <c r="FF433" i="20"/>
  <c r="FE433" i="20"/>
  <c r="FD433" i="20"/>
  <c r="FC433" i="20"/>
  <c r="FB433" i="20"/>
  <c r="FA433" i="20"/>
  <c r="EZ433" i="20"/>
  <c r="EY433" i="20"/>
  <c r="EX433" i="20"/>
  <c r="EW433" i="20"/>
  <c r="EV433" i="20"/>
  <c r="EU433" i="20"/>
  <c r="ET433" i="20"/>
  <c r="ES433" i="20"/>
  <c r="ER433" i="20"/>
  <c r="EQ433" i="20"/>
  <c r="EP433" i="20"/>
  <c r="EO433" i="20"/>
  <c r="EN433" i="20"/>
  <c r="EM433" i="20"/>
  <c r="EL433" i="20"/>
  <c r="EK433" i="20"/>
  <c r="EJ433" i="20"/>
  <c r="EI433" i="20"/>
  <c r="EH433" i="20"/>
  <c r="EG433" i="20"/>
  <c r="EF433" i="20"/>
  <c r="EE433" i="20"/>
  <c r="ED433" i="20"/>
  <c r="EC433" i="20"/>
  <c r="EB433" i="20"/>
  <c r="EA433" i="20"/>
  <c r="DZ433" i="20"/>
  <c r="DY433" i="20"/>
  <c r="DX433" i="20"/>
  <c r="DW433" i="20"/>
  <c r="DV433" i="20"/>
  <c r="DU433" i="20"/>
  <c r="DT433" i="20"/>
  <c r="DS433" i="20"/>
  <c r="DR433" i="20"/>
  <c r="DQ433" i="20"/>
  <c r="DP433" i="20"/>
  <c r="DO433" i="20"/>
  <c r="DN433" i="20"/>
  <c r="DM433" i="20"/>
  <c r="DL433" i="20"/>
  <c r="DK433" i="20"/>
  <c r="DJ433" i="20"/>
  <c r="DI433" i="20"/>
  <c r="DH433" i="20"/>
  <c r="DG433" i="20"/>
  <c r="DF433" i="20"/>
  <c r="DE433" i="20"/>
  <c r="DD433" i="20"/>
  <c r="DC433" i="20"/>
  <c r="DB433" i="20"/>
  <c r="DA433" i="20"/>
  <c r="CZ433" i="20"/>
  <c r="CY433" i="20"/>
  <c r="CX433" i="20"/>
  <c r="CW433" i="20"/>
  <c r="CV433" i="20"/>
  <c r="CU433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FP432" i="20"/>
  <c r="FO432" i="20"/>
  <c r="FN432" i="20"/>
  <c r="FM432" i="20"/>
  <c r="FL432" i="20"/>
  <c r="FK432" i="20"/>
  <c r="FJ432" i="20"/>
  <c r="FI432" i="20"/>
  <c r="FH432" i="20"/>
  <c r="FG432" i="20"/>
  <c r="FF432" i="20"/>
  <c r="FE432" i="20"/>
  <c r="FD432" i="20"/>
  <c r="FC432" i="20"/>
  <c r="FB432" i="20"/>
  <c r="FA432" i="20"/>
  <c r="EZ432" i="20"/>
  <c r="EY432" i="20"/>
  <c r="EX432" i="20"/>
  <c r="EW432" i="20"/>
  <c r="EV432" i="20"/>
  <c r="EU432" i="20"/>
  <c r="ET432" i="20"/>
  <c r="ES432" i="20"/>
  <c r="ER432" i="20"/>
  <c r="EQ432" i="20"/>
  <c r="EP432" i="20"/>
  <c r="EO432" i="20"/>
  <c r="EN432" i="20"/>
  <c r="EM432" i="20"/>
  <c r="EL432" i="20"/>
  <c r="EK432" i="20"/>
  <c r="EJ432" i="20"/>
  <c r="EI432" i="20"/>
  <c r="EH432" i="20"/>
  <c r="EG432" i="20"/>
  <c r="EF432" i="20"/>
  <c r="EE432" i="20"/>
  <c r="ED432" i="20"/>
  <c r="EC432" i="20"/>
  <c r="EB432" i="20"/>
  <c r="EA432" i="20"/>
  <c r="DZ432" i="20"/>
  <c r="DY432" i="20"/>
  <c r="DX432" i="20"/>
  <c r="DW432" i="20"/>
  <c r="DV432" i="20"/>
  <c r="DU432" i="20"/>
  <c r="DT432" i="20"/>
  <c r="DS432" i="20"/>
  <c r="DR432" i="20"/>
  <c r="DQ432" i="20"/>
  <c r="DP432" i="20"/>
  <c r="DO432" i="20"/>
  <c r="DN432" i="20"/>
  <c r="DM432" i="20"/>
  <c r="DL432" i="20"/>
  <c r="DK432" i="20"/>
  <c r="DJ432" i="20"/>
  <c r="DI432" i="20"/>
  <c r="DH432" i="20"/>
  <c r="DG432" i="20"/>
  <c r="DF432" i="20"/>
  <c r="DE432" i="20"/>
  <c r="DD432" i="20"/>
  <c r="DC432" i="20"/>
  <c r="DB432" i="20"/>
  <c r="DA432" i="20"/>
  <c r="CZ432" i="20"/>
  <c r="CY432" i="20"/>
  <c r="CX432" i="20"/>
  <c r="CW432" i="20"/>
  <c r="CV432" i="20"/>
  <c r="CU432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FP431" i="20"/>
  <c r="FO431" i="20"/>
  <c r="FN431" i="20"/>
  <c r="FM431" i="20"/>
  <c r="FL431" i="20"/>
  <c r="FK431" i="20"/>
  <c r="FJ431" i="20"/>
  <c r="FI431" i="20"/>
  <c r="FH431" i="20"/>
  <c r="FG431" i="20"/>
  <c r="FF431" i="20"/>
  <c r="FE431" i="20"/>
  <c r="FD431" i="20"/>
  <c r="FC431" i="20"/>
  <c r="FB431" i="20"/>
  <c r="FA431" i="20"/>
  <c r="EZ431" i="20"/>
  <c r="EY431" i="20"/>
  <c r="EX431" i="20"/>
  <c r="EW431" i="20"/>
  <c r="EV431" i="20"/>
  <c r="EU431" i="20"/>
  <c r="ET431" i="20"/>
  <c r="ES431" i="20"/>
  <c r="ER431" i="20"/>
  <c r="EQ431" i="20"/>
  <c r="EP431" i="20"/>
  <c r="EO431" i="20"/>
  <c r="EN431" i="20"/>
  <c r="EM431" i="20"/>
  <c r="EL431" i="20"/>
  <c r="EK431" i="20"/>
  <c r="EJ431" i="20"/>
  <c r="EI431" i="20"/>
  <c r="EH431" i="20"/>
  <c r="EG431" i="20"/>
  <c r="EF431" i="20"/>
  <c r="EE431" i="20"/>
  <c r="ED431" i="20"/>
  <c r="EC431" i="20"/>
  <c r="EB431" i="20"/>
  <c r="EA431" i="20"/>
  <c r="DZ431" i="20"/>
  <c r="DY431" i="20"/>
  <c r="DX431" i="20"/>
  <c r="DW431" i="20"/>
  <c r="DV431" i="20"/>
  <c r="DU431" i="20"/>
  <c r="DT431" i="20"/>
  <c r="DS431" i="20"/>
  <c r="DR431" i="20"/>
  <c r="DQ431" i="20"/>
  <c r="DP431" i="20"/>
  <c r="DO431" i="20"/>
  <c r="DN431" i="20"/>
  <c r="DM431" i="20"/>
  <c r="DL431" i="20"/>
  <c r="DK431" i="20"/>
  <c r="DJ431" i="20"/>
  <c r="DI431" i="20"/>
  <c r="DH431" i="20"/>
  <c r="DG431" i="20"/>
  <c r="DF431" i="20"/>
  <c r="DE431" i="20"/>
  <c r="DD431" i="20"/>
  <c r="DC431" i="20"/>
  <c r="DB431" i="20"/>
  <c r="DA431" i="20"/>
  <c r="CZ431" i="20"/>
  <c r="CY431" i="20"/>
  <c r="CX431" i="20"/>
  <c r="CW431" i="20"/>
  <c r="CV431" i="20"/>
  <c r="CU431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FP430" i="20"/>
  <c r="FO430" i="20"/>
  <c r="FN430" i="20"/>
  <c r="FM430" i="20"/>
  <c r="FL430" i="20"/>
  <c r="FK430" i="20"/>
  <c r="FJ430" i="20"/>
  <c r="FI430" i="20"/>
  <c r="FH430" i="20"/>
  <c r="FG430" i="20"/>
  <c r="FF430" i="20"/>
  <c r="FE430" i="20"/>
  <c r="FD430" i="20"/>
  <c r="FC430" i="20"/>
  <c r="FB430" i="20"/>
  <c r="FA430" i="20"/>
  <c r="EZ430" i="20"/>
  <c r="EY430" i="20"/>
  <c r="EX430" i="20"/>
  <c r="EW430" i="20"/>
  <c r="EV430" i="20"/>
  <c r="EU430" i="20"/>
  <c r="ET430" i="20"/>
  <c r="ES430" i="20"/>
  <c r="ER430" i="20"/>
  <c r="EQ430" i="20"/>
  <c r="EP430" i="20"/>
  <c r="EO430" i="20"/>
  <c r="EN430" i="20"/>
  <c r="EM430" i="20"/>
  <c r="EL430" i="20"/>
  <c r="EK430" i="20"/>
  <c r="EJ430" i="20"/>
  <c r="EI430" i="20"/>
  <c r="EH430" i="20"/>
  <c r="EG430" i="20"/>
  <c r="EF430" i="20"/>
  <c r="EE430" i="20"/>
  <c r="ED430" i="20"/>
  <c r="EC430" i="20"/>
  <c r="EB430" i="20"/>
  <c r="EA430" i="20"/>
  <c r="DZ430" i="20"/>
  <c r="DY430" i="20"/>
  <c r="DX430" i="20"/>
  <c r="DW430" i="20"/>
  <c r="DV430" i="20"/>
  <c r="DU430" i="20"/>
  <c r="DT430" i="20"/>
  <c r="DS430" i="20"/>
  <c r="DR430" i="20"/>
  <c r="DQ430" i="20"/>
  <c r="DP430" i="20"/>
  <c r="DO430" i="20"/>
  <c r="DN430" i="20"/>
  <c r="DM430" i="20"/>
  <c r="DL430" i="20"/>
  <c r="DK430" i="20"/>
  <c r="DJ430" i="20"/>
  <c r="DI430" i="20"/>
  <c r="DH430" i="20"/>
  <c r="DG430" i="20"/>
  <c r="DF430" i="20"/>
  <c r="DE430" i="20"/>
  <c r="DD430" i="20"/>
  <c r="DC430" i="20"/>
  <c r="DB430" i="20"/>
  <c r="DA430" i="20"/>
  <c r="CZ430" i="20"/>
  <c r="CY430" i="20"/>
  <c r="CX430" i="20"/>
  <c r="CW430" i="20"/>
  <c r="CV430" i="20"/>
  <c r="CU430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FP429" i="20"/>
  <c r="FO429" i="20"/>
  <c r="FN429" i="20"/>
  <c r="FM429" i="20"/>
  <c r="FL429" i="20"/>
  <c r="FK429" i="20"/>
  <c r="FJ429" i="20"/>
  <c r="FI429" i="20"/>
  <c r="FH429" i="20"/>
  <c r="FG429" i="20"/>
  <c r="FF429" i="20"/>
  <c r="FE429" i="20"/>
  <c r="FD429" i="20"/>
  <c r="FC429" i="20"/>
  <c r="FB429" i="20"/>
  <c r="FA429" i="20"/>
  <c r="EZ429" i="20"/>
  <c r="EY429" i="20"/>
  <c r="EX429" i="20"/>
  <c r="EW429" i="20"/>
  <c r="EV429" i="20"/>
  <c r="EU429" i="20"/>
  <c r="ET429" i="20"/>
  <c r="ES429" i="20"/>
  <c r="ER429" i="20"/>
  <c r="EQ429" i="20"/>
  <c r="EP429" i="20"/>
  <c r="EO429" i="20"/>
  <c r="EN429" i="20"/>
  <c r="EM429" i="20"/>
  <c r="EL429" i="20"/>
  <c r="EK429" i="20"/>
  <c r="EJ429" i="20"/>
  <c r="EI429" i="20"/>
  <c r="EH429" i="20"/>
  <c r="EG429" i="20"/>
  <c r="EF429" i="20"/>
  <c r="EE429" i="20"/>
  <c r="ED429" i="20"/>
  <c r="EC429" i="20"/>
  <c r="EB429" i="20"/>
  <c r="EA429" i="20"/>
  <c r="DZ429" i="20"/>
  <c r="DY429" i="20"/>
  <c r="DX429" i="20"/>
  <c r="DW429" i="20"/>
  <c r="DV429" i="20"/>
  <c r="DU429" i="20"/>
  <c r="DT429" i="20"/>
  <c r="DS429" i="20"/>
  <c r="DR429" i="20"/>
  <c r="DQ429" i="20"/>
  <c r="DP429" i="20"/>
  <c r="DO429" i="20"/>
  <c r="DN429" i="20"/>
  <c r="DM429" i="20"/>
  <c r="DL429" i="20"/>
  <c r="DK429" i="20"/>
  <c r="DJ429" i="20"/>
  <c r="DI429" i="20"/>
  <c r="DH429" i="20"/>
  <c r="DG429" i="20"/>
  <c r="DF429" i="20"/>
  <c r="DE429" i="20"/>
  <c r="DD429" i="20"/>
  <c r="DC429" i="20"/>
  <c r="DB429" i="20"/>
  <c r="DA429" i="20"/>
  <c r="CZ429" i="20"/>
  <c r="CY429" i="20"/>
  <c r="CX429" i="20"/>
  <c r="CW429" i="20"/>
  <c r="CV429" i="20"/>
  <c r="CU429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FP428" i="20"/>
  <c r="FO428" i="20"/>
  <c r="FN428" i="20"/>
  <c r="FM428" i="20"/>
  <c r="FL428" i="20"/>
  <c r="FK428" i="20"/>
  <c r="FJ428" i="20"/>
  <c r="FI428" i="20"/>
  <c r="FH428" i="20"/>
  <c r="FG428" i="20"/>
  <c r="FF428" i="20"/>
  <c r="FE428" i="20"/>
  <c r="FD428" i="20"/>
  <c r="FC428" i="20"/>
  <c r="FB428" i="20"/>
  <c r="FA428" i="20"/>
  <c r="EZ428" i="20"/>
  <c r="EY428" i="20"/>
  <c r="EX428" i="20"/>
  <c r="EW428" i="20"/>
  <c r="EV428" i="20"/>
  <c r="EU428" i="20"/>
  <c r="ET428" i="20"/>
  <c r="ES428" i="20"/>
  <c r="ER428" i="20"/>
  <c r="EQ428" i="20"/>
  <c r="EP428" i="20"/>
  <c r="EO428" i="20"/>
  <c r="EN428" i="20"/>
  <c r="EM428" i="20"/>
  <c r="EL428" i="20"/>
  <c r="EK428" i="20"/>
  <c r="EJ428" i="20"/>
  <c r="EI428" i="20"/>
  <c r="EH428" i="20"/>
  <c r="EG428" i="20"/>
  <c r="EF428" i="20"/>
  <c r="EE428" i="20"/>
  <c r="ED428" i="20"/>
  <c r="EC428" i="20"/>
  <c r="EB428" i="20"/>
  <c r="EA428" i="20"/>
  <c r="DZ428" i="20"/>
  <c r="DY428" i="20"/>
  <c r="DX428" i="20"/>
  <c r="DW428" i="20"/>
  <c r="DV428" i="20"/>
  <c r="DU428" i="20"/>
  <c r="DT428" i="20"/>
  <c r="DS428" i="20"/>
  <c r="DR428" i="20"/>
  <c r="DQ428" i="20"/>
  <c r="DP428" i="20"/>
  <c r="DO428" i="20"/>
  <c r="DN428" i="20"/>
  <c r="DM428" i="20"/>
  <c r="DL428" i="20"/>
  <c r="DK428" i="20"/>
  <c r="DJ428" i="20"/>
  <c r="DI428" i="20"/>
  <c r="DH428" i="20"/>
  <c r="DG428" i="20"/>
  <c r="DF428" i="20"/>
  <c r="DE428" i="20"/>
  <c r="DD428" i="20"/>
  <c r="DC428" i="20"/>
  <c r="DB428" i="20"/>
  <c r="DA428" i="20"/>
  <c r="CZ428" i="20"/>
  <c r="CY428" i="20"/>
  <c r="CX428" i="20"/>
  <c r="CW428" i="20"/>
  <c r="CV428" i="20"/>
  <c r="CU428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FP427" i="20"/>
  <c r="FO427" i="20"/>
  <c r="FN427" i="20"/>
  <c r="FM427" i="20"/>
  <c r="FL427" i="20"/>
  <c r="FK427" i="20"/>
  <c r="FJ427" i="20"/>
  <c r="FI427" i="20"/>
  <c r="FH427" i="20"/>
  <c r="FG427" i="20"/>
  <c r="FF427" i="20"/>
  <c r="FE427" i="20"/>
  <c r="FD427" i="20"/>
  <c r="FC427" i="20"/>
  <c r="FB427" i="20"/>
  <c r="FA427" i="20"/>
  <c r="EZ427" i="20"/>
  <c r="EY427" i="20"/>
  <c r="EX427" i="20"/>
  <c r="EW427" i="20"/>
  <c r="EV427" i="20"/>
  <c r="EU427" i="20"/>
  <c r="ET427" i="20"/>
  <c r="ES427" i="20"/>
  <c r="ER427" i="20"/>
  <c r="EQ427" i="20"/>
  <c r="EP427" i="20"/>
  <c r="EO427" i="20"/>
  <c r="EN427" i="20"/>
  <c r="EM427" i="20"/>
  <c r="EL427" i="20"/>
  <c r="EK427" i="20"/>
  <c r="EJ427" i="20"/>
  <c r="EI427" i="20"/>
  <c r="EH427" i="20"/>
  <c r="EG427" i="20"/>
  <c r="EF427" i="20"/>
  <c r="EE427" i="20"/>
  <c r="ED427" i="20"/>
  <c r="EC427" i="20"/>
  <c r="EB427" i="20"/>
  <c r="EA427" i="20"/>
  <c r="DZ427" i="20"/>
  <c r="DY427" i="20"/>
  <c r="DX427" i="20"/>
  <c r="DW427" i="20"/>
  <c r="DV427" i="20"/>
  <c r="DU427" i="20"/>
  <c r="DT427" i="20"/>
  <c r="DS427" i="20"/>
  <c r="DR427" i="20"/>
  <c r="DQ427" i="20"/>
  <c r="DP427" i="20"/>
  <c r="DO427" i="20"/>
  <c r="DN427" i="20"/>
  <c r="DM427" i="20"/>
  <c r="DL427" i="20"/>
  <c r="DK427" i="20"/>
  <c r="DJ427" i="20"/>
  <c r="DI427" i="20"/>
  <c r="DH427" i="20"/>
  <c r="DG427" i="20"/>
  <c r="DF427" i="20"/>
  <c r="DE427" i="20"/>
  <c r="DD427" i="20"/>
  <c r="DC427" i="20"/>
  <c r="DB427" i="20"/>
  <c r="DA427" i="20"/>
  <c r="CZ427" i="20"/>
  <c r="CY427" i="20"/>
  <c r="CX427" i="20"/>
  <c r="CW427" i="20"/>
  <c r="CV427" i="20"/>
  <c r="CU427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FP426" i="20"/>
  <c r="FO426" i="20"/>
  <c r="FN426" i="20"/>
  <c r="FM426" i="20"/>
  <c r="FL426" i="20"/>
  <c r="FK426" i="20"/>
  <c r="FJ426" i="20"/>
  <c r="FI426" i="20"/>
  <c r="FH426" i="20"/>
  <c r="FG426" i="20"/>
  <c r="FF426" i="20"/>
  <c r="FE426" i="20"/>
  <c r="FD426" i="20"/>
  <c r="FC426" i="20"/>
  <c r="FB426" i="20"/>
  <c r="FA426" i="20"/>
  <c r="EZ426" i="20"/>
  <c r="EY426" i="20"/>
  <c r="EX426" i="20"/>
  <c r="EW426" i="20"/>
  <c r="EV426" i="20"/>
  <c r="EU426" i="20"/>
  <c r="ET426" i="20"/>
  <c r="ES426" i="20"/>
  <c r="ER426" i="20"/>
  <c r="EQ426" i="20"/>
  <c r="EP426" i="20"/>
  <c r="EO426" i="20"/>
  <c r="EN426" i="20"/>
  <c r="EM426" i="20"/>
  <c r="EL426" i="20"/>
  <c r="EK426" i="20"/>
  <c r="EJ426" i="20"/>
  <c r="EI426" i="20"/>
  <c r="EH426" i="20"/>
  <c r="EG426" i="20"/>
  <c r="EF426" i="20"/>
  <c r="EE426" i="20"/>
  <c r="ED426" i="20"/>
  <c r="EC426" i="20"/>
  <c r="EB426" i="20"/>
  <c r="EA426" i="20"/>
  <c r="DZ426" i="20"/>
  <c r="DY426" i="20"/>
  <c r="DX426" i="20"/>
  <c r="DW426" i="20"/>
  <c r="DV426" i="20"/>
  <c r="DU426" i="20"/>
  <c r="DT426" i="20"/>
  <c r="DS426" i="20"/>
  <c r="DR426" i="20"/>
  <c r="DQ426" i="20"/>
  <c r="DP426" i="20"/>
  <c r="DO426" i="20"/>
  <c r="DN426" i="20"/>
  <c r="DM426" i="20"/>
  <c r="DL426" i="20"/>
  <c r="DK426" i="20"/>
  <c r="DJ426" i="20"/>
  <c r="DI426" i="20"/>
  <c r="DH426" i="20"/>
  <c r="DG426" i="20"/>
  <c r="DF426" i="20"/>
  <c r="DE426" i="20"/>
  <c r="DD426" i="20"/>
  <c r="DC426" i="20"/>
  <c r="DB426" i="20"/>
  <c r="DA426" i="20"/>
  <c r="CZ426" i="20"/>
  <c r="CY426" i="20"/>
  <c r="CX426" i="20"/>
  <c r="CW426" i="20"/>
  <c r="CV426" i="20"/>
  <c r="CU426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FP425" i="20"/>
  <c r="FO425" i="20"/>
  <c r="FN425" i="20"/>
  <c r="FM425" i="20"/>
  <c r="FL425" i="20"/>
  <c r="FK425" i="20"/>
  <c r="FJ425" i="20"/>
  <c r="FI425" i="20"/>
  <c r="FH425" i="20"/>
  <c r="FG425" i="20"/>
  <c r="FF425" i="20"/>
  <c r="FE425" i="20"/>
  <c r="FD425" i="20"/>
  <c r="FC425" i="20"/>
  <c r="FB425" i="20"/>
  <c r="FA425" i="20"/>
  <c r="EZ425" i="20"/>
  <c r="EY425" i="20"/>
  <c r="EX425" i="20"/>
  <c r="EW425" i="20"/>
  <c r="EV425" i="20"/>
  <c r="EU425" i="20"/>
  <c r="ET425" i="20"/>
  <c r="ES425" i="20"/>
  <c r="ER425" i="20"/>
  <c r="EQ425" i="20"/>
  <c r="EP425" i="20"/>
  <c r="EO425" i="20"/>
  <c r="EN425" i="20"/>
  <c r="EM425" i="20"/>
  <c r="EL425" i="20"/>
  <c r="EK425" i="20"/>
  <c r="EJ425" i="20"/>
  <c r="EI425" i="20"/>
  <c r="EH425" i="20"/>
  <c r="EG425" i="20"/>
  <c r="EF425" i="20"/>
  <c r="EE425" i="20"/>
  <c r="ED425" i="20"/>
  <c r="EC425" i="20"/>
  <c r="EB425" i="20"/>
  <c r="EA425" i="20"/>
  <c r="DZ425" i="20"/>
  <c r="DY425" i="20"/>
  <c r="DX425" i="20"/>
  <c r="DW425" i="20"/>
  <c r="DV425" i="20"/>
  <c r="DU425" i="20"/>
  <c r="DT425" i="20"/>
  <c r="DS425" i="20"/>
  <c r="DR425" i="20"/>
  <c r="DQ425" i="20"/>
  <c r="DP425" i="20"/>
  <c r="DO425" i="20"/>
  <c r="DN425" i="20"/>
  <c r="DM425" i="20"/>
  <c r="DL425" i="20"/>
  <c r="DK425" i="20"/>
  <c r="DJ425" i="20"/>
  <c r="DI425" i="20"/>
  <c r="DH425" i="20"/>
  <c r="DG425" i="20"/>
  <c r="DF425" i="20"/>
  <c r="DE425" i="20"/>
  <c r="DD425" i="20"/>
  <c r="DC425" i="20"/>
  <c r="DB425" i="20"/>
  <c r="DA425" i="20"/>
  <c r="CZ425" i="20"/>
  <c r="CY425" i="20"/>
  <c r="CX425" i="20"/>
  <c r="CW425" i="20"/>
  <c r="CV425" i="20"/>
  <c r="CU425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FP381" i="20"/>
  <c r="FO381" i="20"/>
  <c r="FN381" i="20"/>
  <c r="FM381" i="20"/>
  <c r="FL381" i="20"/>
  <c r="FK381" i="20"/>
  <c r="FJ381" i="20"/>
  <c r="FI381" i="20"/>
  <c r="FH381" i="20"/>
  <c r="FG381" i="20"/>
  <c r="FF381" i="20"/>
  <c r="FE381" i="20"/>
  <c r="FD381" i="20"/>
  <c r="FC381" i="20"/>
  <c r="FB381" i="20"/>
  <c r="FA381" i="20"/>
  <c r="EZ381" i="20"/>
  <c r="EY381" i="20"/>
  <c r="EX381" i="20"/>
  <c r="EW381" i="20"/>
  <c r="EV381" i="20"/>
  <c r="EU381" i="20"/>
  <c r="ET381" i="20"/>
  <c r="ES381" i="20"/>
  <c r="ER381" i="20"/>
  <c r="EQ381" i="20"/>
  <c r="EP381" i="20"/>
  <c r="EO381" i="20"/>
  <c r="EN381" i="20"/>
  <c r="EM381" i="20"/>
  <c r="EL381" i="20"/>
  <c r="EK381" i="20"/>
  <c r="EJ381" i="20"/>
  <c r="EI381" i="20"/>
  <c r="EH381" i="20"/>
  <c r="EG381" i="20"/>
  <c r="EF381" i="20"/>
  <c r="EE381" i="20"/>
  <c r="ED381" i="20"/>
  <c r="EC381" i="20"/>
  <c r="EB381" i="20"/>
  <c r="EA381" i="20"/>
  <c r="DZ381" i="20"/>
  <c r="DY381" i="20"/>
  <c r="DX381" i="20"/>
  <c r="DW381" i="20"/>
  <c r="DV381" i="20"/>
  <c r="DU381" i="20"/>
  <c r="DT381" i="20"/>
  <c r="DS381" i="20"/>
  <c r="DR381" i="20"/>
  <c r="DQ381" i="20"/>
  <c r="DP381" i="20"/>
  <c r="DO381" i="20"/>
  <c r="DN381" i="20"/>
  <c r="DM381" i="20"/>
  <c r="DL381" i="20"/>
  <c r="DK381" i="20"/>
  <c r="DJ381" i="20"/>
  <c r="DI381" i="20"/>
  <c r="DH381" i="20"/>
  <c r="DG381" i="20"/>
  <c r="DF381" i="20"/>
  <c r="DE381" i="20"/>
  <c r="DD381" i="20"/>
  <c r="DC381" i="20"/>
  <c r="DB381" i="20"/>
  <c r="DA381" i="20"/>
  <c r="CZ381" i="20"/>
  <c r="CY381" i="20"/>
  <c r="CX381" i="20"/>
  <c r="CW381" i="20"/>
  <c r="CV381" i="20"/>
  <c r="CU381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FP380" i="20"/>
  <c r="FO380" i="20"/>
  <c r="FN380" i="20"/>
  <c r="FM380" i="20"/>
  <c r="FL380" i="20"/>
  <c r="FK380" i="20"/>
  <c r="FJ380" i="20"/>
  <c r="FI380" i="20"/>
  <c r="FH380" i="20"/>
  <c r="FG380" i="20"/>
  <c r="FF380" i="20"/>
  <c r="FE380" i="20"/>
  <c r="FD380" i="20"/>
  <c r="FC380" i="20"/>
  <c r="FB380" i="20"/>
  <c r="FA380" i="20"/>
  <c r="EZ380" i="20"/>
  <c r="EY380" i="20"/>
  <c r="EX380" i="20"/>
  <c r="EW380" i="20"/>
  <c r="EV380" i="20"/>
  <c r="EU380" i="20"/>
  <c r="ET380" i="20"/>
  <c r="ES380" i="20"/>
  <c r="ER380" i="20"/>
  <c r="EQ380" i="20"/>
  <c r="EP380" i="20"/>
  <c r="EO380" i="20"/>
  <c r="EN380" i="20"/>
  <c r="EM380" i="20"/>
  <c r="EL380" i="20"/>
  <c r="EK380" i="20"/>
  <c r="EJ380" i="20"/>
  <c r="EI380" i="20"/>
  <c r="EH380" i="20"/>
  <c r="EG380" i="20"/>
  <c r="EF380" i="20"/>
  <c r="EE380" i="20"/>
  <c r="ED380" i="20"/>
  <c r="EC380" i="20"/>
  <c r="EB380" i="20"/>
  <c r="EA380" i="20"/>
  <c r="DZ380" i="20"/>
  <c r="DY380" i="20"/>
  <c r="DX380" i="20"/>
  <c r="DW380" i="20"/>
  <c r="DV380" i="20"/>
  <c r="DU380" i="20"/>
  <c r="DT380" i="20"/>
  <c r="DS380" i="20"/>
  <c r="DR380" i="20"/>
  <c r="DQ380" i="20"/>
  <c r="DP380" i="20"/>
  <c r="DO380" i="20"/>
  <c r="DN380" i="20"/>
  <c r="DM380" i="20"/>
  <c r="DL380" i="20"/>
  <c r="DK380" i="20"/>
  <c r="DJ380" i="20"/>
  <c r="DI380" i="20"/>
  <c r="DH380" i="20"/>
  <c r="DG380" i="20"/>
  <c r="DF380" i="20"/>
  <c r="DE380" i="20"/>
  <c r="DD380" i="20"/>
  <c r="DC380" i="20"/>
  <c r="DB380" i="20"/>
  <c r="DA380" i="20"/>
  <c r="CZ380" i="20"/>
  <c r="CY380" i="20"/>
  <c r="CX380" i="20"/>
  <c r="CW380" i="20"/>
  <c r="CV380" i="20"/>
  <c r="CU380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FP379" i="20"/>
  <c r="FO379" i="20"/>
  <c r="FN379" i="20"/>
  <c r="FM379" i="20"/>
  <c r="FL379" i="20"/>
  <c r="FK379" i="20"/>
  <c r="FJ379" i="20"/>
  <c r="FI379" i="20"/>
  <c r="FH379" i="20"/>
  <c r="FG379" i="20"/>
  <c r="FF379" i="20"/>
  <c r="FE379" i="20"/>
  <c r="FD379" i="20"/>
  <c r="FC379" i="20"/>
  <c r="FB379" i="20"/>
  <c r="FA379" i="20"/>
  <c r="EZ379" i="20"/>
  <c r="EY379" i="20"/>
  <c r="EX379" i="20"/>
  <c r="EW379" i="20"/>
  <c r="EV379" i="20"/>
  <c r="EU379" i="20"/>
  <c r="ET379" i="20"/>
  <c r="ES379" i="20"/>
  <c r="ER379" i="20"/>
  <c r="EQ379" i="20"/>
  <c r="EP379" i="20"/>
  <c r="EO379" i="20"/>
  <c r="EN379" i="20"/>
  <c r="EM379" i="20"/>
  <c r="EL379" i="20"/>
  <c r="EK379" i="20"/>
  <c r="EJ379" i="20"/>
  <c r="EI379" i="20"/>
  <c r="EH379" i="20"/>
  <c r="EG379" i="20"/>
  <c r="EF379" i="20"/>
  <c r="EE379" i="20"/>
  <c r="ED379" i="20"/>
  <c r="EC379" i="20"/>
  <c r="EB379" i="20"/>
  <c r="EA379" i="20"/>
  <c r="DZ379" i="20"/>
  <c r="DY379" i="20"/>
  <c r="DX379" i="20"/>
  <c r="DW379" i="20"/>
  <c r="DV379" i="20"/>
  <c r="DU379" i="20"/>
  <c r="DT379" i="20"/>
  <c r="DS379" i="20"/>
  <c r="DR379" i="20"/>
  <c r="DQ379" i="20"/>
  <c r="DP379" i="20"/>
  <c r="DO379" i="20"/>
  <c r="DN379" i="20"/>
  <c r="DM379" i="20"/>
  <c r="DL379" i="20"/>
  <c r="DK379" i="20"/>
  <c r="DJ379" i="20"/>
  <c r="DI379" i="20"/>
  <c r="DH379" i="20"/>
  <c r="DG379" i="20"/>
  <c r="DF379" i="20"/>
  <c r="DE379" i="20"/>
  <c r="DD379" i="20"/>
  <c r="DC379" i="20"/>
  <c r="DB379" i="20"/>
  <c r="DA379" i="20"/>
  <c r="CZ379" i="20"/>
  <c r="CY379" i="20"/>
  <c r="CX379" i="20"/>
  <c r="CW379" i="20"/>
  <c r="CV379" i="20"/>
  <c r="CU379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FP378" i="20"/>
  <c r="FO378" i="20"/>
  <c r="FN378" i="20"/>
  <c r="FM378" i="20"/>
  <c r="FL378" i="20"/>
  <c r="FK378" i="20"/>
  <c r="FJ378" i="20"/>
  <c r="FI378" i="20"/>
  <c r="FH378" i="20"/>
  <c r="FG378" i="20"/>
  <c r="FF378" i="20"/>
  <c r="FE378" i="20"/>
  <c r="FD378" i="20"/>
  <c r="FC378" i="20"/>
  <c r="FB378" i="20"/>
  <c r="FA378" i="20"/>
  <c r="EZ378" i="20"/>
  <c r="EY378" i="20"/>
  <c r="EX378" i="20"/>
  <c r="EW378" i="20"/>
  <c r="EV378" i="20"/>
  <c r="EU378" i="20"/>
  <c r="ET378" i="20"/>
  <c r="ES378" i="20"/>
  <c r="ER378" i="20"/>
  <c r="EQ378" i="20"/>
  <c r="EP378" i="20"/>
  <c r="EO378" i="20"/>
  <c r="EN378" i="20"/>
  <c r="EM378" i="20"/>
  <c r="EL378" i="20"/>
  <c r="EK378" i="20"/>
  <c r="EJ378" i="20"/>
  <c r="EI378" i="20"/>
  <c r="EH378" i="20"/>
  <c r="EG378" i="20"/>
  <c r="EF378" i="20"/>
  <c r="EE378" i="20"/>
  <c r="ED378" i="20"/>
  <c r="EC378" i="20"/>
  <c r="EB378" i="20"/>
  <c r="EA378" i="20"/>
  <c r="DZ378" i="20"/>
  <c r="DY378" i="20"/>
  <c r="DX378" i="20"/>
  <c r="DW378" i="20"/>
  <c r="DV378" i="20"/>
  <c r="DU378" i="20"/>
  <c r="DT378" i="20"/>
  <c r="DS378" i="20"/>
  <c r="DR378" i="20"/>
  <c r="DQ378" i="20"/>
  <c r="DP378" i="20"/>
  <c r="DO378" i="20"/>
  <c r="DN378" i="20"/>
  <c r="DM378" i="20"/>
  <c r="DL378" i="20"/>
  <c r="DK378" i="20"/>
  <c r="DJ378" i="20"/>
  <c r="DI378" i="20"/>
  <c r="DH378" i="20"/>
  <c r="DG378" i="20"/>
  <c r="DF378" i="20"/>
  <c r="DE378" i="20"/>
  <c r="DD378" i="20"/>
  <c r="DC378" i="20"/>
  <c r="DB378" i="20"/>
  <c r="DA378" i="20"/>
  <c r="CZ378" i="20"/>
  <c r="CY378" i="20"/>
  <c r="CX378" i="20"/>
  <c r="CW378" i="20"/>
  <c r="CV378" i="20"/>
  <c r="CU378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FP377" i="20"/>
  <c r="FO377" i="20"/>
  <c r="FN377" i="20"/>
  <c r="FM377" i="20"/>
  <c r="FL377" i="20"/>
  <c r="FK377" i="20"/>
  <c r="FJ377" i="20"/>
  <c r="FI377" i="20"/>
  <c r="FH377" i="20"/>
  <c r="FG377" i="20"/>
  <c r="FF377" i="20"/>
  <c r="FE377" i="20"/>
  <c r="FD377" i="20"/>
  <c r="FC377" i="20"/>
  <c r="FB377" i="20"/>
  <c r="FA377" i="20"/>
  <c r="EZ377" i="20"/>
  <c r="EY377" i="20"/>
  <c r="EX377" i="20"/>
  <c r="EW377" i="20"/>
  <c r="EV377" i="20"/>
  <c r="EU377" i="20"/>
  <c r="ET377" i="20"/>
  <c r="ES377" i="20"/>
  <c r="ER377" i="20"/>
  <c r="EQ377" i="20"/>
  <c r="EP377" i="20"/>
  <c r="EO377" i="20"/>
  <c r="EN377" i="20"/>
  <c r="EM377" i="20"/>
  <c r="EL377" i="20"/>
  <c r="EK377" i="20"/>
  <c r="EJ377" i="20"/>
  <c r="EI377" i="20"/>
  <c r="EH377" i="20"/>
  <c r="EG377" i="20"/>
  <c r="EF377" i="20"/>
  <c r="EE377" i="20"/>
  <c r="ED377" i="20"/>
  <c r="EC377" i="20"/>
  <c r="EB377" i="20"/>
  <c r="EA377" i="20"/>
  <c r="DZ377" i="20"/>
  <c r="DY377" i="20"/>
  <c r="DX377" i="20"/>
  <c r="DW377" i="20"/>
  <c r="DV377" i="20"/>
  <c r="DU377" i="20"/>
  <c r="DT377" i="20"/>
  <c r="DS377" i="20"/>
  <c r="DR377" i="20"/>
  <c r="DQ377" i="20"/>
  <c r="DP377" i="20"/>
  <c r="DO377" i="20"/>
  <c r="DN377" i="20"/>
  <c r="DM377" i="20"/>
  <c r="DL377" i="20"/>
  <c r="DK377" i="20"/>
  <c r="DJ377" i="20"/>
  <c r="DI377" i="20"/>
  <c r="DH377" i="20"/>
  <c r="DG377" i="20"/>
  <c r="DF377" i="20"/>
  <c r="DE377" i="20"/>
  <c r="DD377" i="20"/>
  <c r="DC377" i="20"/>
  <c r="DB377" i="20"/>
  <c r="DA377" i="20"/>
  <c r="CZ377" i="20"/>
  <c r="CY377" i="20"/>
  <c r="CX377" i="20"/>
  <c r="CW377" i="20"/>
  <c r="CV377" i="20"/>
  <c r="CU377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FP376" i="20"/>
  <c r="FO376" i="20"/>
  <c r="FN376" i="20"/>
  <c r="FM376" i="20"/>
  <c r="FL376" i="20"/>
  <c r="FK376" i="20"/>
  <c r="FJ376" i="20"/>
  <c r="FI376" i="20"/>
  <c r="FH376" i="20"/>
  <c r="FG376" i="20"/>
  <c r="FF376" i="20"/>
  <c r="FE376" i="20"/>
  <c r="FD376" i="20"/>
  <c r="FC376" i="20"/>
  <c r="FB376" i="20"/>
  <c r="FA376" i="20"/>
  <c r="EZ376" i="20"/>
  <c r="EY376" i="20"/>
  <c r="EX376" i="20"/>
  <c r="EW376" i="20"/>
  <c r="EV376" i="20"/>
  <c r="EU376" i="20"/>
  <c r="ET376" i="20"/>
  <c r="ES376" i="20"/>
  <c r="ER376" i="20"/>
  <c r="EQ376" i="20"/>
  <c r="EP376" i="20"/>
  <c r="EO376" i="20"/>
  <c r="EN376" i="20"/>
  <c r="EM376" i="20"/>
  <c r="EL376" i="20"/>
  <c r="EK376" i="20"/>
  <c r="EJ376" i="20"/>
  <c r="EI376" i="20"/>
  <c r="EH376" i="20"/>
  <c r="EG376" i="20"/>
  <c r="EF376" i="20"/>
  <c r="EE376" i="20"/>
  <c r="ED376" i="20"/>
  <c r="EC376" i="20"/>
  <c r="EB376" i="20"/>
  <c r="EA376" i="20"/>
  <c r="DZ376" i="20"/>
  <c r="DY376" i="20"/>
  <c r="DX376" i="20"/>
  <c r="DW376" i="20"/>
  <c r="DV376" i="20"/>
  <c r="DU376" i="20"/>
  <c r="DT376" i="20"/>
  <c r="DS376" i="20"/>
  <c r="DR376" i="20"/>
  <c r="DQ376" i="20"/>
  <c r="DP376" i="20"/>
  <c r="DO376" i="20"/>
  <c r="DN376" i="20"/>
  <c r="DM376" i="20"/>
  <c r="DL376" i="20"/>
  <c r="DK376" i="20"/>
  <c r="DJ376" i="20"/>
  <c r="DI376" i="20"/>
  <c r="DH376" i="20"/>
  <c r="DG376" i="20"/>
  <c r="DF376" i="20"/>
  <c r="DE376" i="20"/>
  <c r="DD376" i="20"/>
  <c r="DC376" i="20"/>
  <c r="DB376" i="20"/>
  <c r="DA376" i="20"/>
  <c r="CZ376" i="20"/>
  <c r="CY376" i="20"/>
  <c r="CX376" i="20"/>
  <c r="CW376" i="20"/>
  <c r="CV376" i="20"/>
  <c r="CU376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FP375" i="20"/>
  <c r="FO375" i="20"/>
  <c r="FN375" i="20"/>
  <c r="FM375" i="20"/>
  <c r="FL375" i="20"/>
  <c r="FK375" i="20"/>
  <c r="FJ375" i="20"/>
  <c r="FI375" i="20"/>
  <c r="FH375" i="20"/>
  <c r="FG375" i="20"/>
  <c r="FF375" i="20"/>
  <c r="FE375" i="20"/>
  <c r="FD375" i="20"/>
  <c r="FC375" i="20"/>
  <c r="FB375" i="20"/>
  <c r="FA375" i="20"/>
  <c r="EZ375" i="20"/>
  <c r="EY375" i="20"/>
  <c r="EX375" i="20"/>
  <c r="EW375" i="20"/>
  <c r="EV375" i="20"/>
  <c r="EU375" i="20"/>
  <c r="ET375" i="20"/>
  <c r="ES375" i="20"/>
  <c r="ER375" i="20"/>
  <c r="EQ375" i="20"/>
  <c r="EP375" i="20"/>
  <c r="EO375" i="20"/>
  <c r="EN375" i="20"/>
  <c r="EM375" i="20"/>
  <c r="EL375" i="20"/>
  <c r="EK375" i="20"/>
  <c r="EJ375" i="20"/>
  <c r="EI375" i="20"/>
  <c r="EH375" i="20"/>
  <c r="EG375" i="20"/>
  <c r="EF375" i="20"/>
  <c r="EE375" i="20"/>
  <c r="ED375" i="20"/>
  <c r="EC375" i="20"/>
  <c r="EB375" i="20"/>
  <c r="EA375" i="20"/>
  <c r="DZ375" i="20"/>
  <c r="DY375" i="20"/>
  <c r="DX375" i="20"/>
  <c r="DW375" i="20"/>
  <c r="DV375" i="20"/>
  <c r="DU375" i="20"/>
  <c r="DT375" i="20"/>
  <c r="DS375" i="20"/>
  <c r="DR375" i="20"/>
  <c r="DQ375" i="20"/>
  <c r="DP375" i="20"/>
  <c r="DO375" i="20"/>
  <c r="DN375" i="20"/>
  <c r="DM375" i="20"/>
  <c r="DL375" i="20"/>
  <c r="DK375" i="20"/>
  <c r="DJ375" i="20"/>
  <c r="DI375" i="20"/>
  <c r="DH375" i="20"/>
  <c r="DG375" i="20"/>
  <c r="DF375" i="20"/>
  <c r="DE375" i="20"/>
  <c r="DD375" i="20"/>
  <c r="DC375" i="20"/>
  <c r="DB375" i="20"/>
  <c r="DA375" i="20"/>
  <c r="CZ375" i="20"/>
  <c r="CY375" i="20"/>
  <c r="CX375" i="20"/>
  <c r="CW375" i="20"/>
  <c r="CV375" i="20"/>
  <c r="CU375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FP374" i="20"/>
  <c r="FO374" i="20"/>
  <c r="FN374" i="20"/>
  <c r="FM374" i="20"/>
  <c r="FL374" i="20"/>
  <c r="FK374" i="20"/>
  <c r="FJ374" i="20"/>
  <c r="FI374" i="20"/>
  <c r="FH374" i="20"/>
  <c r="FG374" i="20"/>
  <c r="FF374" i="20"/>
  <c r="FE374" i="20"/>
  <c r="FD374" i="20"/>
  <c r="FC374" i="20"/>
  <c r="FB374" i="20"/>
  <c r="FA374" i="20"/>
  <c r="EZ374" i="20"/>
  <c r="EY374" i="20"/>
  <c r="EX374" i="20"/>
  <c r="EW374" i="20"/>
  <c r="EV374" i="20"/>
  <c r="EU374" i="20"/>
  <c r="ET374" i="20"/>
  <c r="ES374" i="20"/>
  <c r="ER374" i="20"/>
  <c r="EQ374" i="20"/>
  <c r="EP374" i="20"/>
  <c r="EO374" i="20"/>
  <c r="EN374" i="20"/>
  <c r="EM374" i="20"/>
  <c r="EL374" i="20"/>
  <c r="EK374" i="20"/>
  <c r="EJ374" i="20"/>
  <c r="EI374" i="20"/>
  <c r="EH374" i="20"/>
  <c r="EG374" i="20"/>
  <c r="EF374" i="20"/>
  <c r="EE374" i="20"/>
  <c r="ED374" i="20"/>
  <c r="EC374" i="20"/>
  <c r="EB374" i="20"/>
  <c r="EA374" i="20"/>
  <c r="DZ374" i="20"/>
  <c r="DY374" i="20"/>
  <c r="DX374" i="20"/>
  <c r="DW374" i="20"/>
  <c r="DV374" i="20"/>
  <c r="DU374" i="20"/>
  <c r="DT374" i="20"/>
  <c r="DS374" i="20"/>
  <c r="DR374" i="20"/>
  <c r="DQ374" i="20"/>
  <c r="DP374" i="20"/>
  <c r="DO374" i="20"/>
  <c r="DN374" i="20"/>
  <c r="DM374" i="20"/>
  <c r="DL374" i="20"/>
  <c r="DK374" i="20"/>
  <c r="DJ374" i="20"/>
  <c r="DI374" i="20"/>
  <c r="DH374" i="20"/>
  <c r="DG374" i="20"/>
  <c r="DF374" i="20"/>
  <c r="DE374" i="20"/>
  <c r="DD374" i="20"/>
  <c r="DC374" i="20"/>
  <c r="DB374" i="20"/>
  <c r="DA374" i="20"/>
  <c r="CZ374" i="20"/>
  <c r="CY374" i="20"/>
  <c r="CX374" i="20"/>
  <c r="CW374" i="20"/>
  <c r="CV374" i="20"/>
  <c r="CU374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FP373" i="20"/>
  <c r="FO373" i="20"/>
  <c r="FN373" i="20"/>
  <c r="FM373" i="20"/>
  <c r="FL373" i="20"/>
  <c r="FK373" i="20"/>
  <c r="FJ373" i="20"/>
  <c r="FI373" i="20"/>
  <c r="FH373" i="20"/>
  <c r="FG373" i="20"/>
  <c r="FF373" i="20"/>
  <c r="FE373" i="20"/>
  <c r="FD373" i="20"/>
  <c r="FC373" i="20"/>
  <c r="FB373" i="20"/>
  <c r="FA373" i="20"/>
  <c r="EZ373" i="20"/>
  <c r="EY373" i="20"/>
  <c r="EX373" i="20"/>
  <c r="EW373" i="20"/>
  <c r="EV373" i="20"/>
  <c r="EU373" i="20"/>
  <c r="ET373" i="20"/>
  <c r="ES373" i="20"/>
  <c r="ER373" i="20"/>
  <c r="EQ373" i="20"/>
  <c r="EP373" i="20"/>
  <c r="EO373" i="20"/>
  <c r="EN373" i="20"/>
  <c r="EM373" i="20"/>
  <c r="EL373" i="20"/>
  <c r="EK373" i="20"/>
  <c r="EJ373" i="20"/>
  <c r="EI373" i="20"/>
  <c r="EH373" i="20"/>
  <c r="EG373" i="20"/>
  <c r="EF373" i="20"/>
  <c r="EE373" i="20"/>
  <c r="ED373" i="20"/>
  <c r="EC373" i="20"/>
  <c r="EB373" i="20"/>
  <c r="EA373" i="20"/>
  <c r="DZ373" i="20"/>
  <c r="DY373" i="20"/>
  <c r="DX373" i="20"/>
  <c r="DW373" i="20"/>
  <c r="DV373" i="20"/>
  <c r="DU373" i="20"/>
  <c r="DT373" i="20"/>
  <c r="DS373" i="20"/>
  <c r="DR373" i="20"/>
  <c r="DQ373" i="20"/>
  <c r="DP373" i="20"/>
  <c r="DO373" i="20"/>
  <c r="DN373" i="20"/>
  <c r="DM373" i="20"/>
  <c r="DL373" i="20"/>
  <c r="DK373" i="20"/>
  <c r="DJ373" i="20"/>
  <c r="DI373" i="20"/>
  <c r="DH373" i="20"/>
  <c r="DG373" i="20"/>
  <c r="DF373" i="20"/>
  <c r="DE373" i="20"/>
  <c r="DD373" i="20"/>
  <c r="DC373" i="20"/>
  <c r="DB373" i="20"/>
  <c r="DA373" i="20"/>
  <c r="CZ373" i="20"/>
  <c r="CY373" i="20"/>
  <c r="CX373" i="20"/>
  <c r="CW373" i="20"/>
  <c r="CV373" i="20"/>
  <c r="CU373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FP372" i="20"/>
  <c r="FO372" i="20"/>
  <c r="FN372" i="20"/>
  <c r="FM372" i="20"/>
  <c r="FL372" i="20"/>
  <c r="FK372" i="20"/>
  <c r="FJ372" i="20"/>
  <c r="FI372" i="20"/>
  <c r="FH372" i="20"/>
  <c r="FG372" i="20"/>
  <c r="FF372" i="20"/>
  <c r="FE372" i="20"/>
  <c r="FD372" i="20"/>
  <c r="FC372" i="20"/>
  <c r="FB372" i="20"/>
  <c r="FA372" i="20"/>
  <c r="EZ372" i="20"/>
  <c r="EY372" i="20"/>
  <c r="EX372" i="20"/>
  <c r="EW372" i="20"/>
  <c r="EV372" i="20"/>
  <c r="EU372" i="20"/>
  <c r="ET372" i="20"/>
  <c r="ES372" i="20"/>
  <c r="ER372" i="20"/>
  <c r="EQ372" i="20"/>
  <c r="EP372" i="20"/>
  <c r="EO372" i="20"/>
  <c r="EN372" i="20"/>
  <c r="EM372" i="20"/>
  <c r="EL372" i="20"/>
  <c r="EK372" i="20"/>
  <c r="EJ372" i="20"/>
  <c r="EI372" i="20"/>
  <c r="EH372" i="20"/>
  <c r="EG372" i="20"/>
  <c r="EF372" i="20"/>
  <c r="EE372" i="20"/>
  <c r="ED372" i="20"/>
  <c r="EC372" i="20"/>
  <c r="EB372" i="20"/>
  <c r="EA372" i="20"/>
  <c r="DZ372" i="20"/>
  <c r="DY372" i="20"/>
  <c r="DX372" i="20"/>
  <c r="DW372" i="20"/>
  <c r="DV372" i="20"/>
  <c r="DU372" i="20"/>
  <c r="DT372" i="20"/>
  <c r="DS372" i="20"/>
  <c r="DR372" i="20"/>
  <c r="DQ372" i="20"/>
  <c r="DP372" i="20"/>
  <c r="DO372" i="20"/>
  <c r="DN372" i="20"/>
  <c r="DM372" i="20"/>
  <c r="DL372" i="20"/>
  <c r="DK372" i="20"/>
  <c r="DJ372" i="20"/>
  <c r="DI372" i="20"/>
  <c r="DH372" i="20"/>
  <c r="DG372" i="20"/>
  <c r="DF372" i="20"/>
  <c r="DE372" i="20"/>
  <c r="DD372" i="20"/>
  <c r="DC372" i="20"/>
  <c r="DB372" i="20"/>
  <c r="DA372" i="20"/>
  <c r="CZ372" i="20"/>
  <c r="CY372" i="20"/>
  <c r="CX372" i="20"/>
  <c r="CW372" i="20"/>
  <c r="CV372" i="20"/>
  <c r="CU372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FP371" i="20"/>
  <c r="FO371" i="20"/>
  <c r="FN371" i="20"/>
  <c r="FM371" i="20"/>
  <c r="FL371" i="20"/>
  <c r="FK371" i="20"/>
  <c r="FJ371" i="20"/>
  <c r="FI371" i="20"/>
  <c r="FH371" i="20"/>
  <c r="FG371" i="20"/>
  <c r="FF371" i="20"/>
  <c r="FE371" i="20"/>
  <c r="FD371" i="20"/>
  <c r="FC371" i="20"/>
  <c r="FB371" i="20"/>
  <c r="FA371" i="20"/>
  <c r="EZ371" i="20"/>
  <c r="EY371" i="20"/>
  <c r="EX371" i="20"/>
  <c r="EW371" i="20"/>
  <c r="EV371" i="20"/>
  <c r="EU371" i="20"/>
  <c r="ET371" i="20"/>
  <c r="ES371" i="20"/>
  <c r="ER371" i="20"/>
  <c r="EQ371" i="20"/>
  <c r="EP371" i="20"/>
  <c r="EO371" i="20"/>
  <c r="EN371" i="20"/>
  <c r="EM371" i="20"/>
  <c r="EL371" i="20"/>
  <c r="EK371" i="20"/>
  <c r="EJ371" i="20"/>
  <c r="EI371" i="20"/>
  <c r="EH371" i="20"/>
  <c r="EG371" i="20"/>
  <c r="EF371" i="20"/>
  <c r="EE371" i="20"/>
  <c r="ED371" i="20"/>
  <c r="EC371" i="20"/>
  <c r="EB371" i="20"/>
  <c r="EA371" i="20"/>
  <c r="DZ371" i="20"/>
  <c r="DY371" i="20"/>
  <c r="DX371" i="20"/>
  <c r="DW371" i="20"/>
  <c r="DV371" i="20"/>
  <c r="DU371" i="20"/>
  <c r="DT371" i="20"/>
  <c r="DS371" i="20"/>
  <c r="DR371" i="20"/>
  <c r="DQ371" i="20"/>
  <c r="DP371" i="20"/>
  <c r="DO371" i="20"/>
  <c r="DN371" i="20"/>
  <c r="DM371" i="20"/>
  <c r="DL371" i="20"/>
  <c r="DK371" i="20"/>
  <c r="DJ371" i="20"/>
  <c r="DI371" i="20"/>
  <c r="DH371" i="20"/>
  <c r="DG371" i="20"/>
  <c r="DF371" i="20"/>
  <c r="DE371" i="20"/>
  <c r="DD371" i="20"/>
  <c r="DC371" i="20"/>
  <c r="DB371" i="20"/>
  <c r="DA371" i="20"/>
  <c r="CZ371" i="20"/>
  <c r="CY371" i="20"/>
  <c r="CX371" i="20"/>
  <c r="CW371" i="20"/>
  <c r="CV371" i="20"/>
  <c r="CU371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FP370" i="20"/>
  <c r="FO370" i="20"/>
  <c r="FN370" i="20"/>
  <c r="FM370" i="20"/>
  <c r="FL370" i="20"/>
  <c r="FK370" i="20"/>
  <c r="FJ370" i="20"/>
  <c r="FI370" i="20"/>
  <c r="FH370" i="20"/>
  <c r="FG370" i="20"/>
  <c r="FF370" i="20"/>
  <c r="FE370" i="20"/>
  <c r="FD370" i="20"/>
  <c r="FC370" i="20"/>
  <c r="FB370" i="20"/>
  <c r="FA370" i="20"/>
  <c r="EZ370" i="20"/>
  <c r="EY370" i="20"/>
  <c r="EX370" i="20"/>
  <c r="EW370" i="20"/>
  <c r="EV370" i="20"/>
  <c r="EU370" i="20"/>
  <c r="ET370" i="20"/>
  <c r="ES370" i="20"/>
  <c r="ER370" i="20"/>
  <c r="EQ370" i="20"/>
  <c r="EP370" i="20"/>
  <c r="EO370" i="20"/>
  <c r="EN370" i="20"/>
  <c r="EM370" i="20"/>
  <c r="EL370" i="20"/>
  <c r="EK370" i="20"/>
  <c r="EJ370" i="20"/>
  <c r="EI370" i="20"/>
  <c r="EH370" i="20"/>
  <c r="EG370" i="20"/>
  <c r="EF370" i="20"/>
  <c r="EE370" i="20"/>
  <c r="ED370" i="20"/>
  <c r="EC370" i="20"/>
  <c r="EB370" i="20"/>
  <c r="EA370" i="20"/>
  <c r="DZ370" i="20"/>
  <c r="DY370" i="20"/>
  <c r="DX370" i="20"/>
  <c r="DW370" i="20"/>
  <c r="DV370" i="20"/>
  <c r="DU370" i="20"/>
  <c r="DT370" i="20"/>
  <c r="DS370" i="20"/>
  <c r="DR370" i="20"/>
  <c r="DQ370" i="20"/>
  <c r="DP370" i="20"/>
  <c r="DO370" i="20"/>
  <c r="DN370" i="20"/>
  <c r="DM370" i="20"/>
  <c r="DL370" i="20"/>
  <c r="DK370" i="20"/>
  <c r="DJ370" i="20"/>
  <c r="DI370" i="20"/>
  <c r="DH370" i="20"/>
  <c r="DG370" i="20"/>
  <c r="DF370" i="20"/>
  <c r="DE370" i="20"/>
  <c r="DD370" i="20"/>
  <c r="DC370" i="20"/>
  <c r="DB370" i="20"/>
  <c r="DA370" i="20"/>
  <c r="CZ370" i="20"/>
  <c r="CY370" i="20"/>
  <c r="CX370" i="20"/>
  <c r="CW370" i="20"/>
  <c r="CV370" i="20"/>
  <c r="CU370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FP369" i="20"/>
  <c r="FO369" i="20"/>
  <c r="FN369" i="20"/>
  <c r="FM369" i="20"/>
  <c r="FL369" i="20"/>
  <c r="FK369" i="20"/>
  <c r="FJ369" i="20"/>
  <c r="FI369" i="20"/>
  <c r="FH369" i="20"/>
  <c r="FG369" i="20"/>
  <c r="FF369" i="20"/>
  <c r="FE369" i="20"/>
  <c r="FD369" i="20"/>
  <c r="FC369" i="20"/>
  <c r="FB369" i="20"/>
  <c r="FA369" i="20"/>
  <c r="EZ369" i="20"/>
  <c r="EY369" i="20"/>
  <c r="EX369" i="20"/>
  <c r="EW369" i="20"/>
  <c r="EV369" i="20"/>
  <c r="EU369" i="20"/>
  <c r="ET369" i="20"/>
  <c r="ES369" i="20"/>
  <c r="ER369" i="20"/>
  <c r="EQ369" i="20"/>
  <c r="EP369" i="20"/>
  <c r="EO369" i="20"/>
  <c r="EN369" i="20"/>
  <c r="EM369" i="20"/>
  <c r="EL369" i="20"/>
  <c r="EK369" i="20"/>
  <c r="EJ369" i="20"/>
  <c r="EI369" i="20"/>
  <c r="EH369" i="20"/>
  <c r="EG369" i="20"/>
  <c r="EF369" i="20"/>
  <c r="EE369" i="20"/>
  <c r="ED369" i="20"/>
  <c r="EC369" i="20"/>
  <c r="EB369" i="20"/>
  <c r="EA369" i="20"/>
  <c r="DZ369" i="20"/>
  <c r="DY369" i="20"/>
  <c r="DX369" i="20"/>
  <c r="DW369" i="20"/>
  <c r="DV369" i="20"/>
  <c r="DU369" i="20"/>
  <c r="DT369" i="20"/>
  <c r="DS369" i="20"/>
  <c r="DR369" i="20"/>
  <c r="DQ369" i="20"/>
  <c r="DP369" i="20"/>
  <c r="DO369" i="20"/>
  <c r="DN369" i="20"/>
  <c r="DM369" i="20"/>
  <c r="DL369" i="20"/>
  <c r="DK369" i="20"/>
  <c r="DJ369" i="20"/>
  <c r="DI369" i="20"/>
  <c r="DH369" i="20"/>
  <c r="DG369" i="20"/>
  <c r="DF369" i="20"/>
  <c r="DE369" i="20"/>
  <c r="DD369" i="20"/>
  <c r="DC369" i="20"/>
  <c r="DB369" i="20"/>
  <c r="DA369" i="20"/>
  <c r="CZ369" i="20"/>
  <c r="CY369" i="20"/>
  <c r="CX369" i="20"/>
  <c r="CW369" i="20"/>
  <c r="CV369" i="20"/>
  <c r="CU369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FP325" i="20"/>
  <c r="FO325" i="20"/>
  <c r="FN325" i="20"/>
  <c r="FM325" i="20"/>
  <c r="FL325" i="20"/>
  <c r="FK325" i="20"/>
  <c r="FJ325" i="20"/>
  <c r="FI325" i="20"/>
  <c r="FH325" i="20"/>
  <c r="FG325" i="20"/>
  <c r="FF325" i="20"/>
  <c r="FE325" i="20"/>
  <c r="FD325" i="20"/>
  <c r="FC325" i="20"/>
  <c r="FB325" i="20"/>
  <c r="FA325" i="20"/>
  <c r="EZ325" i="20"/>
  <c r="EY325" i="20"/>
  <c r="EX325" i="20"/>
  <c r="EW325" i="20"/>
  <c r="EV325" i="20"/>
  <c r="EU325" i="20"/>
  <c r="ET325" i="20"/>
  <c r="ES325" i="20"/>
  <c r="ER325" i="20"/>
  <c r="EQ325" i="20"/>
  <c r="EP325" i="20"/>
  <c r="EO325" i="20"/>
  <c r="EN325" i="20"/>
  <c r="EM325" i="20"/>
  <c r="EL325" i="20"/>
  <c r="EK325" i="20"/>
  <c r="EJ325" i="20"/>
  <c r="EI325" i="20"/>
  <c r="EH325" i="20"/>
  <c r="EG325" i="20"/>
  <c r="EF325" i="20"/>
  <c r="EE325" i="20"/>
  <c r="ED325" i="20"/>
  <c r="EC325" i="20"/>
  <c r="EB325" i="20"/>
  <c r="EA325" i="20"/>
  <c r="DZ325" i="20"/>
  <c r="DY325" i="20"/>
  <c r="DX325" i="20"/>
  <c r="DW325" i="20"/>
  <c r="DV325" i="20"/>
  <c r="DU325" i="20"/>
  <c r="DT325" i="20"/>
  <c r="DS325" i="20"/>
  <c r="DR325" i="20"/>
  <c r="DQ325" i="20"/>
  <c r="DP325" i="20"/>
  <c r="DO325" i="20"/>
  <c r="DN325" i="20"/>
  <c r="DM325" i="20"/>
  <c r="DL325" i="20"/>
  <c r="DK325" i="20"/>
  <c r="DJ325" i="20"/>
  <c r="DI325" i="20"/>
  <c r="DH325" i="20"/>
  <c r="DG325" i="20"/>
  <c r="DF325" i="20"/>
  <c r="DE325" i="20"/>
  <c r="DD325" i="20"/>
  <c r="DC325" i="20"/>
  <c r="DB325" i="20"/>
  <c r="DA325" i="20"/>
  <c r="CZ325" i="20"/>
  <c r="CY325" i="20"/>
  <c r="CX325" i="20"/>
  <c r="CW325" i="20"/>
  <c r="CV325" i="20"/>
  <c r="CU325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FP324" i="20"/>
  <c r="FO324" i="20"/>
  <c r="FN324" i="20"/>
  <c r="FM324" i="20"/>
  <c r="FL324" i="20"/>
  <c r="FK324" i="20"/>
  <c r="FJ324" i="20"/>
  <c r="FI324" i="20"/>
  <c r="FH324" i="20"/>
  <c r="FG324" i="20"/>
  <c r="FF324" i="20"/>
  <c r="FE324" i="20"/>
  <c r="FD324" i="20"/>
  <c r="FC324" i="20"/>
  <c r="FB324" i="20"/>
  <c r="FA324" i="20"/>
  <c r="EZ324" i="20"/>
  <c r="EY324" i="20"/>
  <c r="EX324" i="20"/>
  <c r="EW324" i="20"/>
  <c r="EV324" i="20"/>
  <c r="EU324" i="20"/>
  <c r="ET324" i="20"/>
  <c r="ES324" i="20"/>
  <c r="ER324" i="20"/>
  <c r="EQ324" i="20"/>
  <c r="EP324" i="20"/>
  <c r="EO324" i="20"/>
  <c r="EN324" i="20"/>
  <c r="EM324" i="20"/>
  <c r="EL324" i="20"/>
  <c r="EK324" i="20"/>
  <c r="EJ324" i="20"/>
  <c r="EI324" i="20"/>
  <c r="EH324" i="20"/>
  <c r="EG324" i="20"/>
  <c r="EF324" i="20"/>
  <c r="EE324" i="20"/>
  <c r="ED324" i="20"/>
  <c r="EC324" i="20"/>
  <c r="EB324" i="20"/>
  <c r="EA324" i="20"/>
  <c r="DZ324" i="20"/>
  <c r="DY324" i="20"/>
  <c r="DX324" i="20"/>
  <c r="DW324" i="20"/>
  <c r="DV324" i="20"/>
  <c r="DU324" i="20"/>
  <c r="DT324" i="20"/>
  <c r="DS324" i="20"/>
  <c r="DR324" i="20"/>
  <c r="DQ324" i="20"/>
  <c r="DP324" i="20"/>
  <c r="DO324" i="20"/>
  <c r="DN324" i="20"/>
  <c r="DM324" i="20"/>
  <c r="DL324" i="20"/>
  <c r="DK324" i="20"/>
  <c r="DJ324" i="20"/>
  <c r="DI324" i="20"/>
  <c r="DH324" i="20"/>
  <c r="DG324" i="20"/>
  <c r="DF324" i="20"/>
  <c r="DE324" i="20"/>
  <c r="DD324" i="20"/>
  <c r="DC324" i="20"/>
  <c r="DB324" i="20"/>
  <c r="DA324" i="20"/>
  <c r="CZ324" i="20"/>
  <c r="CY324" i="20"/>
  <c r="CX324" i="20"/>
  <c r="CW324" i="20"/>
  <c r="CV324" i="20"/>
  <c r="CU324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FP323" i="20"/>
  <c r="FO323" i="20"/>
  <c r="FN323" i="20"/>
  <c r="FM323" i="20"/>
  <c r="FL323" i="20"/>
  <c r="FK323" i="20"/>
  <c r="FJ323" i="20"/>
  <c r="FI323" i="20"/>
  <c r="FH323" i="20"/>
  <c r="FG323" i="20"/>
  <c r="FF323" i="20"/>
  <c r="FE323" i="20"/>
  <c r="FD323" i="20"/>
  <c r="FC323" i="20"/>
  <c r="FB323" i="20"/>
  <c r="FA323" i="20"/>
  <c r="EZ323" i="20"/>
  <c r="EY323" i="20"/>
  <c r="EX323" i="20"/>
  <c r="EW323" i="20"/>
  <c r="EV323" i="20"/>
  <c r="EU323" i="20"/>
  <c r="ET323" i="20"/>
  <c r="ES323" i="20"/>
  <c r="ER323" i="20"/>
  <c r="EQ323" i="20"/>
  <c r="EP323" i="20"/>
  <c r="EO323" i="20"/>
  <c r="EN323" i="20"/>
  <c r="EM323" i="20"/>
  <c r="EL323" i="20"/>
  <c r="EK323" i="20"/>
  <c r="EJ323" i="20"/>
  <c r="EI323" i="20"/>
  <c r="EH323" i="20"/>
  <c r="EG323" i="20"/>
  <c r="EF323" i="20"/>
  <c r="EE323" i="20"/>
  <c r="ED323" i="20"/>
  <c r="EC323" i="20"/>
  <c r="EB323" i="20"/>
  <c r="EA323" i="20"/>
  <c r="DZ323" i="20"/>
  <c r="DY323" i="20"/>
  <c r="DX323" i="20"/>
  <c r="DW323" i="20"/>
  <c r="DV323" i="20"/>
  <c r="DU323" i="20"/>
  <c r="DT323" i="20"/>
  <c r="DS323" i="20"/>
  <c r="DR323" i="20"/>
  <c r="DQ323" i="20"/>
  <c r="DP323" i="20"/>
  <c r="DO323" i="20"/>
  <c r="DN323" i="20"/>
  <c r="DM323" i="20"/>
  <c r="DL323" i="20"/>
  <c r="DK323" i="20"/>
  <c r="DJ323" i="20"/>
  <c r="DI323" i="20"/>
  <c r="DH323" i="20"/>
  <c r="DG323" i="20"/>
  <c r="DF323" i="20"/>
  <c r="DE323" i="20"/>
  <c r="DD323" i="20"/>
  <c r="DC323" i="20"/>
  <c r="DB323" i="20"/>
  <c r="DA323" i="20"/>
  <c r="CZ323" i="20"/>
  <c r="CY323" i="20"/>
  <c r="CX323" i="20"/>
  <c r="CW323" i="20"/>
  <c r="CV323" i="20"/>
  <c r="CU323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FP322" i="20"/>
  <c r="FO322" i="20"/>
  <c r="FN322" i="20"/>
  <c r="FM322" i="20"/>
  <c r="FL322" i="20"/>
  <c r="FK322" i="20"/>
  <c r="FJ322" i="20"/>
  <c r="FI322" i="20"/>
  <c r="FH322" i="20"/>
  <c r="FG322" i="20"/>
  <c r="FF322" i="20"/>
  <c r="FE322" i="20"/>
  <c r="FD322" i="20"/>
  <c r="FC322" i="20"/>
  <c r="FB322" i="20"/>
  <c r="FA322" i="20"/>
  <c r="EZ322" i="20"/>
  <c r="EY322" i="20"/>
  <c r="EX322" i="20"/>
  <c r="EW322" i="20"/>
  <c r="EV322" i="20"/>
  <c r="EU322" i="20"/>
  <c r="ET322" i="20"/>
  <c r="ES322" i="20"/>
  <c r="ER322" i="20"/>
  <c r="EQ322" i="20"/>
  <c r="EP322" i="20"/>
  <c r="EO322" i="20"/>
  <c r="EN322" i="20"/>
  <c r="EM322" i="20"/>
  <c r="EL322" i="20"/>
  <c r="EK322" i="20"/>
  <c r="EJ322" i="20"/>
  <c r="EI322" i="20"/>
  <c r="EH322" i="20"/>
  <c r="EG322" i="20"/>
  <c r="EF322" i="20"/>
  <c r="EE322" i="20"/>
  <c r="ED322" i="20"/>
  <c r="EC322" i="20"/>
  <c r="EB322" i="20"/>
  <c r="EA322" i="20"/>
  <c r="DZ322" i="20"/>
  <c r="DY322" i="20"/>
  <c r="DX322" i="20"/>
  <c r="DW322" i="20"/>
  <c r="DV322" i="20"/>
  <c r="DU322" i="20"/>
  <c r="DT322" i="20"/>
  <c r="DS322" i="20"/>
  <c r="DR322" i="20"/>
  <c r="DQ322" i="20"/>
  <c r="DP322" i="20"/>
  <c r="DO322" i="20"/>
  <c r="DN322" i="20"/>
  <c r="DM322" i="20"/>
  <c r="DL322" i="20"/>
  <c r="DK322" i="20"/>
  <c r="DJ322" i="20"/>
  <c r="DI322" i="20"/>
  <c r="DH322" i="20"/>
  <c r="DG322" i="20"/>
  <c r="DF322" i="20"/>
  <c r="DE322" i="20"/>
  <c r="DD322" i="20"/>
  <c r="DC322" i="20"/>
  <c r="DB322" i="20"/>
  <c r="DA322" i="20"/>
  <c r="CZ322" i="20"/>
  <c r="CY322" i="20"/>
  <c r="CX322" i="20"/>
  <c r="CW322" i="20"/>
  <c r="CV322" i="20"/>
  <c r="CU322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FP321" i="20"/>
  <c r="FO321" i="20"/>
  <c r="FN321" i="20"/>
  <c r="FM321" i="20"/>
  <c r="FL321" i="20"/>
  <c r="FK321" i="20"/>
  <c r="FJ321" i="20"/>
  <c r="FI321" i="20"/>
  <c r="FH321" i="20"/>
  <c r="FG321" i="20"/>
  <c r="FF321" i="20"/>
  <c r="FE321" i="20"/>
  <c r="FD321" i="20"/>
  <c r="FC321" i="20"/>
  <c r="FB321" i="20"/>
  <c r="FA321" i="20"/>
  <c r="EZ321" i="20"/>
  <c r="EY321" i="20"/>
  <c r="EX321" i="20"/>
  <c r="EW321" i="20"/>
  <c r="EV321" i="20"/>
  <c r="EU321" i="20"/>
  <c r="ET321" i="20"/>
  <c r="ES321" i="20"/>
  <c r="ER321" i="20"/>
  <c r="EQ321" i="20"/>
  <c r="EP321" i="20"/>
  <c r="EO321" i="20"/>
  <c r="EN321" i="20"/>
  <c r="EM321" i="20"/>
  <c r="EL321" i="20"/>
  <c r="EK321" i="20"/>
  <c r="EJ321" i="20"/>
  <c r="EI321" i="20"/>
  <c r="EH321" i="20"/>
  <c r="EG321" i="20"/>
  <c r="EF321" i="20"/>
  <c r="EE321" i="20"/>
  <c r="ED321" i="20"/>
  <c r="EC321" i="20"/>
  <c r="EB321" i="20"/>
  <c r="EA321" i="20"/>
  <c r="DZ321" i="20"/>
  <c r="DY321" i="20"/>
  <c r="DX321" i="20"/>
  <c r="DW321" i="20"/>
  <c r="DV321" i="20"/>
  <c r="DU321" i="20"/>
  <c r="DT321" i="20"/>
  <c r="DS321" i="20"/>
  <c r="DR321" i="20"/>
  <c r="DQ321" i="20"/>
  <c r="DP321" i="20"/>
  <c r="DO321" i="20"/>
  <c r="DN321" i="20"/>
  <c r="DM321" i="20"/>
  <c r="DL321" i="20"/>
  <c r="DK321" i="20"/>
  <c r="DJ321" i="20"/>
  <c r="DI321" i="20"/>
  <c r="DH321" i="20"/>
  <c r="DG321" i="20"/>
  <c r="DF321" i="20"/>
  <c r="DE321" i="20"/>
  <c r="DD321" i="20"/>
  <c r="DC321" i="20"/>
  <c r="DB321" i="20"/>
  <c r="DA321" i="20"/>
  <c r="CZ321" i="20"/>
  <c r="CY321" i="20"/>
  <c r="CX321" i="20"/>
  <c r="CW321" i="20"/>
  <c r="CV321" i="20"/>
  <c r="CU321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FP320" i="20"/>
  <c r="FO320" i="20"/>
  <c r="FN320" i="20"/>
  <c r="FM320" i="20"/>
  <c r="FL320" i="20"/>
  <c r="FK320" i="20"/>
  <c r="FJ320" i="20"/>
  <c r="FI320" i="20"/>
  <c r="FH320" i="20"/>
  <c r="FG320" i="20"/>
  <c r="FF320" i="20"/>
  <c r="FE320" i="20"/>
  <c r="FD320" i="20"/>
  <c r="FC320" i="20"/>
  <c r="FB320" i="20"/>
  <c r="FA320" i="20"/>
  <c r="EZ320" i="20"/>
  <c r="EY320" i="20"/>
  <c r="EX320" i="20"/>
  <c r="EW320" i="20"/>
  <c r="EV320" i="20"/>
  <c r="EU320" i="20"/>
  <c r="ET320" i="20"/>
  <c r="ES320" i="20"/>
  <c r="ER320" i="20"/>
  <c r="EQ320" i="20"/>
  <c r="EP320" i="20"/>
  <c r="EO320" i="20"/>
  <c r="EN320" i="20"/>
  <c r="EM320" i="20"/>
  <c r="EL320" i="20"/>
  <c r="EK320" i="20"/>
  <c r="EJ320" i="20"/>
  <c r="EI320" i="20"/>
  <c r="EH320" i="20"/>
  <c r="EG320" i="20"/>
  <c r="EF320" i="20"/>
  <c r="EE320" i="20"/>
  <c r="ED320" i="20"/>
  <c r="EC320" i="20"/>
  <c r="EB320" i="20"/>
  <c r="EA320" i="20"/>
  <c r="DZ320" i="20"/>
  <c r="DY320" i="20"/>
  <c r="DX320" i="20"/>
  <c r="DW320" i="20"/>
  <c r="DV320" i="20"/>
  <c r="DU320" i="20"/>
  <c r="DT320" i="20"/>
  <c r="DS320" i="20"/>
  <c r="DR320" i="20"/>
  <c r="DQ320" i="20"/>
  <c r="DP320" i="20"/>
  <c r="DO320" i="20"/>
  <c r="DN320" i="20"/>
  <c r="DM320" i="20"/>
  <c r="DL320" i="20"/>
  <c r="DK320" i="20"/>
  <c r="DJ320" i="20"/>
  <c r="DI320" i="20"/>
  <c r="DH320" i="20"/>
  <c r="DG320" i="20"/>
  <c r="DF320" i="20"/>
  <c r="DE320" i="20"/>
  <c r="DD320" i="20"/>
  <c r="DC320" i="20"/>
  <c r="DB320" i="20"/>
  <c r="DA320" i="20"/>
  <c r="CZ320" i="20"/>
  <c r="CY320" i="20"/>
  <c r="CX320" i="20"/>
  <c r="CW320" i="20"/>
  <c r="CV320" i="20"/>
  <c r="CU320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FP319" i="20"/>
  <c r="FO319" i="20"/>
  <c r="FN319" i="20"/>
  <c r="FM319" i="20"/>
  <c r="FL319" i="20"/>
  <c r="FK319" i="20"/>
  <c r="FJ319" i="20"/>
  <c r="FI319" i="20"/>
  <c r="FH319" i="20"/>
  <c r="FG319" i="20"/>
  <c r="FF319" i="20"/>
  <c r="FE319" i="20"/>
  <c r="FD319" i="20"/>
  <c r="FC319" i="20"/>
  <c r="FB319" i="20"/>
  <c r="FA319" i="20"/>
  <c r="EZ319" i="20"/>
  <c r="EY319" i="20"/>
  <c r="EX319" i="20"/>
  <c r="EW319" i="20"/>
  <c r="EV319" i="20"/>
  <c r="EU319" i="20"/>
  <c r="ET319" i="20"/>
  <c r="ES319" i="20"/>
  <c r="ER319" i="20"/>
  <c r="EQ319" i="20"/>
  <c r="EP319" i="20"/>
  <c r="EO319" i="20"/>
  <c r="EN319" i="20"/>
  <c r="EM319" i="20"/>
  <c r="EL319" i="20"/>
  <c r="EK319" i="20"/>
  <c r="EJ319" i="20"/>
  <c r="EI319" i="20"/>
  <c r="EH319" i="20"/>
  <c r="EG319" i="20"/>
  <c r="EF319" i="20"/>
  <c r="EE319" i="20"/>
  <c r="ED319" i="20"/>
  <c r="EC319" i="20"/>
  <c r="EB319" i="20"/>
  <c r="EA319" i="20"/>
  <c r="DZ319" i="20"/>
  <c r="DY319" i="20"/>
  <c r="DX319" i="20"/>
  <c r="DW319" i="20"/>
  <c r="DV319" i="20"/>
  <c r="DU319" i="20"/>
  <c r="DT319" i="20"/>
  <c r="DS319" i="20"/>
  <c r="DR319" i="20"/>
  <c r="DQ319" i="20"/>
  <c r="DP319" i="20"/>
  <c r="DO319" i="20"/>
  <c r="DN319" i="20"/>
  <c r="DM319" i="20"/>
  <c r="DL319" i="20"/>
  <c r="DK319" i="20"/>
  <c r="DJ319" i="20"/>
  <c r="DI319" i="20"/>
  <c r="DH319" i="20"/>
  <c r="DG319" i="20"/>
  <c r="DF319" i="20"/>
  <c r="DE319" i="20"/>
  <c r="DD319" i="20"/>
  <c r="DC319" i="20"/>
  <c r="DB319" i="20"/>
  <c r="DA319" i="20"/>
  <c r="CZ319" i="20"/>
  <c r="CY319" i="20"/>
  <c r="CX319" i="20"/>
  <c r="CW319" i="20"/>
  <c r="CV319" i="20"/>
  <c r="CU319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FP318" i="20"/>
  <c r="FO318" i="20"/>
  <c r="FN318" i="20"/>
  <c r="FM318" i="20"/>
  <c r="FL318" i="20"/>
  <c r="FK318" i="20"/>
  <c r="FJ318" i="20"/>
  <c r="FI318" i="20"/>
  <c r="FH318" i="20"/>
  <c r="FG318" i="20"/>
  <c r="FF318" i="20"/>
  <c r="FE318" i="20"/>
  <c r="FD318" i="20"/>
  <c r="FC318" i="20"/>
  <c r="FB318" i="20"/>
  <c r="FA318" i="20"/>
  <c r="EZ318" i="20"/>
  <c r="EY318" i="20"/>
  <c r="EX318" i="20"/>
  <c r="EW318" i="20"/>
  <c r="EV318" i="20"/>
  <c r="EU318" i="20"/>
  <c r="ET318" i="20"/>
  <c r="ES318" i="20"/>
  <c r="ER318" i="20"/>
  <c r="EQ318" i="20"/>
  <c r="EP318" i="20"/>
  <c r="EO318" i="20"/>
  <c r="EN318" i="20"/>
  <c r="EM318" i="20"/>
  <c r="EL318" i="20"/>
  <c r="EK318" i="20"/>
  <c r="EJ318" i="20"/>
  <c r="EI318" i="20"/>
  <c r="EH318" i="20"/>
  <c r="EG318" i="20"/>
  <c r="EF318" i="20"/>
  <c r="EE318" i="20"/>
  <c r="ED318" i="20"/>
  <c r="EC318" i="20"/>
  <c r="EB318" i="20"/>
  <c r="EA318" i="20"/>
  <c r="DZ318" i="20"/>
  <c r="DY318" i="20"/>
  <c r="DX318" i="20"/>
  <c r="DW318" i="20"/>
  <c r="DV318" i="20"/>
  <c r="DU318" i="20"/>
  <c r="DT318" i="20"/>
  <c r="DS318" i="20"/>
  <c r="DR318" i="20"/>
  <c r="DQ318" i="20"/>
  <c r="DP318" i="20"/>
  <c r="DO318" i="20"/>
  <c r="DN318" i="20"/>
  <c r="DM318" i="20"/>
  <c r="DL318" i="20"/>
  <c r="DK318" i="20"/>
  <c r="DJ318" i="20"/>
  <c r="DI318" i="20"/>
  <c r="DH318" i="20"/>
  <c r="DG318" i="20"/>
  <c r="DF318" i="20"/>
  <c r="DE318" i="20"/>
  <c r="DD318" i="20"/>
  <c r="DC318" i="20"/>
  <c r="DB318" i="20"/>
  <c r="DA318" i="20"/>
  <c r="CZ318" i="20"/>
  <c r="CY318" i="20"/>
  <c r="CX318" i="20"/>
  <c r="CW318" i="20"/>
  <c r="CV318" i="20"/>
  <c r="CU318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FP317" i="20"/>
  <c r="FO317" i="20"/>
  <c r="FN317" i="20"/>
  <c r="FM317" i="20"/>
  <c r="FL317" i="20"/>
  <c r="FK317" i="20"/>
  <c r="FJ317" i="20"/>
  <c r="FI317" i="20"/>
  <c r="FH317" i="20"/>
  <c r="FG317" i="20"/>
  <c r="FF317" i="20"/>
  <c r="FE317" i="20"/>
  <c r="FD317" i="20"/>
  <c r="FC317" i="20"/>
  <c r="FB317" i="20"/>
  <c r="FA317" i="20"/>
  <c r="EZ317" i="20"/>
  <c r="EY317" i="20"/>
  <c r="EX317" i="20"/>
  <c r="EW317" i="20"/>
  <c r="EV317" i="20"/>
  <c r="EU317" i="20"/>
  <c r="ET317" i="20"/>
  <c r="ES317" i="20"/>
  <c r="ER317" i="20"/>
  <c r="EQ317" i="20"/>
  <c r="EP317" i="20"/>
  <c r="EO317" i="20"/>
  <c r="EN317" i="20"/>
  <c r="EM317" i="20"/>
  <c r="EL317" i="20"/>
  <c r="EK317" i="20"/>
  <c r="EJ317" i="20"/>
  <c r="EI317" i="20"/>
  <c r="EH317" i="20"/>
  <c r="EG317" i="20"/>
  <c r="EF317" i="20"/>
  <c r="EE317" i="20"/>
  <c r="ED317" i="20"/>
  <c r="EC317" i="20"/>
  <c r="EB317" i="20"/>
  <c r="EA317" i="20"/>
  <c r="DZ317" i="20"/>
  <c r="DY317" i="20"/>
  <c r="DX317" i="20"/>
  <c r="DW317" i="20"/>
  <c r="DV317" i="20"/>
  <c r="DU317" i="20"/>
  <c r="DT317" i="20"/>
  <c r="DS317" i="20"/>
  <c r="DR317" i="20"/>
  <c r="DQ317" i="20"/>
  <c r="DP317" i="20"/>
  <c r="DO317" i="20"/>
  <c r="DN317" i="20"/>
  <c r="DM317" i="20"/>
  <c r="DL317" i="20"/>
  <c r="DK317" i="20"/>
  <c r="DJ317" i="20"/>
  <c r="DI317" i="20"/>
  <c r="DH317" i="20"/>
  <c r="DG317" i="20"/>
  <c r="DF317" i="20"/>
  <c r="DE317" i="20"/>
  <c r="DD317" i="20"/>
  <c r="DC317" i="20"/>
  <c r="DB317" i="20"/>
  <c r="DA317" i="20"/>
  <c r="CZ317" i="20"/>
  <c r="CY317" i="20"/>
  <c r="CX317" i="20"/>
  <c r="CW317" i="20"/>
  <c r="CV317" i="20"/>
  <c r="CU317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FP316" i="20"/>
  <c r="FO316" i="20"/>
  <c r="FN316" i="20"/>
  <c r="FM316" i="20"/>
  <c r="FL316" i="20"/>
  <c r="FK316" i="20"/>
  <c r="FJ316" i="20"/>
  <c r="FI316" i="20"/>
  <c r="FH316" i="20"/>
  <c r="FG316" i="20"/>
  <c r="FF316" i="20"/>
  <c r="FE316" i="20"/>
  <c r="FD316" i="20"/>
  <c r="FC316" i="20"/>
  <c r="FB316" i="20"/>
  <c r="FA316" i="20"/>
  <c r="EZ316" i="20"/>
  <c r="EY316" i="20"/>
  <c r="EX316" i="20"/>
  <c r="EW316" i="20"/>
  <c r="EV316" i="20"/>
  <c r="EU316" i="20"/>
  <c r="ET316" i="20"/>
  <c r="ES316" i="20"/>
  <c r="ER316" i="20"/>
  <c r="EQ316" i="20"/>
  <c r="EP316" i="20"/>
  <c r="EO316" i="20"/>
  <c r="EN316" i="20"/>
  <c r="EM316" i="20"/>
  <c r="EL316" i="20"/>
  <c r="EK316" i="20"/>
  <c r="EJ316" i="20"/>
  <c r="EI316" i="20"/>
  <c r="EH316" i="20"/>
  <c r="EG316" i="20"/>
  <c r="EF316" i="20"/>
  <c r="EE316" i="20"/>
  <c r="ED316" i="20"/>
  <c r="EC316" i="20"/>
  <c r="EB316" i="20"/>
  <c r="EA316" i="20"/>
  <c r="DZ316" i="20"/>
  <c r="DY316" i="20"/>
  <c r="DX316" i="20"/>
  <c r="DW316" i="20"/>
  <c r="DV316" i="20"/>
  <c r="DU316" i="20"/>
  <c r="DT316" i="20"/>
  <c r="DS316" i="20"/>
  <c r="DR316" i="20"/>
  <c r="DQ316" i="20"/>
  <c r="DP316" i="20"/>
  <c r="DO316" i="20"/>
  <c r="DN316" i="20"/>
  <c r="DM316" i="20"/>
  <c r="DL316" i="20"/>
  <c r="DK316" i="20"/>
  <c r="DJ316" i="20"/>
  <c r="DI316" i="20"/>
  <c r="DH316" i="20"/>
  <c r="DG316" i="20"/>
  <c r="DF316" i="20"/>
  <c r="DE316" i="20"/>
  <c r="DD316" i="20"/>
  <c r="DC316" i="20"/>
  <c r="DB316" i="20"/>
  <c r="DA316" i="20"/>
  <c r="CZ316" i="20"/>
  <c r="CY316" i="20"/>
  <c r="CX316" i="20"/>
  <c r="CW316" i="20"/>
  <c r="CV316" i="20"/>
  <c r="CU316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FP315" i="20"/>
  <c r="FO315" i="20"/>
  <c r="FN315" i="20"/>
  <c r="FM315" i="20"/>
  <c r="FL315" i="20"/>
  <c r="FK315" i="20"/>
  <c r="FJ315" i="20"/>
  <c r="FI315" i="20"/>
  <c r="FH315" i="20"/>
  <c r="FG315" i="20"/>
  <c r="FF315" i="20"/>
  <c r="FE315" i="20"/>
  <c r="FD315" i="20"/>
  <c r="FC315" i="20"/>
  <c r="FB315" i="20"/>
  <c r="FA315" i="20"/>
  <c r="EZ315" i="20"/>
  <c r="EY315" i="20"/>
  <c r="EX315" i="20"/>
  <c r="EW315" i="20"/>
  <c r="EV315" i="20"/>
  <c r="EU315" i="20"/>
  <c r="ET315" i="20"/>
  <c r="ES315" i="20"/>
  <c r="ER315" i="20"/>
  <c r="EQ315" i="20"/>
  <c r="EP315" i="20"/>
  <c r="EO315" i="20"/>
  <c r="EN315" i="20"/>
  <c r="EM315" i="20"/>
  <c r="EL315" i="20"/>
  <c r="EK315" i="20"/>
  <c r="EJ315" i="20"/>
  <c r="EI315" i="20"/>
  <c r="EH315" i="20"/>
  <c r="EG315" i="20"/>
  <c r="EF315" i="20"/>
  <c r="EE315" i="20"/>
  <c r="ED315" i="20"/>
  <c r="EC315" i="20"/>
  <c r="EB315" i="20"/>
  <c r="EA315" i="20"/>
  <c r="DZ315" i="20"/>
  <c r="DY315" i="20"/>
  <c r="DX315" i="20"/>
  <c r="DW315" i="20"/>
  <c r="DV315" i="20"/>
  <c r="DU315" i="20"/>
  <c r="DT315" i="20"/>
  <c r="DS315" i="20"/>
  <c r="DR315" i="20"/>
  <c r="DQ315" i="20"/>
  <c r="DP315" i="20"/>
  <c r="DO315" i="20"/>
  <c r="DN315" i="20"/>
  <c r="DM315" i="20"/>
  <c r="DL315" i="20"/>
  <c r="DK315" i="20"/>
  <c r="DJ315" i="20"/>
  <c r="DI315" i="20"/>
  <c r="DH315" i="20"/>
  <c r="DG315" i="20"/>
  <c r="DF315" i="20"/>
  <c r="DE315" i="20"/>
  <c r="DD315" i="20"/>
  <c r="DC315" i="20"/>
  <c r="DB315" i="20"/>
  <c r="DA315" i="20"/>
  <c r="CZ315" i="20"/>
  <c r="CY315" i="20"/>
  <c r="CX315" i="20"/>
  <c r="CW315" i="20"/>
  <c r="CV315" i="20"/>
  <c r="CU315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FP314" i="20"/>
  <c r="FO314" i="20"/>
  <c r="FN314" i="20"/>
  <c r="FM314" i="20"/>
  <c r="FL314" i="20"/>
  <c r="FK314" i="20"/>
  <c r="FJ314" i="20"/>
  <c r="FI314" i="20"/>
  <c r="FH314" i="20"/>
  <c r="FG314" i="20"/>
  <c r="FF314" i="20"/>
  <c r="FE314" i="20"/>
  <c r="FD314" i="20"/>
  <c r="FC314" i="20"/>
  <c r="FB314" i="20"/>
  <c r="FA314" i="20"/>
  <c r="EZ314" i="20"/>
  <c r="EY314" i="20"/>
  <c r="EX314" i="20"/>
  <c r="EW314" i="20"/>
  <c r="EV314" i="20"/>
  <c r="EU314" i="20"/>
  <c r="ET314" i="20"/>
  <c r="ES314" i="20"/>
  <c r="ER314" i="20"/>
  <c r="EQ314" i="20"/>
  <c r="EP314" i="20"/>
  <c r="EO314" i="20"/>
  <c r="EN314" i="20"/>
  <c r="EM314" i="20"/>
  <c r="EL314" i="20"/>
  <c r="EK314" i="20"/>
  <c r="EJ314" i="20"/>
  <c r="EI314" i="20"/>
  <c r="EH314" i="20"/>
  <c r="EG314" i="20"/>
  <c r="EF314" i="20"/>
  <c r="EE314" i="20"/>
  <c r="ED314" i="20"/>
  <c r="EC314" i="20"/>
  <c r="EB314" i="20"/>
  <c r="EA314" i="20"/>
  <c r="DZ314" i="20"/>
  <c r="DY314" i="20"/>
  <c r="DX314" i="20"/>
  <c r="DW314" i="20"/>
  <c r="DV314" i="20"/>
  <c r="DU314" i="20"/>
  <c r="DT314" i="20"/>
  <c r="DS314" i="20"/>
  <c r="DR314" i="20"/>
  <c r="DQ314" i="20"/>
  <c r="DP314" i="20"/>
  <c r="DO314" i="20"/>
  <c r="DN314" i="20"/>
  <c r="DM314" i="20"/>
  <c r="DL314" i="20"/>
  <c r="DK314" i="20"/>
  <c r="DJ314" i="20"/>
  <c r="DI314" i="20"/>
  <c r="DH314" i="20"/>
  <c r="DG314" i="20"/>
  <c r="DF314" i="20"/>
  <c r="DE314" i="20"/>
  <c r="DD314" i="20"/>
  <c r="DC314" i="20"/>
  <c r="DB314" i="20"/>
  <c r="DA314" i="20"/>
  <c r="CZ314" i="20"/>
  <c r="CY314" i="20"/>
  <c r="CX314" i="20"/>
  <c r="CW314" i="20"/>
  <c r="CV314" i="20"/>
  <c r="CU314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FP313" i="20"/>
  <c r="FO313" i="20"/>
  <c r="FN313" i="20"/>
  <c r="FM313" i="20"/>
  <c r="FL313" i="20"/>
  <c r="FK313" i="20"/>
  <c r="FJ313" i="20"/>
  <c r="FI313" i="20"/>
  <c r="FH313" i="20"/>
  <c r="FG313" i="20"/>
  <c r="FF313" i="20"/>
  <c r="FE313" i="20"/>
  <c r="FD313" i="20"/>
  <c r="FC313" i="20"/>
  <c r="FB313" i="20"/>
  <c r="FA313" i="20"/>
  <c r="EZ313" i="20"/>
  <c r="EY313" i="20"/>
  <c r="EX313" i="20"/>
  <c r="EW313" i="20"/>
  <c r="EV313" i="20"/>
  <c r="EU313" i="20"/>
  <c r="ET313" i="20"/>
  <c r="ES313" i="20"/>
  <c r="ER313" i="20"/>
  <c r="EQ313" i="20"/>
  <c r="EP313" i="20"/>
  <c r="EO313" i="20"/>
  <c r="EN313" i="20"/>
  <c r="EM313" i="20"/>
  <c r="EL313" i="20"/>
  <c r="EK313" i="20"/>
  <c r="EJ313" i="20"/>
  <c r="EI313" i="20"/>
  <c r="EH313" i="20"/>
  <c r="EG313" i="20"/>
  <c r="EF313" i="20"/>
  <c r="EE313" i="20"/>
  <c r="ED313" i="20"/>
  <c r="EC313" i="20"/>
  <c r="EB313" i="20"/>
  <c r="EA313" i="20"/>
  <c r="DZ313" i="20"/>
  <c r="DY313" i="20"/>
  <c r="DX313" i="20"/>
  <c r="DW313" i="20"/>
  <c r="DV313" i="20"/>
  <c r="DU313" i="20"/>
  <c r="DT313" i="20"/>
  <c r="DS313" i="20"/>
  <c r="DR313" i="20"/>
  <c r="DQ313" i="20"/>
  <c r="DP313" i="20"/>
  <c r="DO313" i="20"/>
  <c r="DN313" i="20"/>
  <c r="DM313" i="20"/>
  <c r="DL313" i="20"/>
  <c r="DK313" i="20"/>
  <c r="DJ313" i="20"/>
  <c r="DI313" i="20"/>
  <c r="DH313" i="20"/>
  <c r="DG313" i="20"/>
  <c r="DF313" i="20"/>
  <c r="DE313" i="20"/>
  <c r="DD313" i="20"/>
  <c r="DC313" i="20"/>
  <c r="DB313" i="20"/>
  <c r="DA313" i="20"/>
  <c r="CZ313" i="20"/>
  <c r="CY313" i="20"/>
  <c r="CX313" i="20"/>
  <c r="CW313" i="20"/>
  <c r="CV313" i="20"/>
  <c r="CU313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FP269" i="20"/>
  <c r="FO269" i="20"/>
  <c r="FN269" i="20"/>
  <c r="FM269" i="20"/>
  <c r="FL269" i="20"/>
  <c r="FK269" i="20"/>
  <c r="FJ269" i="20"/>
  <c r="FI269" i="20"/>
  <c r="FH269" i="20"/>
  <c r="FG269" i="20"/>
  <c r="FF269" i="20"/>
  <c r="FE269" i="20"/>
  <c r="FD269" i="20"/>
  <c r="FC269" i="20"/>
  <c r="FB269" i="20"/>
  <c r="FA269" i="20"/>
  <c r="EZ269" i="20"/>
  <c r="EY269" i="20"/>
  <c r="EX269" i="20"/>
  <c r="EW269" i="20"/>
  <c r="EV269" i="20"/>
  <c r="EU269" i="20"/>
  <c r="ET269" i="20"/>
  <c r="ES269" i="20"/>
  <c r="ER269" i="20"/>
  <c r="EQ269" i="20"/>
  <c r="EP269" i="20"/>
  <c r="EO269" i="20"/>
  <c r="EN269" i="20"/>
  <c r="EM269" i="20"/>
  <c r="EL269" i="20"/>
  <c r="EK269" i="20"/>
  <c r="EJ269" i="20"/>
  <c r="EI269" i="20"/>
  <c r="EH269" i="20"/>
  <c r="EG269" i="20"/>
  <c r="EF269" i="20"/>
  <c r="EE269" i="20"/>
  <c r="ED269" i="20"/>
  <c r="EC269" i="20"/>
  <c r="EB269" i="20"/>
  <c r="EA269" i="20"/>
  <c r="DZ269" i="20"/>
  <c r="DY269" i="20"/>
  <c r="DX269" i="20"/>
  <c r="DW269" i="20"/>
  <c r="DV269" i="20"/>
  <c r="DU269" i="20"/>
  <c r="DT269" i="20"/>
  <c r="DS269" i="20"/>
  <c r="DR269" i="20"/>
  <c r="DQ269" i="20"/>
  <c r="DP269" i="20"/>
  <c r="DO269" i="20"/>
  <c r="DN269" i="20"/>
  <c r="DM269" i="20"/>
  <c r="DL269" i="20"/>
  <c r="DK269" i="20"/>
  <c r="DJ269" i="20"/>
  <c r="DI269" i="20"/>
  <c r="DH269" i="20"/>
  <c r="DG269" i="20"/>
  <c r="DF269" i="20"/>
  <c r="DE269" i="20"/>
  <c r="DD269" i="20"/>
  <c r="DC269" i="20"/>
  <c r="DB269" i="20"/>
  <c r="DA269" i="20"/>
  <c r="CZ269" i="20"/>
  <c r="CY269" i="20"/>
  <c r="CX269" i="20"/>
  <c r="CW269" i="20"/>
  <c r="CV269" i="20"/>
  <c r="CU269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FP268" i="20"/>
  <c r="FO268" i="20"/>
  <c r="FN268" i="20"/>
  <c r="FM268" i="20"/>
  <c r="FL268" i="20"/>
  <c r="FK268" i="20"/>
  <c r="FJ268" i="20"/>
  <c r="FI268" i="20"/>
  <c r="FH268" i="20"/>
  <c r="FG268" i="20"/>
  <c r="FF268" i="20"/>
  <c r="FE268" i="20"/>
  <c r="FD268" i="20"/>
  <c r="FC268" i="20"/>
  <c r="FB268" i="20"/>
  <c r="FA268" i="20"/>
  <c r="EZ268" i="20"/>
  <c r="EY268" i="20"/>
  <c r="EX268" i="20"/>
  <c r="EW268" i="20"/>
  <c r="EV268" i="20"/>
  <c r="EU268" i="20"/>
  <c r="ET268" i="20"/>
  <c r="ES268" i="20"/>
  <c r="ER268" i="20"/>
  <c r="EQ268" i="20"/>
  <c r="EP268" i="20"/>
  <c r="EO268" i="20"/>
  <c r="EN268" i="20"/>
  <c r="EM268" i="20"/>
  <c r="EL268" i="20"/>
  <c r="EK268" i="20"/>
  <c r="EJ268" i="20"/>
  <c r="EI268" i="20"/>
  <c r="EH268" i="20"/>
  <c r="EG268" i="20"/>
  <c r="EF268" i="20"/>
  <c r="EE268" i="20"/>
  <c r="ED268" i="20"/>
  <c r="EC268" i="20"/>
  <c r="EB268" i="20"/>
  <c r="EA268" i="20"/>
  <c r="DZ268" i="20"/>
  <c r="DY268" i="20"/>
  <c r="DX268" i="20"/>
  <c r="DW268" i="20"/>
  <c r="DV268" i="20"/>
  <c r="DU268" i="20"/>
  <c r="DT268" i="20"/>
  <c r="DS268" i="20"/>
  <c r="DR268" i="20"/>
  <c r="DQ268" i="20"/>
  <c r="DP268" i="20"/>
  <c r="DO268" i="20"/>
  <c r="DN268" i="20"/>
  <c r="DM268" i="20"/>
  <c r="DL268" i="20"/>
  <c r="DK268" i="20"/>
  <c r="DJ268" i="20"/>
  <c r="DI268" i="20"/>
  <c r="DH268" i="20"/>
  <c r="DG268" i="20"/>
  <c r="DF268" i="20"/>
  <c r="DE268" i="20"/>
  <c r="DD268" i="20"/>
  <c r="DC268" i="20"/>
  <c r="DB268" i="20"/>
  <c r="DA268" i="20"/>
  <c r="CZ268" i="20"/>
  <c r="CY268" i="20"/>
  <c r="CX268" i="20"/>
  <c r="CW268" i="20"/>
  <c r="CV268" i="20"/>
  <c r="CU268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FP267" i="20"/>
  <c r="FO267" i="20"/>
  <c r="FN267" i="20"/>
  <c r="FM267" i="20"/>
  <c r="FL267" i="20"/>
  <c r="FK267" i="20"/>
  <c r="FJ267" i="20"/>
  <c r="FI267" i="20"/>
  <c r="FH267" i="20"/>
  <c r="FG267" i="20"/>
  <c r="FF267" i="20"/>
  <c r="FE267" i="20"/>
  <c r="FD267" i="20"/>
  <c r="FC267" i="20"/>
  <c r="FB267" i="20"/>
  <c r="FA267" i="20"/>
  <c r="EZ267" i="20"/>
  <c r="EY267" i="20"/>
  <c r="EX267" i="20"/>
  <c r="EW267" i="20"/>
  <c r="EV267" i="20"/>
  <c r="EU267" i="20"/>
  <c r="ET267" i="20"/>
  <c r="ES267" i="20"/>
  <c r="ER267" i="20"/>
  <c r="EQ267" i="20"/>
  <c r="EP267" i="20"/>
  <c r="EO267" i="20"/>
  <c r="EN267" i="20"/>
  <c r="EM267" i="20"/>
  <c r="EL267" i="20"/>
  <c r="EK267" i="20"/>
  <c r="EJ267" i="20"/>
  <c r="EI267" i="20"/>
  <c r="EH267" i="20"/>
  <c r="EG267" i="20"/>
  <c r="EF267" i="20"/>
  <c r="EE267" i="20"/>
  <c r="ED267" i="20"/>
  <c r="EC267" i="20"/>
  <c r="EB267" i="20"/>
  <c r="EA267" i="20"/>
  <c r="DZ267" i="20"/>
  <c r="DY267" i="20"/>
  <c r="DX267" i="20"/>
  <c r="DW267" i="20"/>
  <c r="DV267" i="20"/>
  <c r="DU267" i="20"/>
  <c r="DT267" i="20"/>
  <c r="DS267" i="20"/>
  <c r="DR267" i="20"/>
  <c r="DQ267" i="20"/>
  <c r="DP267" i="20"/>
  <c r="DO267" i="20"/>
  <c r="DN267" i="20"/>
  <c r="DM267" i="20"/>
  <c r="DL267" i="20"/>
  <c r="DK267" i="20"/>
  <c r="DJ267" i="20"/>
  <c r="DI267" i="20"/>
  <c r="DH267" i="20"/>
  <c r="DG267" i="20"/>
  <c r="DF267" i="20"/>
  <c r="DE267" i="20"/>
  <c r="DD267" i="20"/>
  <c r="DC267" i="20"/>
  <c r="DB267" i="20"/>
  <c r="DA267" i="20"/>
  <c r="CZ267" i="20"/>
  <c r="CY267" i="20"/>
  <c r="CX267" i="20"/>
  <c r="CW267" i="20"/>
  <c r="CV267" i="20"/>
  <c r="CU267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FP266" i="20"/>
  <c r="FO266" i="20"/>
  <c r="FN266" i="20"/>
  <c r="FM266" i="20"/>
  <c r="FL266" i="20"/>
  <c r="FK266" i="20"/>
  <c r="FJ266" i="20"/>
  <c r="FI266" i="20"/>
  <c r="FH266" i="20"/>
  <c r="FG266" i="20"/>
  <c r="FF266" i="20"/>
  <c r="FE266" i="20"/>
  <c r="FD266" i="20"/>
  <c r="FC266" i="20"/>
  <c r="FB266" i="20"/>
  <c r="FA266" i="20"/>
  <c r="EZ266" i="20"/>
  <c r="EY266" i="20"/>
  <c r="EX266" i="20"/>
  <c r="EW266" i="20"/>
  <c r="EV266" i="20"/>
  <c r="EU266" i="20"/>
  <c r="ET266" i="20"/>
  <c r="ES266" i="20"/>
  <c r="ER266" i="20"/>
  <c r="EQ266" i="20"/>
  <c r="EP266" i="20"/>
  <c r="EO266" i="20"/>
  <c r="EN266" i="20"/>
  <c r="EM266" i="20"/>
  <c r="EL266" i="20"/>
  <c r="EK266" i="20"/>
  <c r="EJ266" i="20"/>
  <c r="EI266" i="20"/>
  <c r="EH266" i="20"/>
  <c r="EG266" i="20"/>
  <c r="EF266" i="20"/>
  <c r="EE266" i="20"/>
  <c r="ED266" i="20"/>
  <c r="EC266" i="20"/>
  <c r="EB266" i="20"/>
  <c r="EA266" i="20"/>
  <c r="DZ266" i="20"/>
  <c r="DY266" i="20"/>
  <c r="DX266" i="20"/>
  <c r="DW266" i="20"/>
  <c r="DV266" i="20"/>
  <c r="DU266" i="20"/>
  <c r="DT266" i="20"/>
  <c r="DS266" i="20"/>
  <c r="DR266" i="20"/>
  <c r="DQ266" i="20"/>
  <c r="DP266" i="20"/>
  <c r="DO266" i="20"/>
  <c r="DN266" i="20"/>
  <c r="DM266" i="20"/>
  <c r="DL266" i="20"/>
  <c r="DK266" i="20"/>
  <c r="DJ266" i="20"/>
  <c r="DI266" i="20"/>
  <c r="DH266" i="20"/>
  <c r="DG266" i="20"/>
  <c r="DF266" i="20"/>
  <c r="DE266" i="20"/>
  <c r="DD266" i="20"/>
  <c r="DC266" i="20"/>
  <c r="DB266" i="20"/>
  <c r="DA266" i="20"/>
  <c r="CZ266" i="20"/>
  <c r="CY266" i="20"/>
  <c r="CX266" i="20"/>
  <c r="CW266" i="20"/>
  <c r="CV266" i="20"/>
  <c r="CU266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FP265" i="20"/>
  <c r="FO265" i="20"/>
  <c r="FN265" i="20"/>
  <c r="FM265" i="20"/>
  <c r="FL265" i="20"/>
  <c r="FK265" i="20"/>
  <c r="FJ265" i="20"/>
  <c r="FI265" i="20"/>
  <c r="FH265" i="20"/>
  <c r="FG265" i="20"/>
  <c r="FF265" i="20"/>
  <c r="FE265" i="20"/>
  <c r="FD265" i="20"/>
  <c r="FC265" i="20"/>
  <c r="FB265" i="20"/>
  <c r="FA265" i="20"/>
  <c r="EZ265" i="20"/>
  <c r="EY265" i="20"/>
  <c r="EX265" i="20"/>
  <c r="EW265" i="20"/>
  <c r="EV265" i="20"/>
  <c r="EU265" i="20"/>
  <c r="ET265" i="20"/>
  <c r="ES265" i="20"/>
  <c r="ER265" i="20"/>
  <c r="EQ265" i="20"/>
  <c r="EP265" i="20"/>
  <c r="EO265" i="20"/>
  <c r="EN265" i="20"/>
  <c r="EM265" i="20"/>
  <c r="EL265" i="20"/>
  <c r="EK265" i="20"/>
  <c r="EJ265" i="20"/>
  <c r="EI265" i="20"/>
  <c r="EH265" i="20"/>
  <c r="EG265" i="20"/>
  <c r="EF265" i="20"/>
  <c r="EE265" i="20"/>
  <c r="ED265" i="20"/>
  <c r="EC265" i="20"/>
  <c r="EB265" i="20"/>
  <c r="EA265" i="20"/>
  <c r="DZ265" i="20"/>
  <c r="DY265" i="20"/>
  <c r="DX265" i="20"/>
  <c r="DW265" i="20"/>
  <c r="DV265" i="20"/>
  <c r="DU265" i="20"/>
  <c r="DT265" i="20"/>
  <c r="DS265" i="20"/>
  <c r="DR265" i="20"/>
  <c r="DQ265" i="20"/>
  <c r="DP265" i="20"/>
  <c r="DO265" i="20"/>
  <c r="DN265" i="20"/>
  <c r="DM265" i="20"/>
  <c r="DL265" i="20"/>
  <c r="DK265" i="20"/>
  <c r="DJ265" i="20"/>
  <c r="DI265" i="20"/>
  <c r="DH265" i="20"/>
  <c r="DG265" i="20"/>
  <c r="DF265" i="20"/>
  <c r="DE265" i="20"/>
  <c r="DD265" i="20"/>
  <c r="DC265" i="20"/>
  <c r="DB265" i="20"/>
  <c r="DA265" i="20"/>
  <c r="CZ265" i="20"/>
  <c r="CY265" i="20"/>
  <c r="CX265" i="20"/>
  <c r="CW265" i="20"/>
  <c r="CV265" i="20"/>
  <c r="CU265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FP264" i="20"/>
  <c r="FO264" i="20"/>
  <c r="FN264" i="20"/>
  <c r="FM264" i="20"/>
  <c r="FL264" i="20"/>
  <c r="FK264" i="20"/>
  <c r="FJ264" i="20"/>
  <c r="FI264" i="20"/>
  <c r="FH264" i="20"/>
  <c r="FG264" i="20"/>
  <c r="FF264" i="20"/>
  <c r="FE264" i="20"/>
  <c r="FD264" i="20"/>
  <c r="FC264" i="20"/>
  <c r="FB264" i="20"/>
  <c r="FA264" i="20"/>
  <c r="EZ264" i="20"/>
  <c r="EY264" i="20"/>
  <c r="EX264" i="20"/>
  <c r="EW264" i="20"/>
  <c r="EV264" i="20"/>
  <c r="EU264" i="20"/>
  <c r="ET264" i="20"/>
  <c r="ES264" i="20"/>
  <c r="ER264" i="20"/>
  <c r="EQ264" i="20"/>
  <c r="EP264" i="20"/>
  <c r="EO264" i="20"/>
  <c r="EN264" i="20"/>
  <c r="EM264" i="20"/>
  <c r="EL264" i="20"/>
  <c r="EK264" i="20"/>
  <c r="EJ264" i="20"/>
  <c r="EI264" i="20"/>
  <c r="EH264" i="20"/>
  <c r="EG264" i="20"/>
  <c r="EF264" i="20"/>
  <c r="EE264" i="20"/>
  <c r="ED264" i="20"/>
  <c r="EC264" i="20"/>
  <c r="EB264" i="20"/>
  <c r="EA264" i="20"/>
  <c r="DZ264" i="20"/>
  <c r="DY264" i="20"/>
  <c r="DX264" i="20"/>
  <c r="DW264" i="20"/>
  <c r="DV264" i="20"/>
  <c r="DU264" i="20"/>
  <c r="DT264" i="20"/>
  <c r="DS264" i="20"/>
  <c r="DR264" i="20"/>
  <c r="DQ264" i="20"/>
  <c r="DP264" i="20"/>
  <c r="DO264" i="20"/>
  <c r="DN264" i="20"/>
  <c r="DM264" i="20"/>
  <c r="DL264" i="20"/>
  <c r="DK264" i="20"/>
  <c r="DJ264" i="20"/>
  <c r="DI264" i="20"/>
  <c r="DH264" i="20"/>
  <c r="DG264" i="20"/>
  <c r="DF264" i="20"/>
  <c r="DE264" i="20"/>
  <c r="DD264" i="20"/>
  <c r="DC264" i="20"/>
  <c r="DB264" i="20"/>
  <c r="DA264" i="20"/>
  <c r="CZ264" i="20"/>
  <c r="CY264" i="20"/>
  <c r="CX264" i="20"/>
  <c r="CW264" i="20"/>
  <c r="CV264" i="20"/>
  <c r="CU264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FP263" i="20"/>
  <c r="FO263" i="20"/>
  <c r="FN263" i="20"/>
  <c r="FM263" i="20"/>
  <c r="FL263" i="20"/>
  <c r="FK263" i="20"/>
  <c r="FJ263" i="20"/>
  <c r="FI263" i="20"/>
  <c r="FH263" i="20"/>
  <c r="FG263" i="20"/>
  <c r="FF263" i="20"/>
  <c r="FE263" i="20"/>
  <c r="FD263" i="20"/>
  <c r="FC263" i="20"/>
  <c r="FB263" i="20"/>
  <c r="FA263" i="20"/>
  <c r="EZ263" i="20"/>
  <c r="EY263" i="20"/>
  <c r="EX263" i="20"/>
  <c r="EW263" i="20"/>
  <c r="EV263" i="20"/>
  <c r="EU263" i="20"/>
  <c r="ET263" i="20"/>
  <c r="ES263" i="20"/>
  <c r="ER263" i="20"/>
  <c r="EQ263" i="20"/>
  <c r="EP263" i="20"/>
  <c r="EO263" i="20"/>
  <c r="EN263" i="20"/>
  <c r="EM263" i="20"/>
  <c r="EL263" i="20"/>
  <c r="EK263" i="20"/>
  <c r="EJ263" i="20"/>
  <c r="EI263" i="20"/>
  <c r="EH263" i="20"/>
  <c r="EG263" i="20"/>
  <c r="EF263" i="20"/>
  <c r="EE263" i="20"/>
  <c r="ED263" i="20"/>
  <c r="EC263" i="20"/>
  <c r="EB263" i="20"/>
  <c r="EA263" i="20"/>
  <c r="DZ263" i="20"/>
  <c r="DY263" i="20"/>
  <c r="DX263" i="20"/>
  <c r="DW263" i="20"/>
  <c r="DV263" i="20"/>
  <c r="DU263" i="20"/>
  <c r="DT263" i="20"/>
  <c r="DS263" i="20"/>
  <c r="DR263" i="20"/>
  <c r="DQ263" i="20"/>
  <c r="DP263" i="20"/>
  <c r="DO263" i="20"/>
  <c r="DN263" i="20"/>
  <c r="DM263" i="20"/>
  <c r="DL263" i="20"/>
  <c r="DK263" i="20"/>
  <c r="DJ263" i="20"/>
  <c r="DI263" i="20"/>
  <c r="DH263" i="20"/>
  <c r="DG263" i="20"/>
  <c r="DF263" i="20"/>
  <c r="DE263" i="20"/>
  <c r="DD263" i="20"/>
  <c r="DC263" i="20"/>
  <c r="DB263" i="20"/>
  <c r="DA263" i="20"/>
  <c r="CZ263" i="20"/>
  <c r="CY263" i="20"/>
  <c r="CX263" i="20"/>
  <c r="CW263" i="20"/>
  <c r="CV263" i="20"/>
  <c r="CU263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FP262" i="20"/>
  <c r="FO262" i="20"/>
  <c r="FN262" i="20"/>
  <c r="FM262" i="20"/>
  <c r="FL262" i="20"/>
  <c r="FK262" i="20"/>
  <c r="FJ262" i="20"/>
  <c r="FI262" i="20"/>
  <c r="FH262" i="20"/>
  <c r="FG262" i="20"/>
  <c r="FF262" i="20"/>
  <c r="FE262" i="20"/>
  <c r="FD262" i="20"/>
  <c r="FC262" i="20"/>
  <c r="FB262" i="20"/>
  <c r="FA262" i="20"/>
  <c r="EZ262" i="20"/>
  <c r="EY262" i="20"/>
  <c r="EX262" i="20"/>
  <c r="EW262" i="20"/>
  <c r="EV262" i="20"/>
  <c r="EU262" i="20"/>
  <c r="ET262" i="20"/>
  <c r="ES262" i="20"/>
  <c r="ER262" i="20"/>
  <c r="EQ262" i="20"/>
  <c r="EP262" i="20"/>
  <c r="EO262" i="20"/>
  <c r="EN262" i="20"/>
  <c r="EM262" i="20"/>
  <c r="EL262" i="20"/>
  <c r="EK262" i="20"/>
  <c r="EJ262" i="20"/>
  <c r="EI262" i="20"/>
  <c r="EH262" i="20"/>
  <c r="EG262" i="20"/>
  <c r="EF262" i="20"/>
  <c r="EE262" i="20"/>
  <c r="ED262" i="20"/>
  <c r="EC262" i="20"/>
  <c r="EB262" i="20"/>
  <c r="EA262" i="20"/>
  <c r="DZ262" i="20"/>
  <c r="DY262" i="20"/>
  <c r="DX262" i="20"/>
  <c r="DW262" i="20"/>
  <c r="DV262" i="20"/>
  <c r="DU262" i="20"/>
  <c r="DT262" i="20"/>
  <c r="DS262" i="20"/>
  <c r="DR262" i="20"/>
  <c r="DQ262" i="20"/>
  <c r="DP262" i="20"/>
  <c r="DO262" i="20"/>
  <c r="DN262" i="20"/>
  <c r="DM262" i="20"/>
  <c r="DL262" i="20"/>
  <c r="DK262" i="20"/>
  <c r="DJ262" i="20"/>
  <c r="DI262" i="20"/>
  <c r="DH262" i="20"/>
  <c r="DG262" i="20"/>
  <c r="DF262" i="20"/>
  <c r="DE262" i="20"/>
  <c r="DD262" i="20"/>
  <c r="DC262" i="20"/>
  <c r="DB262" i="20"/>
  <c r="DA262" i="20"/>
  <c r="CZ262" i="20"/>
  <c r="CY262" i="20"/>
  <c r="CX262" i="20"/>
  <c r="CW262" i="20"/>
  <c r="CV262" i="20"/>
  <c r="CU262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FP261" i="20"/>
  <c r="FO261" i="20"/>
  <c r="FN261" i="20"/>
  <c r="FM261" i="20"/>
  <c r="FL261" i="20"/>
  <c r="FK261" i="20"/>
  <c r="FJ261" i="20"/>
  <c r="FI261" i="20"/>
  <c r="FH261" i="20"/>
  <c r="FG261" i="20"/>
  <c r="FF261" i="20"/>
  <c r="FE261" i="20"/>
  <c r="FD261" i="20"/>
  <c r="FC261" i="20"/>
  <c r="FB261" i="20"/>
  <c r="FA261" i="20"/>
  <c r="EZ261" i="20"/>
  <c r="EY261" i="20"/>
  <c r="EX261" i="20"/>
  <c r="EW261" i="20"/>
  <c r="EV261" i="20"/>
  <c r="EU261" i="20"/>
  <c r="ET261" i="20"/>
  <c r="ES261" i="20"/>
  <c r="ER261" i="20"/>
  <c r="EQ261" i="20"/>
  <c r="EP261" i="20"/>
  <c r="EO261" i="20"/>
  <c r="EN261" i="20"/>
  <c r="EM261" i="20"/>
  <c r="EL261" i="20"/>
  <c r="EK261" i="20"/>
  <c r="EJ261" i="20"/>
  <c r="EI261" i="20"/>
  <c r="EH261" i="20"/>
  <c r="EG261" i="20"/>
  <c r="EF261" i="20"/>
  <c r="EE261" i="20"/>
  <c r="ED261" i="20"/>
  <c r="EC261" i="20"/>
  <c r="EB261" i="20"/>
  <c r="EA261" i="20"/>
  <c r="DZ261" i="20"/>
  <c r="DY261" i="20"/>
  <c r="DX261" i="20"/>
  <c r="DW261" i="20"/>
  <c r="DV261" i="20"/>
  <c r="DU261" i="20"/>
  <c r="DT261" i="20"/>
  <c r="DS261" i="20"/>
  <c r="DR261" i="20"/>
  <c r="DQ261" i="20"/>
  <c r="DP261" i="20"/>
  <c r="DO261" i="20"/>
  <c r="DN261" i="20"/>
  <c r="DM261" i="20"/>
  <c r="DL261" i="20"/>
  <c r="DK261" i="20"/>
  <c r="DJ261" i="20"/>
  <c r="DI261" i="20"/>
  <c r="DH261" i="20"/>
  <c r="DG261" i="20"/>
  <c r="DF261" i="20"/>
  <c r="DE261" i="20"/>
  <c r="DD261" i="20"/>
  <c r="DC261" i="20"/>
  <c r="DB261" i="20"/>
  <c r="DA261" i="20"/>
  <c r="CZ261" i="20"/>
  <c r="CY261" i="20"/>
  <c r="CX261" i="20"/>
  <c r="CW261" i="20"/>
  <c r="CV261" i="20"/>
  <c r="CU261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FP260" i="20"/>
  <c r="FO260" i="20"/>
  <c r="FN260" i="20"/>
  <c r="FM260" i="20"/>
  <c r="FL260" i="20"/>
  <c r="FK260" i="20"/>
  <c r="FJ260" i="20"/>
  <c r="FI260" i="20"/>
  <c r="FH260" i="20"/>
  <c r="FG260" i="20"/>
  <c r="FF260" i="20"/>
  <c r="FE260" i="20"/>
  <c r="FD260" i="20"/>
  <c r="FC260" i="20"/>
  <c r="FB260" i="20"/>
  <c r="FA260" i="20"/>
  <c r="EZ260" i="20"/>
  <c r="EY260" i="20"/>
  <c r="EX260" i="20"/>
  <c r="EW260" i="20"/>
  <c r="EV260" i="20"/>
  <c r="EU260" i="20"/>
  <c r="ET260" i="20"/>
  <c r="ES260" i="20"/>
  <c r="ER260" i="20"/>
  <c r="EQ260" i="20"/>
  <c r="EP260" i="20"/>
  <c r="EO260" i="20"/>
  <c r="EN260" i="20"/>
  <c r="EM260" i="20"/>
  <c r="EL260" i="20"/>
  <c r="EK260" i="20"/>
  <c r="EJ260" i="20"/>
  <c r="EI260" i="20"/>
  <c r="EH260" i="20"/>
  <c r="EG260" i="20"/>
  <c r="EF260" i="20"/>
  <c r="EE260" i="20"/>
  <c r="ED260" i="20"/>
  <c r="EC260" i="20"/>
  <c r="EB260" i="20"/>
  <c r="EA260" i="20"/>
  <c r="DZ260" i="20"/>
  <c r="DY260" i="20"/>
  <c r="DX260" i="20"/>
  <c r="DW260" i="20"/>
  <c r="DV260" i="20"/>
  <c r="DU260" i="20"/>
  <c r="DT260" i="20"/>
  <c r="DS260" i="20"/>
  <c r="DR260" i="20"/>
  <c r="DQ260" i="20"/>
  <c r="DP260" i="20"/>
  <c r="DO260" i="20"/>
  <c r="DN260" i="20"/>
  <c r="DM260" i="20"/>
  <c r="DL260" i="20"/>
  <c r="DK260" i="20"/>
  <c r="DJ260" i="20"/>
  <c r="DI260" i="20"/>
  <c r="DH260" i="20"/>
  <c r="DG260" i="20"/>
  <c r="DF260" i="20"/>
  <c r="DE260" i="20"/>
  <c r="DD260" i="20"/>
  <c r="DC260" i="20"/>
  <c r="DB260" i="20"/>
  <c r="DA260" i="20"/>
  <c r="CZ260" i="20"/>
  <c r="CY260" i="20"/>
  <c r="CX260" i="20"/>
  <c r="CW260" i="20"/>
  <c r="CV260" i="20"/>
  <c r="CU260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FP259" i="20"/>
  <c r="FO259" i="20"/>
  <c r="FN259" i="20"/>
  <c r="FM259" i="20"/>
  <c r="FL259" i="20"/>
  <c r="FK259" i="20"/>
  <c r="FJ259" i="20"/>
  <c r="FI259" i="20"/>
  <c r="FH259" i="20"/>
  <c r="FG259" i="20"/>
  <c r="FF259" i="20"/>
  <c r="FE259" i="20"/>
  <c r="FD259" i="20"/>
  <c r="FC259" i="20"/>
  <c r="FB259" i="20"/>
  <c r="FA259" i="20"/>
  <c r="EZ259" i="20"/>
  <c r="EY259" i="20"/>
  <c r="EX259" i="20"/>
  <c r="EW259" i="20"/>
  <c r="EV259" i="20"/>
  <c r="EU259" i="20"/>
  <c r="ET259" i="20"/>
  <c r="ES259" i="20"/>
  <c r="ER259" i="20"/>
  <c r="EQ259" i="20"/>
  <c r="EP259" i="20"/>
  <c r="EO259" i="20"/>
  <c r="EN259" i="20"/>
  <c r="EM259" i="20"/>
  <c r="EL259" i="20"/>
  <c r="EK259" i="20"/>
  <c r="EJ259" i="20"/>
  <c r="EI259" i="20"/>
  <c r="EH259" i="20"/>
  <c r="EG259" i="20"/>
  <c r="EF259" i="20"/>
  <c r="EE259" i="20"/>
  <c r="ED259" i="20"/>
  <c r="EC259" i="20"/>
  <c r="EB259" i="20"/>
  <c r="EA259" i="20"/>
  <c r="DZ259" i="20"/>
  <c r="DY259" i="20"/>
  <c r="DX259" i="20"/>
  <c r="DW259" i="20"/>
  <c r="DV259" i="20"/>
  <c r="DU259" i="20"/>
  <c r="DT259" i="20"/>
  <c r="DS259" i="20"/>
  <c r="DR259" i="20"/>
  <c r="DQ259" i="20"/>
  <c r="DP259" i="20"/>
  <c r="DO259" i="20"/>
  <c r="DN259" i="20"/>
  <c r="DM259" i="20"/>
  <c r="DL259" i="20"/>
  <c r="DK259" i="20"/>
  <c r="DJ259" i="20"/>
  <c r="DI259" i="20"/>
  <c r="DH259" i="20"/>
  <c r="DG259" i="20"/>
  <c r="DF259" i="20"/>
  <c r="DE259" i="20"/>
  <c r="DD259" i="20"/>
  <c r="DC259" i="20"/>
  <c r="DB259" i="20"/>
  <c r="DA259" i="20"/>
  <c r="CZ259" i="20"/>
  <c r="CY259" i="20"/>
  <c r="CX259" i="20"/>
  <c r="CW259" i="20"/>
  <c r="CV259" i="20"/>
  <c r="CU259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FP258" i="20"/>
  <c r="FO258" i="20"/>
  <c r="FN258" i="20"/>
  <c r="FM258" i="20"/>
  <c r="FL258" i="20"/>
  <c r="FK258" i="20"/>
  <c r="FJ258" i="20"/>
  <c r="FI258" i="20"/>
  <c r="FH258" i="20"/>
  <c r="FG258" i="20"/>
  <c r="FF258" i="20"/>
  <c r="FE258" i="20"/>
  <c r="FD258" i="20"/>
  <c r="FC258" i="20"/>
  <c r="FB258" i="20"/>
  <c r="FA258" i="20"/>
  <c r="EZ258" i="20"/>
  <c r="EY258" i="20"/>
  <c r="EX258" i="20"/>
  <c r="EW258" i="20"/>
  <c r="EV258" i="20"/>
  <c r="EU258" i="20"/>
  <c r="ET258" i="20"/>
  <c r="ES258" i="20"/>
  <c r="ER258" i="20"/>
  <c r="EQ258" i="20"/>
  <c r="EP258" i="20"/>
  <c r="EO258" i="20"/>
  <c r="EN258" i="20"/>
  <c r="EM258" i="20"/>
  <c r="EL258" i="20"/>
  <c r="EK258" i="20"/>
  <c r="EJ258" i="20"/>
  <c r="EI258" i="20"/>
  <c r="EH258" i="20"/>
  <c r="EG258" i="20"/>
  <c r="EF258" i="20"/>
  <c r="EE258" i="20"/>
  <c r="ED258" i="20"/>
  <c r="EC258" i="20"/>
  <c r="EB258" i="20"/>
  <c r="EA258" i="20"/>
  <c r="DZ258" i="20"/>
  <c r="DY258" i="20"/>
  <c r="DX258" i="20"/>
  <c r="DW258" i="20"/>
  <c r="DV258" i="20"/>
  <c r="DU258" i="20"/>
  <c r="DT258" i="20"/>
  <c r="DS258" i="20"/>
  <c r="DR258" i="20"/>
  <c r="DQ258" i="20"/>
  <c r="DP258" i="20"/>
  <c r="DO258" i="20"/>
  <c r="DN258" i="20"/>
  <c r="DM258" i="20"/>
  <c r="DL258" i="20"/>
  <c r="DK258" i="20"/>
  <c r="DJ258" i="20"/>
  <c r="DI258" i="20"/>
  <c r="DH258" i="20"/>
  <c r="DG258" i="20"/>
  <c r="DF258" i="20"/>
  <c r="DE258" i="20"/>
  <c r="DD258" i="20"/>
  <c r="DC258" i="20"/>
  <c r="DB258" i="20"/>
  <c r="DA258" i="20"/>
  <c r="CZ258" i="20"/>
  <c r="CY258" i="20"/>
  <c r="CX258" i="20"/>
  <c r="CW258" i="20"/>
  <c r="CV258" i="20"/>
  <c r="CU258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FP257" i="20"/>
  <c r="FO257" i="20"/>
  <c r="FN257" i="20"/>
  <c r="FM257" i="20"/>
  <c r="FL257" i="20"/>
  <c r="FK257" i="20"/>
  <c r="FJ257" i="20"/>
  <c r="FI257" i="20"/>
  <c r="FH257" i="20"/>
  <c r="FG257" i="20"/>
  <c r="FF257" i="20"/>
  <c r="FE257" i="20"/>
  <c r="FD257" i="20"/>
  <c r="FC257" i="20"/>
  <c r="FB257" i="20"/>
  <c r="FA257" i="20"/>
  <c r="EZ257" i="20"/>
  <c r="EY257" i="20"/>
  <c r="EX257" i="20"/>
  <c r="EW257" i="20"/>
  <c r="EV257" i="20"/>
  <c r="EU257" i="20"/>
  <c r="ET257" i="20"/>
  <c r="ES257" i="20"/>
  <c r="ER257" i="20"/>
  <c r="EQ257" i="20"/>
  <c r="EP257" i="20"/>
  <c r="EO257" i="20"/>
  <c r="EN257" i="20"/>
  <c r="EM257" i="20"/>
  <c r="EL257" i="20"/>
  <c r="EK257" i="20"/>
  <c r="EJ257" i="20"/>
  <c r="EI257" i="20"/>
  <c r="EH257" i="20"/>
  <c r="EG257" i="20"/>
  <c r="EF257" i="20"/>
  <c r="EE257" i="20"/>
  <c r="ED257" i="20"/>
  <c r="EC257" i="20"/>
  <c r="EB257" i="20"/>
  <c r="EA257" i="20"/>
  <c r="DZ257" i="20"/>
  <c r="DY257" i="20"/>
  <c r="DX257" i="20"/>
  <c r="DW257" i="20"/>
  <c r="DV257" i="20"/>
  <c r="DU257" i="20"/>
  <c r="DT257" i="20"/>
  <c r="DS257" i="20"/>
  <c r="DR257" i="20"/>
  <c r="DQ257" i="20"/>
  <c r="DP257" i="20"/>
  <c r="DO257" i="20"/>
  <c r="DN257" i="20"/>
  <c r="DM257" i="20"/>
  <c r="DL257" i="20"/>
  <c r="DK257" i="20"/>
  <c r="DJ257" i="20"/>
  <c r="DI257" i="20"/>
  <c r="DH257" i="20"/>
  <c r="DG257" i="20"/>
  <c r="DF257" i="20"/>
  <c r="DE257" i="20"/>
  <c r="DD257" i="20"/>
  <c r="DC257" i="20"/>
  <c r="DB257" i="20"/>
  <c r="DA257" i="20"/>
  <c r="CZ257" i="20"/>
  <c r="CY257" i="20"/>
  <c r="CX257" i="20"/>
  <c r="CW257" i="20"/>
  <c r="CV257" i="20"/>
  <c r="CU257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FP213" i="20"/>
  <c r="FO213" i="20"/>
  <c r="FN213" i="20"/>
  <c r="FM213" i="20"/>
  <c r="FL213" i="20"/>
  <c r="FK213" i="20"/>
  <c r="FJ213" i="20"/>
  <c r="FI213" i="20"/>
  <c r="FH213" i="20"/>
  <c r="FG213" i="20"/>
  <c r="FF213" i="20"/>
  <c r="FE213" i="20"/>
  <c r="FD213" i="20"/>
  <c r="FC213" i="20"/>
  <c r="FB213" i="20"/>
  <c r="FA213" i="20"/>
  <c r="EZ213" i="20"/>
  <c r="EY213" i="20"/>
  <c r="EX213" i="20"/>
  <c r="EW213" i="20"/>
  <c r="EV213" i="20"/>
  <c r="EU213" i="20"/>
  <c r="ET213" i="20"/>
  <c r="ES213" i="20"/>
  <c r="ER213" i="20"/>
  <c r="EQ213" i="20"/>
  <c r="EP213" i="20"/>
  <c r="EO213" i="20"/>
  <c r="EN213" i="20"/>
  <c r="EM213" i="20"/>
  <c r="EL213" i="20"/>
  <c r="EK213" i="20"/>
  <c r="EJ213" i="20"/>
  <c r="EI213" i="20"/>
  <c r="EH213" i="20"/>
  <c r="EG213" i="20"/>
  <c r="EF213" i="20"/>
  <c r="EE213" i="20"/>
  <c r="ED213" i="20"/>
  <c r="EC213" i="20"/>
  <c r="EB213" i="20"/>
  <c r="EA213" i="20"/>
  <c r="DZ213" i="20"/>
  <c r="DY213" i="20"/>
  <c r="DX213" i="20"/>
  <c r="DW213" i="20"/>
  <c r="DV213" i="20"/>
  <c r="DU213" i="20"/>
  <c r="DT213" i="20"/>
  <c r="DS213" i="20"/>
  <c r="DR213" i="20"/>
  <c r="DQ213" i="20"/>
  <c r="DP213" i="20"/>
  <c r="DO213" i="20"/>
  <c r="DN213" i="20"/>
  <c r="DM213" i="20"/>
  <c r="DL213" i="20"/>
  <c r="DK213" i="20"/>
  <c r="DJ213" i="20"/>
  <c r="DI213" i="20"/>
  <c r="DH213" i="20"/>
  <c r="DG213" i="20"/>
  <c r="DF213" i="20"/>
  <c r="DE213" i="20"/>
  <c r="DD213" i="20"/>
  <c r="DC213" i="20"/>
  <c r="DB213" i="20"/>
  <c r="DA213" i="20"/>
  <c r="CZ213" i="20"/>
  <c r="CY213" i="20"/>
  <c r="CX213" i="20"/>
  <c r="CW213" i="20"/>
  <c r="CV213" i="20"/>
  <c r="CU213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FP212" i="20"/>
  <c r="FO212" i="20"/>
  <c r="FN212" i="20"/>
  <c r="FM212" i="20"/>
  <c r="FL212" i="20"/>
  <c r="FK212" i="20"/>
  <c r="FJ212" i="20"/>
  <c r="FI212" i="20"/>
  <c r="FH212" i="20"/>
  <c r="FG212" i="20"/>
  <c r="FF212" i="20"/>
  <c r="FE212" i="20"/>
  <c r="FD212" i="20"/>
  <c r="FC212" i="20"/>
  <c r="FB212" i="20"/>
  <c r="FA212" i="20"/>
  <c r="EZ212" i="20"/>
  <c r="EY212" i="20"/>
  <c r="EX212" i="20"/>
  <c r="EW212" i="20"/>
  <c r="EV212" i="20"/>
  <c r="EU212" i="20"/>
  <c r="ET212" i="20"/>
  <c r="ES212" i="20"/>
  <c r="ER212" i="20"/>
  <c r="EQ212" i="20"/>
  <c r="EP212" i="20"/>
  <c r="EO212" i="20"/>
  <c r="EN212" i="20"/>
  <c r="EM212" i="20"/>
  <c r="EL212" i="20"/>
  <c r="EK212" i="20"/>
  <c r="EJ212" i="20"/>
  <c r="EI212" i="20"/>
  <c r="EH212" i="20"/>
  <c r="EG212" i="20"/>
  <c r="EF212" i="20"/>
  <c r="EE212" i="20"/>
  <c r="ED212" i="20"/>
  <c r="EC212" i="20"/>
  <c r="EB212" i="20"/>
  <c r="EA212" i="20"/>
  <c r="DZ212" i="20"/>
  <c r="DY212" i="20"/>
  <c r="DX212" i="20"/>
  <c r="DW212" i="20"/>
  <c r="DV212" i="20"/>
  <c r="DU212" i="20"/>
  <c r="DT212" i="20"/>
  <c r="DS212" i="20"/>
  <c r="DR212" i="20"/>
  <c r="DQ212" i="20"/>
  <c r="DP212" i="20"/>
  <c r="DO212" i="20"/>
  <c r="DN212" i="20"/>
  <c r="DM212" i="20"/>
  <c r="DL212" i="20"/>
  <c r="DK212" i="20"/>
  <c r="DJ212" i="20"/>
  <c r="DI212" i="20"/>
  <c r="DH212" i="20"/>
  <c r="DG212" i="20"/>
  <c r="DF212" i="20"/>
  <c r="DE212" i="20"/>
  <c r="DD212" i="20"/>
  <c r="DC212" i="20"/>
  <c r="DB212" i="20"/>
  <c r="DA212" i="20"/>
  <c r="CZ212" i="20"/>
  <c r="CY212" i="20"/>
  <c r="CX212" i="20"/>
  <c r="CW212" i="20"/>
  <c r="CV212" i="20"/>
  <c r="CU212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FP211" i="20"/>
  <c r="FO211" i="20"/>
  <c r="FN211" i="20"/>
  <c r="FM211" i="20"/>
  <c r="FL211" i="20"/>
  <c r="FK211" i="20"/>
  <c r="FJ211" i="20"/>
  <c r="FI211" i="20"/>
  <c r="FH211" i="20"/>
  <c r="FG211" i="20"/>
  <c r="FF211" i="20"/>
  <c r="FE211" i="20"/>
  <c r="FD211" i="20"/>
  <c r="FC211" i="20"/>
  <c r="FB211" i="20"/>
  <c r="FA211" i="20"/>
  <c r="EZ211" i="20"/>
  <c r="EY211" i="20"/>
  <c r="EX211" i="20"/>
  <c r="EW211" i="20"/>
  <c r="EV211" i="20"/>
  <c r="EU211" i="20"/>
  <c r="ET211" i="20"/>
  <c r="ES211" i="20"/>
  <c r="ER211" i="20"/>
  <c r="EQ211" i="20"/>
  <c r="EP211" i="20"/>
  <c r="EO211" i="20"/>
  <c r="EN211" i="20"/>
  <c r="EM211" i="20"/>
  <c r="EL211" i="20"/>
  <c r="EK211" i="20"/>
  <c r="EJ211" i="20"/>
  <c r="EI211" i="20"/>
  <c r="EH211" i="20"/>
  <c r="EG211" i="20"/>
  <c r="EF211" i="20"/>
  <c r="EE211" i="20"/>
  <c r="ED211" i="20"/>
  <c r="EC211" i="20"/>
  <c r="EB211" i="20"/>
  <c r="EA211" i="20"/>
  <c r="DZ211" i="20"/>
  <c r="DY211" i="20"/>
  <c r="DX211" i="20"/>
  <c r="DW211" i="20"/>
  <c r="DV211" i="20"/>
  <c r="DU211" i="20"/>
  <c r="DT211" i="20"/>
  <c r="DS211" i="20"/>
  <c r="DR211" i="20"/>
  <c r="DQ211" i="20"/>
  <c r="DP211" i="20"/>
  <c r="DO211" i="20"/>
  <c r="DN211" i="20"/>
  <c r="DM211" i="20"/>
  <c r="DL211" i="20"/>
  <c r="DK211" i="20"/>
  <c r="DJ211" i="20"/>
  <c r="DI211" i="20"/>
  <c r="DH211" i="20"/>
  <c r="DG211" i="20"/>
  <c r="DF211" i="20"/>
  <c r="DE211" i="20"/>
  <c r="DD211" i="20"/>
  <c r="DC211" i="20"/>
  <c r="DB211" i="20"/>
  <c r="DA211" i="20"/>
  <c r="CZ211" i="20"/>
  <c r="CY211" i="20"/>
  <c r="CX211" i="20"/>
  <c r="CW211" i="20"/>
  <c r="CV211" i="20"/>
  <c r="CU211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FP210" i="20"/>
  <c r="FO210" i="20"/>
  <c r="FN210" i="20"/>
  <c r="FM210" i="20"/>
  <c r="FL210" i="20"/>
  <c r="FK210" i="20"/>
  <c r="FJ210" i="20"/>
  <c r="FI210" i="20"/>
  <c r="FH210" i="20"/>
  <c r="FG210" i="20"/>
  <c r="FF210" i="20"/>
  <c r="FE210" i="20"/>
  <c r="FD210" i="20"/>
  <c r="FC210" i="20"/>
  <c r="FB210" i="20"/>
  <c r="FA210" i="20"/>
  <c r="EZ210" i="20"/>
  <c r="EY210" i="20"/>
  <c r="EX210" i="20"/>
  <c r="EW210" i="20"/>
  <c r="EV210" i="20"/>
  <c r="EU210" i="20"/>
  <c r="ET210" i="20"/>
  <c r="ES210" i="20"/>
  <c r="ER210" i="20"/>
  <c r="EQ210" i="20"/>
  <c r="EP210" i="20"/>
  <c r="EO210" i="20"/>
  <c r="EN210" i="20"/>
  <c r="EM210" i="20"/>
  <c r="EL210" i="20"/>
  <c r="EK210" i="20"/>
  <c r="EJ210" i="20"/>
  <c r="EI210" i="20"/>
  <c r="EH210" i="20"/>
  <c r="EG210" i="20"/>
  <c r="EF210" i="20"/>
  <c r="EE210" i="20"/>
  <c r="ED210" i="20"/>
  <c r="EC210" i="20"/>
  <c r="EB210" i="20"/>
  <c r="EA210" i="20"/>
  <c r="DZ210" i="20"/>
  <c r="DY210" i="20"/>
  <c r="DX210" i="20"/>
  <c r="DW210" i="20"/>
  <c r="DV210" i="20"/>
  <c r="DU210" i="20"/>
  <c r="DT210" i="20"/>
  <c r="DS210" i="20"/>
  <c r="DR210" i="20"/>
  <c r="DQ210" i="20"/>
  <c r="DP210" i="20"/>
  <c r="DO210" i="20"/>
  <c r="DN210" i="20"/>
  <c r="DM210" i="20"/>
  <c r="DL210" i="20"/>
  <c r="DK210" i="20"/>
  <c r="DJ210" i="20"/>
  <c r="DI210" i="20"/>
  <c r="DH210" i="20"/>
  <c r="DG210" i="20"/>
  <c r="DF210" i="20"/>
  <c r="DE210" i="20"/>
  <c r="DD210" i="20"/>
  <c r="DC210" i="20"/>
  <c r="DB210" i="20"/>
  <c r="DA210" i="20"/>
  <c r="CZ210" i="20"/>
  <c r="CY210" i="20"/>
  <c r="CX210" i="20"/>
  <c r="CW210" i="20"/>
  <c r="CV210" i="20"/>
  <c r="CU210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FP209" i="20"/>
  <c r="FO209" i="20"/>
  <c r="FN209" i="20"/>
  <c r="FM209" i="20"/>
  <c r="FL209" i="20"/>
  <c r="FK209" i="20"/>
  <c r="FJ209" i="20"/>
  <c r="FI209" i="20"/>
  <c r="FH209" i="20"/>
  <c r="FG209" i="20"/>
  <c r="FF209" i="20"/>
  <c r="FE209" i="20"/>
  <c r="FD209" i="20"/>
  <c r="FC209" i="20"/>
  <c r="FB209" i="20"/>
  <c r="FA209" i="20"/>
  <c r="EZ209" i="20"/>
  <c r="EY209" i="20"/>
  <c r="EX209" i="20"/>
  <c r="EW209" i="20"/>
  <c r="EV209" i="20"/>
  <c r="EU209" i="20"/>
  <c r="ET209" i="20"/>
  <c r="ES209" i="20"/>
  <c r="ER209" i="20"/>
  <c r="EQ209" i="20"/>
  <c r="EP209" i="20"/>
  <c r="EO209" i="20"/>
  <c r="EN209" i="20"/>
  <c r="EM209" i="20"/>
  <c r="EL209" i="20"/>
  <c r="EK209" i="20"/>
  <c r="EJ209" i="20"/>
  <c r="EI209" i="20"/>
  <c r="EH209" i="20"/>
  <c r="EG209" i="20"/>
  <c r="EF209" i="20"/>
  <c r="EE209" i="20"/>
  <c r="ED209" i="20"/>
  <c r="EC209" i="20"/>
  <c r="EB209" i="20"/>
  <c r="EA209" i="20"/>
  <c r="DZ209" i="20"/>
  <c r="DY209" i="20"/>
  <c r="DX209" i="20"/>
  <c r="DW209" i="20"/>
  <c r="DV209" i="20"/>
  <c r="DU209" i="20"/>
  <c r="DT209" i="20"/>
  <c r="DS209" i="20"/>
  <c r="DR209" i="20"/>
  <c r="DQ209" i="20"/>
  <c r="DP209" i="20"/>
  <c r="DO209" i="20"/>
  <c r="DN209" i="20"/>
  <c r="DM209" i="20"/>
  <c r="DL209" i="20"/>
  <c r="DK209" i="20"/>
  <c r="DJ209" i="20"/>
  <c r="DI209" i="20"/>
  <c r="DH209" i="20"/>
  <c r="DG209" i="20"/>
  <c r="DF209" i="20"/>
  <c r="DE209" i="20"/>
  <c r="DD209" i="20"/>
  <c r="DC209" i="20"/>
  <c r="DB209" i="20"/>
  <c r="DA209" i="20"/>
  <c r="CZ209" i="20"/>
  <c r="CY209" i="20"/>
  <c r="CX209" i="20"/>
  <c r="CW209" i="20"/>
  <c r="CV209" i="20"/>
  <c r="CU209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FP208" i="20"/>
  <c r="FO208" i="20"/>
  <c r="FN208" i="20"/>
  <c r="FM208" i="20"/>
  <c r="FL208" i="20"/>
  <c r="FK208" i="20"/>
  <c r="FJ208" i="20"/>
  <c r="FI208" i="20"/>
  <c r="FH208" i="20"/>
  <c r="FG208" i="20"/>
  <c r="FF208" i="20"/>
  <c r="FE208" i="20"/>
  <c r="FD208" i="20"/>
  <c r="FC208" i="20"/>
  <c r="FB208" i="20"/>
  <c r="FA208" i="20"/>
  <c r="EZ208" i="20"/>
  <c r="EY208" i="20"/>
  <c r="EX208" i="20"/>
  <c r="EW208" i="20"/>
  <c r="EV208" i="20"/>
  <c r="EU208" i="20"/>
  <c r="ET208" i="20"/>
  <c r="ES208" i="20"/>
  <c r="ER208" i="20"/>
  <c r="EQ208" i="20"/>
  <c r="EP208" i="20"/>
  <c r="EO208" i="20"/>
  <c r="EN208" i="20"/>
  <c r="EM208" i="20"/>
  <c r="EL208" i="20"/>
  <c r="EK208" i="20"/>
  <c r="EJ208" i="20"/>
  <c r="EI208" i="20"/>
  <c r="EH208" i="20"/>
  <c r="EG208" i="20"/>
  <c r="EF208" i="20"/>
  <c r="EE208" i="20"/>
  <c r="ED208" i="20"/>
  <c r="EC208" i="20"/>
  <c r="EB208" i="20"/>
  <c r="EA208" i="20"/>
  <c r="DZ208" i="20"/>
  <c r="DY208" i="20"/>
  <c r="DX208" i="20"/>
  <c r="DW208" i="20"/>
  <c r="DV208" i="20"/>
  <c r="DU208" i="20"/>
  <c r="DT208" i="20"/>
  <c r="DS208" i="20"/>
  <c r="DR208" i="20"/>
  <c r="DQ208" i="20"/>
  <c r="DP208" i="20"/>
  <c r="DO208" i="20"/>
  <c r="DN208" i="20"/>
  <c r="DM208" i="20"/>
  <c r="DL208" i="20"/>
  <c r="DK208" i="20"/>
  <c r="DJ208" i="20"/>
  <c r="DI208" i="20"/>
  <c r="DH208" i="20"/>
  <c r="DG208" i="20"/>
  <c r="DF208" i="20"/>
  <c r="DE208" i="20"/>
  <c r="DD208" i="20"/>
  <c r="DC208" i="20"/>
  <c r="DB208" i="20"/>
  <c r="DA208" i="20"/>
  <c r="CZ208" i="20"/>
  <c r="CY208" i="20"/>
  <c r="CX208" i="20"/>
  <c r="CW208" i="20"/>
  <c r="CV208" i="20"/>
  <c r="CU208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FP207" i="20"/>
  <c r="FO207" i="20"/>
  <c r="FN207" i="20"/>
  <c r="FM207" i="20"/>
  <c r="FL207" i="20"/>
  <c r="FK207" i="20"/>
  <c r="FJ207" i="20"/>
  <c r="FI207" i="20"/>
  <c r="FH207" i="20"/>
  <c r="FG207" i="20"/>
  <c r="FF207" i="20"/>
  <c r="FE207" i="20"/>
  <c r="FD207" i="20"/>
  <c r="FC207" i="20"/>
  <c r="FB207" i="20"/>
  <c r="FA207" i="20"/>
  <c r="EZ207" i="20"/>
  <c r="EY207" i="20"/>
  <c r="EX207" i="20"/>
  <c r="EW207" i="20"/>
  <c r="EV207" i="20"/>
  <c r="EU207" i="20"/>
  <c r="ET207" i="20"/>
  <c r="ES207" i="20"/>
  <c r="ER207" i="20"/>
  <c r="EQ207" i="20"/>
  <c r="EP207" i="20"/>
  <c r="EO207" i="20"/>
  <c r="EN207" i="20"/>
  <c r="EM207" i="20"/>
  <c r="EL207" i="20"/>
  <c r="EK207" i="20"/>
  <c r="EJ207" i="20"/>
  <c r="EI207" i="20"/>
  <c r="EH207" i="20"/>
  <c r="EG207" i="20"/>
  <c r="EF207" i="20"/>
  <c r="EE207" i="20"/>
  <c r="ED207" i="20"/>
  <c r="EC207" i="20"/>
  <c r="EB207" i="20"/>
  <c r="EA207" i="20"/>
  <c r="DZ207" i="20"/>
  <c r="DY207" i="20"/>
  <c r="DX207" i="20"/>
  <c r="DW207" i="20"/>
  <c r="DV207" i="20"/>
  <c r="DU207" i="20"/>
  <c r="DT207" i="20"/>
  <c r="DS207" i="20"/>
  <c r="DR207" i="20"/>
  <c r="DQ207" i="20"/>
  <c r="DP207" i="20"/>
  <c r="DO207" i="20"/>
  <c r="DN207" i="20"/>
  <c r="DM207" i="20"/>
  <c r="DL207" i="20"/>
  <c r="DK207" i="20"/>
  <c r="DJ207" i="20"/>
  <c r="DI207" i="20"/>
  <c r="DH207" i="20"/>
  <c r="DG207" i="20"/>
  <c r="DF207" i="20"/>
  <c r="DE207" i="20"/>
  <c r="DD207" i="20"/>
  <c r="DC207" i="20"/>
  <c r="DB207" i="20"/>
  <c r="DA207" i="20"/>
  <c r="CZ207" i="20"/>
  <c r="CY207" i="20"/>
  <c r="CX207" i="20"/>
  <c r="CW207" i="20"/>
  <c r="CV207" i="20"/>
  <c r="CU207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FP206" i="20"/>
  <c r="FO206" i="20"/>
  <c r="FN206" i="20"/>
  <c r="FM206" i="20"/>
  <c r="FL206" i="20"/>
  <c r="FK206" i="20"/>
  <c r="FJ206" i="20"/>
  <c r="FI206" i="20"/>
  <c r="FH206" i="20"/>
  <c r="FG206" i="20"/>
  <c r="FF206" i="20"/>
  <c r="FE206" i="20"/>
  <c r="FD206" i="20"/>
  <c r="FC206" i="20"/>
  <c r="FB206" i="20"/>
  <c r="FA206" i="20"/>
  <c r="EZ206" i="20"/>
  <c r="EY206" i="20"/>
  <c r="EX206" i="20"/>
  <c r="EW206" i="20"/>
  <c r="EV206" i="20"/>
  <c r="EU206" i="20"/>
  <c r="ET206" i="20"/>
  <c r="ES206" i="20"/>
  <c r="ER206" i="20"/>
  <c r="EQ206" i="20"/>
  <c r="EP206" i="20"/>
  <c r="EO206" i="20"/>
  <c r="EN206" i="20"/>
  <c r="EM206" i="20"/>
  <c r="EL206" i="20"/>
  <c r="EK206" i="20"/>
  <c r="EJ206" i="20"/>
  <c r="EI206" i="20"/>
  <c r="EH206" i="20"/>
  <c r="EG206" i="20"/>
  <c r="EF206" i="20"/>
  <c r="EE206" i="20"/>
  <c r="ED206" i="20"/>
  <c r="EC206" i="20"/>
  <c r="EB206" i="20"/>
  <c r="EA206" i="20"/>
  <c r="DZ206" i="20"/>
  <c r="DY206" i="20"/>
  <c r="DX206" i="20"/>
  <c r="DW206" i="20"/>
  <c r="DV206" i="20"/>
  <c r="DU206" i="20"/>
  <c r="DT206" i="20"/>
  <c r="DS206" i="20"/>
  <c r="DR206" i="20"/>
  <c r="DQ206" i="20"/>
  <c r="DP206" i="20"/>
  <c r="DO206" i="20"/>
  <c r="DN206" i="20"/>
  <c r="DM206" i="20"/>
  <c r="DL206" i="20"/>
  <c r="DK206" i="20"/>
  <c r="DJ206" i="20"/>
  <c r="DI206" i="20"/>
  <c r="DH206" i="20"/>
  <c r="DG206" i="20"/>
  <c r="DF206" i="20"/>
  <c r="DE206" i="20"/>
  <c r="DD206" i="20"/>
  <c r="DC206" i="20"/>
  <c r="DB206" i="20"/>
  <c r="DA206" i="20"/>
  <c r="CZ206" i="20"/>
  <c r="CY206" i="20"/>
  <c r="CX206" i="20"/>
  <c r="CW206" i="20"/>
  <c r="CV206" i="20"/>
  <c r="CU206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FP205" i="20"/>
  <c r="FO205" i="20"/>
  <c r="FN205" i="20"/>
  <c r="FM205" i="20"/>
  <c r="FL205" i="20"/>
  <c r="FK205" i="20"/>
  <c r="FJ205" i="20"/>
  <c r="FI205" i="20"/>
  <c r="FH205" i="20"/>
  <c r="FG205" i="20"/>
  <c r="FF205" i="20"/>
  <c r="FE205" i="20"/>
  <c r="FD205" i="20"/>
  <c r="FC205" i="20"/>
  <c r="FB205" i="20"/>
  <c r="FA205" i="20"/>
  <c r="EZ205" i="20"/>
  <c r="EY205" i="20"/>
  <c r="EX205" i="20"/>
  <c r="EW205" i="20"/>
  <c r="EV205" i="20"/>
  <c r="EU205" i="20"/>
  <c r="ET205" i="20"/>
  <c r="ES205" i="20"/>
  <c r="ER205" i="20"/>
  <c r="EQ205" i="20"/>
  <c r="EP205" i="20"/>
  <c r="EO205" i="20"/>
  <c r="EN205" i="20"/>
  <c r="EM205" i="20"/>
  <c r="EL205" i="20"/>
  <c r="EK205" i="20"/>
  <c r="EJ205" i="20"/>
  <c r="EI205" i="20"/>
  <c r="EH205" i="20"/>
  <c r="EG205" i="20"/>
  <c r="EF205" i="20"/>
  <c r="EE205" i="20"/>
  <c r="ED205" i="20"/>
  <c r="EC205" i="20"/>
  <c r="EB205" i="20"/>
  <c r="EA205" i="20"/>
  <c r="DZ205" i="20"/>
  <c r="DY205" i="20"/>
  <c r="DX205" i="20"/>
  <c r="DW205" i="20"/>
  <c r="DV205" i="20"/>
  <c r="DU205" i="20"/>
  <c r="DT205" i="20"/>
  <c r="DS205" i="20"/>
  <c r="DR205" i="20"/>
  <c r="DQ205" i="20"/>
  <c r="DP205" i="20"/>
  <c r="DO205" i="20"/>
  <c r="DN205" i="20"/>
  <c r="DM205" i="20"/>
  <c r="DL205" i="20"/>
  <c r="DK205" i="20"/>
  <c r="DJ205" i="20"/>
  <c r="DI205" i="20"/>
  <c r="DH205" i="20"/>
  <c r="DG205" i="20"/>
  <c r="DF205" i="20"/>
  <c r="DE205" i="20"/>
  <c r="DD205" i="20"/>
  <c r="DC205" i="20"/>
  <c r="DB205" i="20"/>
  <c r="DA205" i="20"/>
  <c r="CZ205" i="20"/>
  <c r="CY205" i="20"/>
  <c r="CX205" i="20"/>
  <c r="CW205" i="20"/>
  <c r="CV205" i="20"/>
  <c r="CU205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FP204" i="20"/>
  <c r="FO204" i="20"/>
  <c r="FN204" i="20"/>
  <c r="FM204" i="20"/>
  <c r="FL204" i="20"/>
  <c r="FK204" i="20"/>
  <c r="FJ204" i="20"/>
  <c r="FI204" i="20"/>
  <c r="FH204" i="20"/>
  <c r="FG204" i="20"/>
  <c r="FF204" i="20"/>
  <c r="FE204" i="20"/>
  <c r="FD204" i="20"/>
  <c r="FC204" i="20"/>
  <c r="FB204" i="20"/>
  <c r="FA204" i="20"/>
  <c r="EZ204" i="20"/>
  <c r="EY204" i="20"/>
  <c r="EX204" i="20"/>
  <c r="EW204" i="20"/>
  <c r="EV204" i="20"/>
  <c r="EU204" i="20"/>
  <c r="ET204" i="20"/>
  <c r="ES204" i="20"/>
  <c r="ER204" i="20"/>
  <c r="EQ204" i="20"/>
  <c r="EP204" i="20"/>
  <c r="EO204" i="20"/>
  <c r="EN204" i="20"/>
  <c r="EM204" i="20"/>
  <c r="EL204" i="20"/>
  <c r="EK204" i="20"/>
  <c r="EJ204" i="20"/>
  <c r="EI204" i="20"/>
  <c r="EH204" i="20"/>
  <c r="EG204" i="20"/>
  <c r="EF204" i="20"/>
  <c r="EE204" i="20"/>
  <c r="ED204" i="20"/>
  <c r="EC204" i="20"/>
  <c r="EB204" i="20"/>
  <c r="EA204" i="20"/>
  <c r="DZ204" i="20"/>
  <c r="DY204" i="20"/>
  <c r="DX204" i="20"/>
  <c r="DW204" i="20"/>
  <c r="DV204" i="20"/>
  <c r="DU204" i="20"/>
  <c r="DT204" i="20"/>
  <c r="DS204" i="20"/>
  <c r="DR204" i="20"/>
  <c r="DQ204" i="20"/>
  <c r="DP204" i="20"/>
  <c r="DO204" i="20"/>
  <c r="DN204" i="20"/>
  <c r="DM204" i="20"/>
  <c r="DL204" i="20"/>
  <c r="DK204" i="20"/>
  <c r="DJ204" i="20"/>
  <c r="DI204" i="20"/>
  <c r="DH204" i="20"/>
  <c r="DG204" i="20"/>
  <c r="DF204" i="20"/>
  <c r="DE204" i="20"/>
  <c r="DD204" i="20"/>
  <c r="DC204" i="20"/>
  <c r="DB204" i="20"/>
  <c r="DA204" i="20"/>
  <c r="CZ204" i="20"/>
  <c r="CY204" i="20"/>
  <c r="CX204" i="20"/>
  <c r="CW204" i="20"/>
  <c r="CV204" i="20"/>
  <c r="CU204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FP203" i="20"/>
  <c r="FO203" i="20"/>
  <c r="FN203" i="20"/>
  <c r="FM203" i="20"/>
  <c r="FL203" i="20"/>
  <c r="FK203" i="20"/>
  <c r="FJ203" i="20"/>
  <c r="FI203" i="20"/>
  <c r="FH203" i="20"/>
  <c r="FG203" i="20"/>
  <c r="FF203" i="20"/>
  <c r="FE203" i="20"/>
  <c r="FD203" i="20"/>
  <c r="FC203" i="20"/>
  <c r="FB203" i="20"/>
  <c r="FA203" i="20"/>
  <c r="EZ203" i="20"/>
  <c r="EY203" i="20"/>
  <c r="EX203" i="20"/>
  <c r="EW203" i="20"/>
  <c r="EV203" i="20"/>
  <c r="EU203" i="20"/>
  <c r="ET203" i="20"/>
  <c r="ES203" i="20"/>
  <c r="ER203" i="20"/>
  <c r="EQ203" i="20"/>
  <c r="EP203" i="20"/>
  <c r="EO203" i="20"/>
  <c r="EN203" i="20"/>
  <c r="EM203" i="20"/>
  <c r="EL203" i="20"/>
  <c r="EK203" i="20"/>
  <c r="EJ203" i="20"/>
  <c r="EI203" i="20"/>
  <c r="EH203" i="20"/>
  <c r="EG203" i="20"/>
  <c r="EF203" i="20"/>
  <c r="EE203" i="20"/>
  <c r="ED203" i="20"/>
  <c r="EC203" i="20"/>
  <c r="EB203" i="20"/>
  <c r="EA203" i="20"/>
  <c r="DZ203" i="20"/>
  <c r="DY203" i="20"/>
  <c r="DX203" i="20"/>
  <c r="DW203" i="20"/>
  <c r="DV203" i="20"/>
  <c r="DU203" i="20"/>
  <c r="DT203" i="20"/>
  <c r="DS203" i="20"/>
  <c r="DR203" i="20"/>
  <c r="DQ203" i="20"/>
  <c r="DP203" i="20"/>
  <c r="DO203" i="20"/>
  <c r="DN203" i="20"/>
  <c r="DM203" i="20"/>
  <c r="DL203" i="20"/>
  <c r="DK203" i="20"/>
  <c r="DJ203" i="20"/>
  <c r="DI203" i="20"/>
  <c r="DH203" i="20"/>
  <c r="DG203" i="20"/>
  <c r="DF203" i="20"/>
  <c r="DE203" i="20"/>
  <c r="DD203" i="20"/>
  <c r="DC203" i="20"/>
  <c r="DB203" i="20"/>
  <c r="DA203" i="20"/>
  <c r="CZ203" i="20"/>
  <c r="CY203" i="20"/>
  <c r="CX203" i="20"/>
  <c r="CW203" i="20"/>
  <c r="CV203" i="20"/>
  <c r="CU203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FP202" i="20"/>
  <c r="FO202" i="20"/>
  <c r="FN202" i="20"/>
  <c r="FM202" i="20"/>
  <c r="FL202" i="20"/>
  <c r="FK202" i="20"/>
  <c r="FJ202" i="20"/>
  <c r="FI202" i="20"/>
  <c r="FH202" i="20"/>
  <c r="FG202" i="20"/>
  <c r="FF202" i="20"/>
  <c r="FE202" i="20"/>
  <c r="FD202" i="20"/>
  <c r="FC202" i="20"/>
  <c r="FB202" i="20"/>
  <c r="FA202" i="20"/>
  <c r="EZ202" i="20"/>
  <c r="EY202" i="20"/>
  <c r="EX202" i="20"/>
  <c r="EW202" i="20"/>
  <c r="EV202" i="20"/>
  <c r="EU202" i="20"/>
  <c r="ET202" i="20"/>
  <c r="ES202" i="20"/>
  <c r="ER202" i="20"/>
  <c r="EQ202" i="20"/>
  <c r="EP202" i="20"/>
  <c r="EO202" i="20"/>
  <c r="EN202" i="20"/>
  <c r="EM202" i="20"/>
  <c r="EL202" i="20"/>
  <c r="EK202" i="20"/>
  <c r="EJ202" i="20"/>
  <c r="EI202" i="20"/>
  <c r="EH202" i="20"/>
  <c r="EG202" i="20"/>
  <c r="EF202" i="20"/>
  <c r="EE202" i="20"/>
  <c r="ED202" i="20"/>
  <c r="EC202" i="20"/>
  <c r="EB202" i="20"/>
  <c r="EA202" i="20"/>
  <c r="DZ202" i="20"/>
  <c r="DY202" i="20"/>
  <c r="DX202" i="20"/>
  <c r="DW202" i="20"/>
  <c r="DV202" i="20"/>
  <c r="DU202" i="20"/>
  <c r="DT202" i="20"/>
  <c r="DS202" i="20"/>
  <c r="DR202" i="20"/>
  <c r="DQ202" i="20"/>
  <c r="DP202" i="20"/>
  <c r="DO202" i="20"/>
  <c r="DN202" i="20"/>
  <c r="DM202" i="20"/>
  <c r="DL202" i="20"/>
  <c r="DK202" i="20"/>
  <c r="DJ202" i="20"/>
  <c r="DI202" i="20"/>
  <c r="DH202" i="20"/>
  <c r="DG202" i="20"/>
  <c r="DF202" i="20"/>
  <c r="DE202" i="20"/>
  <c r="DD202" i="20"/>
  <c r="DC202" i="20"/>
  <c r="DB202" i="20"/>
  <c r="DA202" i="20"/>
  <c r="CZ202" i="20"/>
  <c r="CY202" i="20"/>
  <c r="CX202" i="20"/>
  <c r="CW202" i="20"/>
  <c r="CV202" i="20"/>
  <c r="CU202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FP201" i="20"/>
  <c r="FO201" i="20"/>
  <c r="FN201" i="20"/>
  <c r="FM201" i="20"/>
  <c r="FL201" i="20"/>
  <c r="FK201" i="20"/>
  <c r="FJ201" i="20"/>
  <c r="FI201" i="20"/>
  <c r="FH201" i="20"/>
  <c r="FG201" i="20"/>
  <c r="FF201" i="20"/>
  <c r="FE201" i="20"/>
  <c r="FD201" i="20"/>
  <c r="FC201" i="20"/>
  <c r="FB201" i="20"/>
  <c r="FA201" i="20"/>
  <c r="EZ201" i="20"/>
  <c r="EY201" i="20"/>
  <c r="EX201" i="20"/>
  <c r="EW201" i="20"/>
  <c r="EV201" i="20"/>
  <c r="EU201" i="20"/>
  <c r="ET201" i="20"/>
  <c r="ES201" i="20"/>
  <c r="ER201" i="20"/>
  <c r="EQ201" i="20"/>
  <c r="EP201" i="20"/>
  <c r="EO201" i="20"/>
  <c r="EN201" i="20"/>
  <c r="EM201" i="20"/>
  <c r="EL201" i="20"/>
  <c r="EK201" i="20"/>
  <c r="EJ201" i="20"/>
  <c r="EI201" i="20"/>
  <c r="EH201" i="20"/>
  <c r="EG201" i="20"/>
  <c r="EF201" i="20"/>
  <c r="EE201" i="20"/>
  <c r="ED201" i="20"/>
  <c r="EC201" i="20"/>
  <c r="EB201" i="20"/>
  <c r="EA201" i="20"/>
  <c r="DZ201" i="20"/>
  <c r="DY201" i="20"/>
  <c r="DX201" i="20"/>
  <c r="DW201" i="20"/>
  <c r="DV201" i="20"/>
  <c r="DU201" i="20"/>
  <c r="DT201" i="20"/>
  <c r="DS201" i="20"/>
  <c r="DR201" i="20"/>
  <c r="DQ201" i="20"/>
  <c r="DP201" i="20"/>
  <c r="DO201" i="20"/>
  <c r="DN201" i="20"/>
  <c r="DM201" i="20"/>
  <c r="DL201" i="20"/>
  <c r="DK201" i="20"/>
  <c r="DJ201" i="20"/>
  <c r="DI201" i="20"/>
  <c r="DH201" i="20"/>
  <c r="DG201" i="20"/>
  <c r="DF201" i="20"/>
  <c r="DE201" i="20"/>
  <c r="DD201" i="20"/>
  <c r="DC201" i="20"/>
  <c r="DB201" i="20"/>
  <c r="DA201" i="20"/>
  <c r="CZ201" i="20"/>
  <c r="CY201" i="20"/>
  <c r="CX201" i="20"/>
  <c r="CW201" i="20"/>
  <c r="CV201" i="20"/>
  <c r="CU201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FP157" i="20"/>
  <c r="FO157" i="20"/>
  <c r="FN157" i="20"/>
  <c r="FM157" i="20"/>
  <c r="FL157" i="20"/>
  <c r="FK157" i="20"/>
  <c r="FJ157" i="20"/>
  <c r="FI157" i="20"/>
  <c r="FH157" i="20"/>
  <c r="FG157" i="20"/>
  <c r="FF157" i="20"/>
  <c r="FE157" i="20"/>
  <c r="FD157" i="20"/>
  <c r="FC157" i="20"/>
  <c r="FB157" i="20"/>
  <c r="FA157" i="20"/>
  <c r="EZ157" i="20"/>
  <c r="EY157" i="20"/>
  <c r="EX157" i="20"/>
  <c r="EW157" i="20"/>
  <c r="EV157" i="20"/>
  <c r="EU157" i="20"/>
  <c r="ET157" i="20"/>
  <c r="ES157" i="20"/>
  <c r="ER157" i="20"/>
  <c r="EQ157" i="20"/>
  <c r="EP157" i="20"/>
  <c r="EO157" i="20"/>
  <c r="EN157" i="20"/>
  <c r="EM157" i="20"/>
  <c r="EL157" i="20"/>
  <c r="EK157" i="20"/>
  <c r="EJ157" i="20"/>
  <c r="EI157" i="20"/>
  <c r="EH157" i="20"/>
  <c r="EG157" i="20"/>
  <c r="EF157" i="20"/>
  <c r="EE157" i="20"/>
  <c r="ED157" i="20"/>
  <c r="EC157" i="20"/>
  <c r="EB157" i="20"/>
  <c r="EA157" i="20"/>
  <c r="DZ157" i="20"/>
  <c r="DY157" i="20"/>
  <c r="DX157" i="20"/>
  <c r="DW157" i="20"/>
  <c r="DV157" i="20"/>
  <c r="DU157" i="20"/>
  <c r="DT157" i="20"/>
  <c r="DS157" i="20"/>
  <c r="DR157" i="20"/>
  <c r="DQ157" i="20"/>
  <c r="DP157" i="20"/>
  <c r="DO157" i="20"/>
  <c r="DN157" i="20"/>
  <c r="DM157" i="20"/>
  <c r="DL157" i="20"/>
  <c r="DK157" i="20"/>
  <c r="DJ157" i="20"/>
  <c r="DI157" i="20"/>
  <c r="DH157" i="20"/>
  <c r="DG157" i="20"/>
  <c r="DF157" i="20"/>
  <c r="DE157" i="20"/>
  <c r="DD157" i="20"/>
  <c r="DC157" i="20"/>
  <c r="DB157" i="20"/>
  <c r="DA157" i="20"/>
  <c r="CZ157" i="20"/>
  <c r="CY157" i="20"/>
  <c r="CX157" i="20"/>
  <c r="CW157" i="20"/>
  <c r="CV157" i="20"/>
  <c r="CU157" i="20"/>
  <c r="CT157" i="20"/>
  <c r="CS157" i="20"/>
  <c r="CR157" i="20"/>
  <c r="CQ157" i="20"/>
  <c r="CP157" i="20"/>
  <c r="CO157" i="20"/>
  <c r="CN157" i="20"/>
  <c r="CM157" i="20"/>
  <c r="CL157" i="20"/>
  <c r="CK157" i="20"/>
  <c r="CJ157" i="20"/>
  <c r="CI157" i="20"/>
  <c r="CH157" i="20"/>
  <c r="CG157" i="20"/>
  <c r="CF157" i="20"/>
  <c r="CE157" i="20"/>
  <c r="CD157" i="20"/>
  <c r="CC157" i="20"/>
  <c r="CB157" i="20"/>
  <c r="CA157" i="20"/>
  <c r="BZ157" i="20"/>
  <c r="BY157" i="20"/>
  <c r="BX157" i="20"/>
  <c r="BW157" i="20"/>
  <c r="FP156" i="20"/>
  <c r="FO156" i="20"/>
  <c r="FN156" i="20"/>
  <c r="FM156" i="20"/>
  <c r="FL156" i="20"/>
  <c r="FK156" i="20"/>
  <c r="FJ156" i="20"/>
  <c r="FI156" i="20"/>
  <c r="FH156" i="20"/>
  <c r="FG156" i="20"/>
  <c r="FF156" i="20"/>
  <c r="FE156" i="20"/>
  <c r="FD156" i="20"/>
  <c r="FC156" i="20"/>
  <c r="FB156" i="20"/>
  <c r="FA156" i="20"/>
  <c r="EZ156" i="20"/>
  <c r="EY156" i="20"/>
  <c r="EX156" i="20"/>
  <c r="EW156" i="20"/>
  <c r="EV156" i="20"/>
  <c r="EU156" i="20"/>
  <c r="ET156" i="20"/>
  <c r="ES156" i="20"/>
  <c r="ER156" i="20"/>
  <c r="EQ156" i="20"/>
  <c r="EP156" i="20"/>
  <c r="EO156" i="20"/>
  <c r="EN156" i="20"/>
  <c r="EM156" i="20"/>
  <c r="EL156" i="20"/>
  <c r="EK156" i="20"/>
  <c r="EJ156" i="20"/>
  <c r="EI156" i="20"/>
  <c r="EH156" i="20"/>
  <c r="EG156" i="20"/>
  <c r="EF156" i="20"/>
  <c r="EE156" i="20"/>
  <c r="ED156" i="20"/>
  <c r="EC156" i="20"/>
  <c r="EB156" i="20"/>
  <c r="EA156" i="20"/>
  <c r="DZ156" i="20"/>
  <c r="DY156" i="20"/>
  <c r="DX156" i="20"/>
  <c r="DW156" i="20"/>
  <c r="DV156" i="20"/>
  <c r="DU156" i="20"/>
  <c r="DT156" i="20"/>
  <c r="DS156" i="20"/>
  <c r="DR156" i="20"/>
  <c r="DQ156" i="20"/>
  <c r="DP156" i="20"/>
  <c r="DO156" i="20"/>
  <c r="DN156" i="20"/>
  <c r="DM156" i="20"/>
  <c r="DL156" i="20"/>
  <c r="DK156" i="20"/>
  <c r="DJ156" i="20"/>
  <c r="DI156" i="20"/>
  <c r="DH156" i="20"/>
  <c r="DG156" i="20"/>
  <c r="DF156" i="20"/>
  <c r="DE156" i="20"/>
  <c r="DD156" i="20"/>
  <c r="DC156" i="20"/>
  <c r="DB156" i="20"/>
  <c r="DA156" i="20"/>
  <c r="CZ156" i="20"/>
  <c r="CY156" i="20"/>
  <c r="CX156" i="20"/>
  <c r="CW156" i="20"/>
  <c r="CV156" i="20"/>
  <c r="CU156" i="20"/>
  <c r="CT156" i="20"/>
  <c r="CS156" i="20"/>
  <c r="CR156" i="20"/>
  <c r="CQ156" i="20"/>
  <c r="CP156" i="20"/>
  <c r="CO156" i="20"/>
  <c r="CN156" i="20"/>
  <c r="CM156" i="20"/>
  <c r="CL156" i="20"/>
  <c r="CK156" i="20"/>
  <c r="CJ156" i="20"/>
  <c r="CI156" i="20"/>
  <c r="CH156" i="20"/>
  <c r="CG156" i="20"/>
  <c r="CF156" i="20"/>
  <c r="CE156" i="20"/>
  <c r="CD156" i="20"/>
  <c r="CC156" i="20"/>
  <c r="CB156" i="20"/>
  <c r="CA156" i="20"/>
  <c r="BZ156" i="20"/>
  <c r="BY156" i="20"/>
  <c r="BX156" i="20"/>
  <c r="BW156" i="20"/>
  <c r="FP155" i="20"/>
  <c r="FO155" i="20"/>
  <c r="FN155" i="20"/>
  <c r="FM155" i="20"/>
  <c r="FL155" i="20"/>
  <c r="FK155" i="20"/>
  <c r="FJ155" i="20"/>
  <c r="FI155" i="20"/>
  <c r="FH155" i="20"/>
  <c r="FG155" i="20"/>
  <c r="FF155" i="20"/>
  <c r="FE155" i="20"/>
  <c r="FD155" i="20"/>
  <c r="FC155" i="20"/>
  <c r="FB155" i="20"/>
  <c r="FA155" i="20"/>
  <c r="EZ155" i="20"/>
  <c r="EY155" i="20"/>
  <c r="EX155" i="20"/>
  <c r="EW155" i="20"/>
  <c r="EV155" i="20"/>
  <c r="EU155" i="20"/>
  <c r="ET155" i="20"/>
  <c r="ES155" i="20"/>
  <c r="ER155" i="20"/>
  <c r="EQ155" i="20"/>
  <c r="EP155" i="20"/>
  <c r="EO155" i="20"/>
  <c r="EN155" i="20"/>
  <c r="EM155" i="20"/>
  <c r="EL155" i="20"/>
  <c r="EK155" i="20"/>
  <c r="EJ155" i="20"/>
  <c r="EI155" i="20"/>
  <c r="EH155" i="20"/>
  <c r="EG155" i="20"/>
  <c r="EF155" i="20"/>
  <c r="EE155" i="20"/>
  <c r="ED155" i="20"/>
  <c r="EC155" i="20"/>
  <c r="EB155" i="20"/>
  <c r="EA155" i="20"/>
  <c r="DZ155" i="20"/>
  <c r="DY155" i="20"/>
  <c r="DX155" i="20"/>
  <c r="DW155" i="20"/>
  <c r="DV155" i="20"/>
  <c r="DU155" i="20"/>
  <c r="DT155" i="20"/>
  <c r="DS155" i="20"/>
  <c r="DR155" i="20"/>
  <c r="DQ155" i="20"/>
  <c r="DP155" i="20"/>
  <c r="DO155" i="20"/>
  <c r="DN155" i="20"/>
  <c r="DM155" i="20"/>
  <c r="DL155" i="20"/>
  <c r="DK155" i="20"/>
  <c r="DJ155" i="20"/>
  <c r="DI155" i="20"/>
  <c r="DH155" i="20"/>
  <c r="DG155" i="20"/>
  <c r="DF155" i="20"/>
  <c r="DE155" i="20"/>
  <c r="DD155" i="20"/>
  <c r="DC155" i="20"/>
  <c r="DB155" i="20"/>
  <c r="DA155" i="20"/>
  <c r="CZ155" i="20"/>
  <c r="CY155" i="20"/>
  <c r="CX155" i="20"/>
  <c r="CW155" i="20"/>
  <c r="CV155" i="20"/>
  <c r="CU155" i="20"/>
  <c r="CT155" i="20"/>
  <c r="CS155" i="20"/>
  <c r="CR155" i="20"/>
  <c r="CQ155" i="20"/>
  <c r="CP155" i="20"/>
  <c r="CO155" i="20"/>
  <c r="CN155" i="20"/>
  <c r="CM155" i="20"/>
  <c r="CL155" i="20"/>
  <c r="CK155" i="20"/>
  <c r="CJ155" i="20"/>
  <c r="CI155" i="20"/>
  <c r="CH155" i="20"/>
  <c r="CG155" i="20"/>
  <c r="CF155" i="20"/>
  <c r="CE155" i="20"/>
  <c r="CD155" i="20"/>
  <c r="CC155" i="20"/>
  <c r="CB155" i="20"/>
  <c r="CA155" i="20"/>
  <c r="BZ155" i="20"/>
  <c r="BY155" i="20"/>
  <c r="BX155" i="20"/>
  <c r="BW155" i="20"/>
  <c r="FP154" i="20"/>
  <c r="FO154" i="20"/>
  <c r="FN154" i="20"/>
  <c r="FM154" i="20"/>
  <c r="FL154" i="20"/>
  <c r="FK154" i="20"/>
  <c r="FJ154" i="20"/>
  <c r="FI154" i="20"/>
  <c r="FH154" i="20"/>
  <c r="FG154" i="20"/>
  <c r="FF154" i="20"/>
  <c r="FE154" i="20"/>
  <c r="FD154" i="20"/>
  <c r="FC154" i="20"/>
  <c r="FB154" i="20"/>
  <c r="FA154" i="20"/>
  <c r="EZ154" i="20"/>
  <c r="EY154" i="20"/>
  <c r="EX154" i="20"/>
  <c r="EW154" i="20"/>
  <c r="EV154" i="20"/>
  <c r="EU154" i="20"/>
  <c r="ET154" i="20"/>
  <c r="ES154" i="20"/>
  <c r="ER154" i="20"/>
  <c r="EQ154" i="20"/>
  <c r="EP154" i="20"/>
  <c r="EO154" i="20"/>
  <c r="EN154" i="20"/>
  <c r="EM154" i="20"/>
  <c r="EL154" i="20"/>
  <c r="EK154" i="20"/>
  <c r="EJ154" i="20"/>
  <c r="EI154" i="20"/>
  <c r="EH154" i="20"/>
  <c r="EG154" i="20"/>
  <c r="EF154" i="20"/>
  <c r="EE154" i="20"/>
  <c r="ED154" i="20"/>
  <c r="EC154" i="20"/>
  <c r="EB154" i="20"/>
  <c r="EA154" i="20"/>
  <c r="DZ154" i="20"/>
  <c r="DY154" i="20"/>
  <c r="DX154" i="20"/>
  <c r="DW154" i="20"/>
  <c r="DV154" i="20"/>
  <c r="DU154" i="20"/>
  <c r="DT154" i="20"/>
  <c r="DS154" i="20"/>
  <c r="DR154" i="20"/>
  <c r="DQ154" i="20"/>
  <c r="DP154" i="20"/>
  <c r="DO154" i="20"/>
  <c r="DN154" i="20"/>
  <c r="DM154" i="20"/>
  <c r="DL154" i="20"/>
  <c r="DK154" i="20"/>
  <c r="DJ154" i="20"/>
  <c r="DI154" i="20"/>
  <c r="DH154" i="20"/>
  <c r="DG154" i="20"/>
  <c r="DF154" i="20"/>
  <c r="DE154" i="20"/>
  <c r="DD154" i="20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FP153" i="20"/>
  <c r="FO153" i="20"/>
  <c r="FN153" i="20"/>
  <c r="FM153" i="20"/>
  <c r="FL153" i="20"/>
  <c r="FK153" i="20"/>
  <c r="FJ153" i="20"/>
  <c r="FI153" i="20"/>
  <c r="FH153" i="20"/>
  <c r="FG153" i="20"/>
  <c r="FF153" i="20"/>
  <c r="FE153" i="20"/>
  <c r="FD153" i="20"/>
  <c r="FC153" i="20"/>
  <c r="FB153" i="20"/>
  <c r="FA153" i="20"/>
  <c r="EZ153" i="20"/>
  <c r="EY153" i="20"/>
  <c r="EX153" i="20"/>
  <c r="EW153" i="20"/>
  <c r="EV153" i="20"/>
  <c r="EU153" i="20"/>
  <c r="ET153" i="20"/>
  <c r="ES153" i="20"/>
  <c r="ER153" i="20"/>
  <c r="EQ153" i="20"/>
  <c r="EP153" i="20"/>
  <c r="EO153" i="20"/>
  <c r="EN153" i="20"/>
  <c r="EM153" i="20"/>
  <c r="EL153" i="20"/>
  <c r="EK153" i="20"/>
  <c r="EJ153" i="20"/>
  <c r="EI153" i="20"/>
  <c r="EH153" i="20"/>
  <c r="EG153" i="20"/>
  <c r="EF153" i="20"/>
  <c r="EE153" i="20"/>
  <c r="ED153" i="20"/>
  <c r="EC153" i="20"/>
  <c r="EB153" i="20"/>
  <c r="EA153" i="20"/>
  <c r="DZ153" i="20"/>
  <c r="DY153" i="20"/>
  <c r="DX153" i="20"/>
  <c r="DW153" i="20"/>
  <c r="DV153" i="20"/>
  <c r="DU153" i="20"/>
  <c r="DT153" i="20"/>
  <c r="DS153" i="20"/>
  <c r="DR153" i="20"/>
  <c r="DQ153" i="20"/>
  <c r="DP153" i="20"/>
  <c r="DO153" i="20"/>
  <c r="DN153" i="20"/>
  <c r="DM153" i="20"/>
  <c r="DL153" i="20"/>
  <c r="DK153" i="20"/>
  <c r="DJ153" i="20"/>
  <c r="DI153" i="20"/>
  <c r="DH153" i="20"/>
  <c r="DG153" i="20"/>
  <c r="DF153" i="20"/>
  <c r="DE153" i="20"/>
  <c r="DD153" i="20"/>
  <c r="DC153" i="20"/>
  <c r="DB153" i="20"/>
  <c r="DA153" i="20"/>
  <c r="CZ153" i="20"/>
  <c r="CY153" i="20"/>
  <c r="CX153" i="20"/>
  <c r="CW153" i="20"/>
  <c r="CV153" i="20"/>
  <c r="CU153" i="20"/>
  <c r="CT153" i="20"/>
  <c r="CS153" i="20"/>
  <c r="CR153" i="20"/>
  <c r="CQ153" i="20"/>
  <c r="CP153" i="20"/>
  <c r="CO153" i="20"/>
  <c r="CN153" i="20"/>
  <c r="CM153" i="20"/>
  <c r="CL153" i="20"/>
  <c r="CK153" i="20"/>
  <c r="CJ153" i="20"/>
  <c r="CI153" i="20"/>
  <c r="CH153" i="20"/>
  <c r="CG153" i="20"/>
  <c r="CF153" i="20"/>
  <c r="CE153" i="20"/>
  <c r="CD153" i="20"/>
  <c r="CC153" i="20"/>
  <c r="CB153" i="20"/>
  <c r="CA153" i="20"/>
  <c r="BZ153" i="20"/>
  <c r="BY153" i="20"/>
  <c r="BX153" i="20"/>
  <c r="BW153" i="20"/>
  <c r="FP152" i="20"/>
  <c r="FO152" i="20"/>
  <c r="FN152" i="20"/>
  <c r="FM152" i="20"/>
  <c r="FL152" i="20"/>
  <c r="FK152" i="20"/>
  <c r="FJ152" i="20"/>
  <c r="FI152" i="20"/>
  <c r="FH152" i="20"/>
  <c r="FG152" i="20"/>
  <c r="FF152" i="20"/>
  <c r="FE152" i="20"/>
  <c r="FD152" i="20"/>
  <c r="FC152" i="20"/>
  <c r="FB152" i="20"/>
  <c r="FA152" i="20"/>
  <c r="EZ152" i="20"/>
  <c r="EY152" i="20"/>
  <c r="EX152" i="20"/>
  <c r="EW152" i="20"/>
  <c r="EV152" i="20"/>
  <c r="EU152" i="20"/>
  <c r="ET152" i="20"/>
  <c r="ES152" i="20"/>
  <c r="ER152" i="20"/>
  <c r="EQ152" i="20"/>
  <c r="EP152" i="20"/>
  <c r="EO152" i="20"/>
  <c r="EN152" i="20"/>
  <c r="EM152" i="20"/>
  <c r="EL152" i="20"/>
  <c r="EK152" i="20"/>
  <c r="EJ152" i="20"/>
  <c r="EI152" i="20"/>
  <c r="EH152" i="20"/>
  <c r="EG152" i="20"/>
  <c r="EF152" i="20"/>
  <c r="EE152" i="20"/>
  <c r="ED152" i="20"/>
  <c r="EC152" i="20"/>
  <c r="EB152" i="20"/>
  <c r="EA152" i="20"/>
  <c r="DZ152" i="20"/>
  <c r="DY152" i="20"/>
  <c r="DX152" i="20"/>
  <c r="DW152" i="20"/>
  <c r="DV152" i="20"/>
  <c r="DU152" i="20"/>
  <c r="DT152" i="20"/>
  <c r="DS152" i="20"/>
  <c r="DR152" i="20"/>
  <c r="DQ152" i="20"/>
  <c r="DP152" i="20"/>
  <c r="DO152" i="20"/>
  <c r="DN152" i="20"/>
  <c r="DM152" i="20"/>
  <c r="DL152" i="20"/>
  <c r="DK152" i="20"/>
  <c r="DJ152" i="20"/>
  <c r="DI152" i="20"/>
  <c r="DH152" i="20"/>
  <c r="DG152" i="20"/>
  <c r="DF152" i="20"/>
  <c r="DE152" i="20"/>
  <c r="DD152" i="20"/>
  <c r="DC152" i="20"/>
  <c r="DB152" i="20"/>
  <c r="DA152" i="20"/>
  <c r="CZ152" i="20"/>
  <c r="CY152" i="20"/>
  <c r="CX152" i="20"/>
  <c r="CW152" i="20"/>
  <c r="CV152" i="20"/>
  <c r="CU152" i="20"/>
  <c r="CT152" i="20"/>
  <c r="CS152" i="20"/>
  <c r="CR152" i="20"/>
  <c r="CQ152" i="20"/>
  <c r="CP152" i="20"/>
  <c r="CO152" i="20"/>
  <c r="CN152" i="20"/>
  <c r="CM152" i="20"/>
  <c r="CL152" i="20"/>
  <c r="CK152" i="20"/>
  <c r="CJ152" i="20"/>
  <c r="CI152" i="20"/>
  <c r="CH152" i="20"/>
  <c r="CG152" i="20"/>
  <c r="CF152" i="20"/>
  <c r="CE152" i="20"/>
  <c r="CD152" i="20"/>
  <c r="CC152" i="20"/>
  <c r="CB152" i="20"/>
  <c r="CA152" i="20"/>
  <c r="BZ152" i="20"/>
  <c r="BY152" i="20"/>
  <c r="BX152" i="20"/>
  <c r="BW152" i="20"/>
  <c r="FP151" i="20"/>
  <c r="FO151" i="20"/>
  <c r="FN151" i="20"/>
  <c r="FM151" i="20"/>
  <c r="FL151" i="20"/>
  <c r="FK151" i="20"/>
  <c r="FJ151" i="20"/>
  <c r="FI151" i="20"/>
  <c r="FH151" i="20"/>
  <c r="FG151" i="20"/>
  <c r="FF151" i="20"/>
  <c r="FE151" i="20"/>
  <c r="FD151" i="20"/>
  <c r="FC151" i="20"/>
  <c r="FB151" i="20"/>
  <c r="FA151" i="20"/>
  <c r="EZ151" i="20"/>
  <c r="EY151" i="20"/>
  <c r="EX151" i="20"/>
  <c r="EW151" i="20"/>
  <c r="EV151" i="20"/>
  <c r="EU151" i="20"/>
  <c r="ET151" i="20"/>
  <c r="ES151" i="20"/>
  <c r="ER151" i="20"/>
  <c r="EQ151" i="20"/>
  <c r="EP151" i="20"/>
  <c r="EO151" i="20"/>
  <c r="EN151" i="20"/>
  <c r="EM151" i="20"/>
  <c r="EL151" i="20"/>
  <c r="EK151" i="20"/>
  <c r="EJ151" i="20"/>
  <c r="EI151" i="20"/>
  <c r="EH151" i="20"/>
  <c r="EG151" i="20"/>
  <c r="EF151" i="20"/>
  <c r="EE151" i="20"/>
  <c r="ED151" i="20"/>
  <c r="EC151" i="20"/>
  <c r="EB151" i="20"/>
  <c r="EA151" i="20"/>
  <c r="DZ151" i="20"/>
  <c r="DY151" i="20"/>
  <c r="DX151" i="20"/>
  <c r="DW151" i="20"/>
  <c r="DV151" i="20"/>
  <c r="DU151" i="20"/>
  <c r="DT151" i="20"/>
  <c r="DS151" i="20"/>
  <c r="DR151" i="20"/>
  <c r="DQ151" i="20"/>
  <c r="DP151" i="20"/>
  <c r="DO151" i="20"/>
  <c r="DN151" i="20"/>
  <c r="DM151" i="20"/>
  <c r="DL151" i="20"/>
  <c r="DK151" i="20"/>
  <c r="DJ151" i="20"/>
  <c r="DI151" i="20"/>
  <c r="DH151" i="20"/>
  <c r="DG151" i="20"/>
  <c r="DF151" i="20"/>
  <c r="DE151" i="20"/>
  <c r="DD151" i="20"/>
  <c r="DC151" i="20"/>
  <c r="DB151" i="20"/>
  <c r="DA151" i="20"/>
  <c r="CZ151" i="20"/>
  <c r="CY151" i="20"/>
  <c r="CX151" i="20"/>
  <c r="CW151" i="20"/>
  <c r="CV151" i="20"/>
  <c r="CU151" i="20"/>
  <c r="CT151" i="20"/>
  <c r="CS151" i="20"/>
  <c r="CR151" i="20"/>
  <c r="CQ151" i="20"/>
  <c r="CP151" i="20"/>
  <c r="CO151" i="20"/>
  <c r="CN151" i="20"/>
  <c r="CM151" i="20"/>
  <c r="CL151" i="20"/>
  <c r="CK151" i="20"/>
  <c r="CJ151" i="20"/>
  <c r="CI151" i="20"/>
  <c r="CH151" i="20"/>
  <c r="CG151" i="20"/>
  <c r="CF151" i="20"/>
  <c r="CE151" i="20"/>
  <c r="CD151" i="20"/>
  <c r="CC151" i="20"/>
  <c r="CB151" i="20"/>
  <c r="CA151" i="20"/>
  <c r="BZ151" i="20"/>
  <c r="BY151" i="20"/>
  <c r="BX151" i="20"/>
  <c r="BW151" i="20"/>
  <c r="FP150" i="20"/>
  <c r="FO150" i="20"/>
  <c r="FN150" i="20"/>
  <c r="FM150" i="20"/>
  <c r="FL150" i="20"/>
  <c r="FK150" i="20"/>
  <c r="FJ150" i="20"/>
  <c r="FI150" i="20"/>
  <c r="FH150" i="20"/>
  <c r="FG150" i="20"/>
  <c r="FF150" i="20"/>
  <c r="FE150" i="20"/>
  <c r="FD150" i="20"/>
  <c r="FC150" i="20"/>
  <c r="FB150" i="20"/>
  <c r="FA150" i="20"/>
  <c r="EZ150" i="20"/>
  <c r="EY150" i="20"/>
  <c r="EX150" i="20"/>
  <c r="EW150" i="20"/>
  <c r="EV150" i="20"/>
  <c r="EU150" i="20"/>
  <c r="ET150" i="20"/>
  <c r="ES150" i="20"/>
  <c r="ER150" i="20"/>
  <c r="EQ150" i="20"/>
  <c r="EP150" i="20"/>
  <c r="EO150" i="20"/>
  <c r="EN150" i="20"/>
  <c r="EM150" i="20"/>
  <c r="EL150" i="20"/>
  <c r="EK150" i="20"/>
  <c r="EJ150" i="20"/>
  <c r="EI150" i="20"/>
  <c r="EH150" i="20"/>
  <c r="EG150" i="20"/>
  <c r="EF150" i="20"/>
  <c r="EE150" i="20"/>
  <c r="ED150" i="20"/>
  <c r="EC150" i="20"/>
  <c r="EB150" i="20"/>
  <c r="EA150" i="20"/>
  <c r="DZ150" i="20"/>
  <c r="DY150" i="20"/>
  <c r="DX150" i="20"/>
  <c r="DW150" i="20"/>
  <c r="DV150" i="20"/>
  <c r="DU150" i="20"/>
  <c r="DT150" i="20"/>
  <c r="DS150" i="20"/>
  <c r="DR150" i="20"/>
  <c r="DQ150" i="20"/>
  <c r="DP150" i="20"/>
  <c r="DO150" i="20"/>
  <c r="DN150" i="20"/>
  <c r="DM150" i="20"/>
  <c r="DL150" i="20"/>
  <c r="DK150" i="20"/>
  <c r="DJ150" i="20"/>
  <c r="DI150" i="20"/>
  <c r="DH150" i="20"/>
  <c r="DG150" i="20"/>
  <c r="DF150" i="20"/>
  <c r="DE150" i="20"/>
  <c r="DD150" i="20"/>
  <c r="DC150" i="20"/>
  <c r="DB150" i="20"/>
  <c r="DA150" i="20"/>
  <c r="CZ150" i="20"/>
  <c r="CY150" i="20"/>
  <c r="CX150" i="20"/>
  <c r="CW150" i="20"/>
  <c r="CV150" i="20"/>
  <c r="CU150" i="20"/>
  <c r="CT150" i="20"/>
  <c r="CS150" i="20"/>
  <c r="CR150" i="20"/>
  <c r="CQ150" i="20"/>
  <c r="CP150" i="20"/>
  <c r="CO150" i="20"/>
  <c r="CN150" i="20"/>
  <c r="CM150" i="20"/>
  <c r="CL150" i="20"/>
  <c r="CK150" i="20"/>
  <c r="CJ150" i="20"/>
  <c r="CI150" i="20"/>
  <c r="CH150" i="20"/>
  <c r="CG150" i="20"/>
  <c r="CF150" i="20"/>
  <c r="CE150" i="20"/>
  <c r="CD150" i="20"/>
  <c r="CC150" i="20"/>
  <c r="CB150" i="20"/>
  <c r="CA150" i="20"/>
  <c r="BZ150" i="20"/>
  <c r="BY150" i="20"/>
  <c r="BX150" i="20"/>
  <c r="BW150" i="20"/>
  <c r="FP149" i="20"/>
  <c r="FO149" i="20"/>
  <c r="FN149" i="20"/>
  <c r="FM149" i="20"/>
  <c r="FL149" i="20"/>
  <c r="FK149" i="20"/>
  <c r="FJ149" i="20"/>
  <c r="FI149" i="20"/>
  <c r="FH149" i="20"/>
  <c r="FG149" i="20"/>
  <c r="FF149" i="20"/>
  <c r="FE149" i="20"/>
  <c r="FD149" i="20"/>
  <c r="FC149" i="20"/>
  <c r="FB149" i="20"/>
  <c r="FA149" i="20"/>
  <c r="EZ149" i="20"/>
  <c r="EY149" i="20"/>
  <c r="EX149" i="20"/>
  <c r="EW149" i="20"/>
  <c r="EV149" i="20"/>
  <c r="EU149" i="20"/>
  <c r="ET149" i="20"/>
  <c r="ES149" i="20"/>
  <c r="ER149" i="20"/>
  <c r="EQ149" i="20"/>
  <c r="EP149" i="20"/>
  <c r="EO149" i="20"/>
  <c r="EN149" i="20"/>
  <c r="EM149" i="20"/>
  <c r="EL149" i="20"/>
  <c r="EK149" i="20"/>
  <c r="EJ149" i="20"/>
  <c r="EI149" i="20"/>
  <c r="EH149" i="20"/>
  <c r="EG149" i="20"/>
  <c r="EF149" i="20"/>
  <c r="EE149" i="20"/>
  <c r="ED149" i="20"/>
  <c r="EC149" i="20"/>
  <c r="EB149" i="20"/>
  <c r="EA149" i="20"/>
  <c r="DZ149" i="20"/>
  <c r="DY149" i="20"/>
  <c r="DX149" i="20"/>
  <c r="DW149" i="20"/>
  <c r="DV149" i="20"/>
  <c r="DU149" i="20"/>
  <c r="DT149" i="20"/>
  <c r="DS149" i="20"/>
  <c r="DR149" i="20"/>
  <c r="DQ149" i="20"/>
  <c r="DP149" i="20"/>
  <c r="DO149" i="20"/>
  <c r="DN149" i="20"/>
  <c r="DM149" i="20"/>
  <c r="DL149" i="20"/>
  <c r="DK149" i="20"/>
  <c r="DJ149" i="20"/>
  <c r="DI149" i="20"/>
  <c r="DH149" i="20"/>
  <c r="DG149" i="20"/>
  <c r="DF149" i="20"/>
  <c r="DE149" i="20"/>
  <c r="DD149" i="20"/>
  <c r="DC149" i="20"/>
  <c r="DB149" i="20"/>
  <c r="DA149" i="20"/>
  <c r="CZ149" i="20"/>
  <c r="CY149" i="20"/>
  <c r="CX149" i="20"/>
  <c r="CW149" i="20"/>
  <c r="CV149" i="20"/>
  <c r="CU149" i="20"/>
  <c r="CT149" i="20"/>
  <c r="CS149" i="20"/>
  <c r="CR149" i="20"/>
  <c r="CQ149" i="20"/>
  <c r="CP149" i="20"/>
  <c r="CO149" i="20"/>
  <c r="CN149" i="20"/>
  <c r="CM149" i="20"/>
  <c r="CL149" i="20"/>
  <c r="CK149" i="20"/>
  <c r="CJ149" i="20"/>
  <c r="CI149" i="20"/>
  <c r="CH149" i="20"/>
  <c r="CG149" i="20"/>
  <c r="CF149" i="20"/>
  <c r="CE149" i="20"/>
  <c r="CD149" i="20"/>
  <c r="CC149" i="20"/>
  <c r="CB149" i="20"/>
  <c r="CA149" i="20"/>
  <c r="BZ149" i="20"/>
  <c r="BY149" i="20"/>
  <c r="BX149" i="20"/>
  <c r="BW149" i="20"/>
  <c r="FP148" i="20"/>
  <c r="FO148" i="20"/>
  <c r="FN148" i="20"/>
  <c r="FM148" i="20"/>
  <c r="FL148" i="20"/>
  <c r="FK148" i="20"/>
  <c r="FJ148" i="20"/>
  <c r="FI148" i="20"/>
  <c r="FH148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DN148" i="20"/>
  <c r="DM148" i="20"/>
  <c r="DL148" i="20"/>
  <c r="DK148" i="20"/>
  <c r="DJ148" i="20"/>
  <c r="DI148" i="20"/>
  <c r="DH148" i="20"/>
  <c r="DG148" i="20"/>
  <c r="DF148" i="20"/>
  <c r="DE148" i="20"/>
  <c r="DD148" i="20"/>
  <c r="DC148" i="20"/>
  <c r="DB148" i="20"/>
  <c r="DA148" i="20"/>
  <c r="CZ148" i="20"/>
  <c r="CY148" i="20"/>
  <c r="CX148" i="20"/>
  <c r="CW148" i="20"/>
  <c r="CV148" i="20"/>
  <c r="CU148" i="20"/>
  <c r="CT148" i="20"/>
  <c r="CS148" i="20"/>
  <c r="CR148" i="20"/>
  <c r="CQ148" i="20"/>
  <c r="CP148" i="20"/>
  <c r="CO148" i="20"/>
  <c r="CN148" i="20"/>
  <c r="CM148" i="20"/>
  <c r="CL148" i="20"/>
  <c r="CK148" i="20"/>
  <c r="CJ148" i="20"/>
  <c r="CI148" i="20"/>
  <c r="CH148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FP147" i="20"/>
  <c r="FO147" i="20"/>
  <c r="FN147" i="20"/>
  <c r="FM147" i="20"/>
  <c r="FL147" i="20"/>
  <c r="FK147" i="20"/>
  <c r="FJ147" i="20"/>
  <c r="FI147" i="20"/>
  <c r="FH147" i="20"/>
  <c r="FG147" i="20"/>
  <c r="FF147" i="20"/>
  <c r="FE147" i="20"/>
  <c r="FD147" i="20"/>
  <c r="FC147" i="20"/>
  <c r="FB147" i="20"/>
  <c r="FA147" i="20"/>
  <c r="EZ147" i="20"/>
  <c r="EY147" i="20"/>
  <c r="EX147" i="20"/>
  <c r="EW147" i="20"/>
  <c r="EV147" i="20"/>
  <c r="EU147" i="20"/>
  <c r="ET147" i="20"/>
  <c r="ES147" i="20"/>
  <c r="ER147" i="20"/>
  <c r="EQ147" i="20"/>
  <c r="EP147" i="20"/>
  <c r="EO147" i="20"/>
  <c r="EN147" i="20"/>
  <c r="EM147" i="20"/>
  <c r="EL147" i="20"/>
  <c r="EK147" i="20"/>
  <c r="EJ147" i="20"/>
  <c r="EI147" i="20"/>
  <c r="EH147" i="20"/>
  <c r="EG147" i="20"/>
  <c r="EF147" i="20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S147" i="20"/>
  <c r="DR147" i="20"/>
  <c r="DQ147" i="20"/>
  <c r="DP147" i="20"/>
  <c r="DO147" i="20"/>
  <c r="DN147" i="20"/>
  <c r="DM147" i="20"/>
  <c r="DL147" i="20"/>
  <c r="DK147" i="20"/>
  <c r="DJ147" i="20"/>
  <c r="DI147" i="20"/>
  <c r="DH147" i="20"/>
  <c r="DG147" i="20"/>
  <c r="DF147" i="20"/>
  <c r="DE147" i="20"/>
  <c r="DD147" i="20"/>
  <c r="DC147" i="20"/>
  <c r="DB147" i="20"/>
  <c r="DA147" i="20"/>
  <c r="CZ147" i="20"/>
  <c r="CY147" i="20"/>
  <c r="CX147" i="20"/>
  <c r="CW147" i="20"/>
  <c r="CV147" i="20"/>
  <c r="CU147" i="20"/>
  <c r="CT147" i="20"/>
  <c r="CS147" i="20"/>
  <c r="CR147" i="20"/>
  <c r="CQ147" i="20"/>
  <c r="CP147" i="20"/>
  <c r="CO147" i="20"/>
  <c r="CN147" i="20"/>
  <c r="CM147" i="20"/>
  <c r="CL147" i="20"/>
  <c r="CK147" i="20"/>
  <c r="CJ147" i="20"/>
  <c r="CI147" i="20"/>
  <c r="CH147" i="20"/>
  <c r="CG147" i="20"/>
  <c r="CF147" i="20"/>
  <c r="CE147" i="20"/>
  <c r="CD147" i="20"/>
  <c r="CC147" i="20"/>
  <c r="CB147" i="20"/>
  <c r="CA147" i="20"/>
  <c r="BZ147" i="20"/>
  <c r="BY147" i="20"/>
  <c r="BX147" i="20"/>
  <c r="BW147" i="20"/>
  <c r="FP146" i="20"/>
  <c r="FO146" i="20"/>
  <c r="FN146" i="20"/>
  <c r="FM146" i="20"/>
  <c r="FL146" i="20"/>
  <c r="FK146" i="20"/>
  <c r="FJ146" i="20"/>
  <c r="FI146" i="20"/>
  <c r="FH146" i="20"/>
  <c r="FG146" i="20"/>
  <c r="FF146" i="20"/>
  <c r="FE146" i="20"/>
  <c r="FD146" i="20"/>
  <c r="FC146" i="20"/>
  <c r="FB146" i="20"/>
  <c r="FA146" i="20"/>
  <c r="EZ146" i="20"/>
  <c r="EY146" i="20"/>
  <c r="EX146" i="20"/>
  <c r="EW146" i="20"/>
  <c r="EV146" i="20"/>
  <c r="EU146" i="20"/>
  <c r="ET146" i="20"/>
  <c r="ES146" i="20"/>
  <c r="ER146" i="20"/>
  <c r="EQ146" i="20"/>
  <c r="EP146" i="20"/>
  <c r="EO146" i="20"/>
  <c r="EN146" i="20"/>
  <c r="EM146" i="20"/>
  <c r="EL146" i="20"/>
  <c r="EK146" i="20"/>
  <c r="EJ146" i="20"/>
  <c r="EI146" i="20"/>
  <c r="EH146" i="20"/>
  <c r="EG146" i="20"/>
  <c r="EF146" i="20"/>
  <c r="EE146" i="20"/>
  <c r="ED146" i="20"/>
  <c r="EC146" i="20"/>
  <c r="EB146" i="20"/>
  <c r="EA146" i="20"/>
  <c r="DZ146" i="20"/>
  <c r="DY146" i="20"/>
  <c r="DX146" i="20"/>
  <c r="DW146" i="20"/>
  <c r="DV146" i="20"/>
  <c r="DU146" i="20"/>
  <c r="DT146" i="20"/>
  <c r="DS146" i="20"/>
  <c r="DR146" i="20"/>
  <c r="DQ146" i="20"/>
  <c r="DP146" i="20"/>
  <c r="DO146" i="20"/>
  <c r="DN146" i="20"/>
  <c r="DM146" i="20"/>
  <c r="DL146" i="20"/>
  <c r="DK146" i="20"/>
  <c r="DJ146" i="20"/>
  <c r="DI146" i="20"/>
  <c r="DH146" i="20"/>
  <c r="DG146" i="20"/>
  <c r="DF146" i="20"/>
  <c r="DE146" i="20"/>
  <c r="DD146" i="20"/>
  <c r="DC146" i="20"/>
  <c r="DB146" i="20"/>
  <c r="DA146" i="20"/>
  <c r="CZ146" i="20"/>
  <c r="CY146" i="20"/>
  <c r="CX146" i="20"/>
  <c r="CW146" i="20"/>
  <c r="CV146" i="20"/>
  <c r="CU146" i="20"/>
  <c r="CT146" i="20"/>
  <c r="CS146" i="20"/>
  <c r="CR146" i="20"/>
  <c r="CQ146" i="20"/>
  <c r="CP146" i="20"/>
  <c r="CO146" i="20"/>
  <c r="CN146" i="20"/>
  <c r="CM146" i="20"/>
  <c r="CL146" i="20"/>
  <c r="CK146" i="20"/>
  <c r="CJ146" i="20"/>
  <c r="CI146" i="20"/>
  <c r="CH146" i="20"/>
  <c r="CG146" i="20"/>
  <c r="CF146" i="20"/>
  <c r="CE146" i="20"/>
  <c r="CD146" i="20"/>
  <c r="CC146" i="20"/>
  <c r="CB146" i="20"/>
  <c r="CA146" i="20"/>
  <c r="BZ146" i="20"/>
  <c r="BY146" i="20"/>
  <c r="BX146" i="20"/>
  <c r="BW146" i="20"/>
  <c r="FP145" i="20"/>
  <c r="FO145" i="20"/>
  <c r="FN145" i="20"/>
  <c r="FM145" i="20"/>
  <c r="FL145" i="20"/>
  <c r="FK145" i="20"/>
  <c r="FJ145" i="20"/>
  <c r="FI145" i="20"/>
  <c r="FH145" i="20"/>
  <c r="FG145" i="20"/>
  <c r="FF145" i="20"/>
  <c r="FE145" i="20"/>
  <c r="FD145" i="20"/>
  <c r="FC145" i="20"/>
  <c r="FB14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DN145" i="20"/>
  <c r="DM145" i="20"/>
  <c r="DL145" i="20"/>
  <c r="DK145" i="20"/>
  <c r="DJ145" i="20"/>
  <c r="DI145" i="20"/>
  <c r="DH145" i="20"/>
  <c r="DG145" i="20"/>
  <c r="DF145" i="20"/>
  <c r="DE145" i="20"/>
  <c r="DD145" i="20"/>
  <c r="DC145" i="20"/>
  <c r="DB145" i="20"/>
  <c r="DA145" i="20"/>
  <c r="CZ145" i="20"/>
  <c r="CY145" i="20"/>
  <c r="CX145" i="20"/>
  <c r="CW145" i="20"/>
  <c r="CV145" i="20"/>
  <c r="CU145" i="20"/>
  <c r="CT145" i="20"/>
  <c r="CS145" i="20"/>
  <c r="CR145" i="20"/>
  <c r="CQ145" i="20"/>
  <c r="CP145" i="20"/>
  <c r="CO145" i="20"/>
  <c r="CN145" i="20"/>
  <c r="CM145" i="20"/>
  <c r="CL145" i="20"/>
  <c r="CK145" i="20"/>
  <c r="CJ145" i="20"/>
  <c r="CI145" i="20"/>
  <c r="CH145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FP101" i="20"/>
  <c r="FO101" i="20"/>
  <c r="FN101" i="20"/>
  <c r="FM101" i="20"/>
  <c r="FL101" i="20"/>
  <c r="FK101" i="20"/>
  <c r="FJ101" i="20"/>
  <c r="FI101" i="20"/>
  <c r="FH101" i="20"/>
  <c r="FG101" i="20"/>
  <c r="FF101" i="20"/>
  <c r="FE101" i="20"/>
  <c r="FD101" i="20"/>
  <c r="FC101" i="20"/>
  <c r="FB101" i="20"/>
  <c r="FA101" i="20"/>
  <c r="EZ101" i="20"/>
  <c r="EY101" i="20"/>
  <c r="EX101" i="20"/>
  <c r="EW101" i="20"/>
  <c r="EV101" i="20"/>
  <c r="EU101" i="20"/>
  <c r="ET101" i="20"/>
  <c r="ES101" i="20"/>
  <c r="ER101" i="20"/>
  <c r="EQ101" i="20"/>
  <c r="EP101" i="20"/>
  <c r="EO101" i="20"/>
  <c r="EN101" i="20"/>
  <c r="EM101" i="20"/>
  <c r="EL101" i="20"/>
  <c r="EK101" i="20"/>
  <c r="EJ101" i="20"/>
  <c r="EI101" i="20"/>
  <c r="EH101" i="20"/>
  <c r="EG101" i="20"/>
  <c r="EF101" i="20"/>
  <c r="EE101" i="20"/>
  <c r="ED101" i="20"/>
  <c r="EC101" i="20"/>
  <c r="EB101" i="20"/>
  <c r="EA101" i="20"/>
  <c r="DZ101" i="20"/>
  <c r="DY101" i="20"/>
  <c r="DX101" i="20"/>
  <c r="DW101" i="20"/>
  <c r="DV101" i="20"/>
  <c r="DU101" i="20"/>
  <c r="DS101" i="20"/>
  <c r="DR101" i="20"/>
  <c r="DQ101" i="20"/>
  <c r="DP101" i="20"/>
  <c r="DO101" i="20"/>
  <c r="DN101" i="20"/>
  <c r="DM101" i="20"/>
  <c r="DL101" i="20"/>
  <c r="DK101" i="20"/>
  <c r="DJ101" i="20"/>
  <c r="DI101" i="20"/>
  <c r="DH101" i="20"/>
  <c r="DG101" i="20"/>
  <c r="DF101" i="20"/>
  <c r="DE101" i="20"/>
  <c r="DD101" i="20"/>
  <c r="DC101" i="20"/>
  <c r="DB101" i="20"/>
  <c r="DA101" i="20"/>
  <c r="CZ101" i="20"/>
  <c r="CY101" i="20"/>
  <c r="CX101" i="20"/>
  <c r="CW101" i="20"/>
  <c r="CV101" i="20"/>
  <c r="CU101" i="20"/>
  <c r="CT101" i="20"/>
  <c r="CS101" i="20"/>
  <c r="CR101" i="20"/>
  <c r="CQ101" i="20"/>
  <c r="CP101" i="20"/>
  <c r="CO101" i="20"/>
  <c r="CN101" i="20"/>
  <c r="CM101" i="20"/>
  <c r="CL101" i="20"/>
  <c r="CK101" i="20"/>
  <c r="CJ101" i="20"/>
  <c r="CI101" i="20"/>
  <c r="CH101" i="20"/>
  <c r="CG101" i="20"/>
  <c r="CF101" i="20"/>
  <c r="CE101" i="20"/>
  <c r="CD101" i="20"/>
  <c r="CC101" i="20"/>
  <c r="CB101" i="20"/>
  <c r="CA101" i="20"/>
  <c r="BZ101" i="20"/>
  <c r="BY101" i="20"/>
  <c r="BX101" i="20"/>
  <c r="FP100" i="20"/>
  <c r="FO100" i="20"/>
  <c r="FN100" i="20"/>
  <c r="FM100" i="20"/>
  <c r="FL100" i="20"/>
  <c r="FK100" i="20"/>
  <c r="FJ100" i="20"/>
  <c r="FI100" i="20"/>
  <c r="FH100" i="20"/>
  <c r="FG100" i="20"/>
  <c r="FF100" i="20"/>
  <c r="FE100" i="20"/>
  <c r="FD100" i="20"/>
  <c r="FC100" i="20"/>
  <c r="FB100" i="20"/>
  <c r="FA100" i="20"/>
  <c r="EZ100" i="20"/>
  <c r="EY100" i="20"/>
  <c r="EX100" i="20"/>
  <c r="EW100" i="20"/>
  <c r="EV100" i="20"/>
  <c r="EU100" i="20"/>
  <c r="ET100" i="20"/>
  <c r="ES100" i="20"/>
  <c r="ER100" i="20"/>
  <c r="EQ100" i="20"/>
  <c r="EP100" i="20"/>
  <c r="EO100" i="20"/>
  <c r="EN100" i="20"/>
  <c r="EM100" i="20"/>
  <c r="EL100" i="20"/>
  <c r="EK100" i="20"/>
  <c r="EJ100" i="20"/>
  <c r="EI100" i="20"/>
  <c r="EH100" i="20"/>
  <c r="EG100" i="20"/>
  <c r="EF100" i="20"/>
  <c r="EE100" i="20"/>
  <c r="ED100" i="20"/>
  <c r="EC100" i="20"/>
  <c r="EB100" i="20"/>
  <c r="EA100" i="20"/>
  <c r="DZ100" i="20"/>
  <c r="DY100" i="20"/>
  <c r="DX100" i="20"/>
  <c r="DW100" i="20"/>
  <c r="DV100" i="20"/>
  <c r="DU100" i="20"/>
  <c r="DS100" i="20"/>
  <c r="DR100" i="20"/>
  <c r="DQ100" i="20"/>
  <c r="DP100" i="20"/>
  <c r="DO100" i="20"/>
  <c r="DN100" i="20"/>
  <c r="DM100" i="20"/>
  <c r="DL100" i="20"/>
  <c r="DK100" i="20"/>
  <c r="DJ100" i="20"/>
  <c r="DI100" i="20"/>
  <c r="DH100" i="20"/>
  <c r="DG100" i="20"/>
  <c r="DF100" i="20"/>
  <c r="DE100" i="20"/>
  <c r="DD100" i="20"/>
  <c r="DC100" i="20"/>
  <c r="DB100" i="20"/>
  <c r="DA100" i="20"/>
  <c r="CZ100" i="20"/>
  <c r="CY100" i="20"/>
  <c r="CX100" i="20"/>
  <c r="CW100" i="20"/>
  <c r="CV100" i="20"/>
  <c r="CU100" i="20"/>
  <c r="CT100" i="20"/>
  <c r="CS100" i="20"/>
  <c r="CR100" i="20"/>
  <c r="CQ100" i="20"/>
  <c r="CP100" i="20"/>
  <c r="CO100" i="20"/>
  <c r="CN100" i="20"/>
  <c r="CM100" i="20"/>
  <c r="CL100" i="20"/>
  <c r="CK100" i="20"/>
  <c r="CJ100" i="20"/>
  <c r="CI100" i="20"/>
  <c r="CH100" i="20"/>
  <c r="CG100" i="20"/>
  <c r="CF100" i="20"/>
  <c r="CE100" i="20"/>
  <c r="CD100" i="20"/>
  <c r="CC100" i="20"/>
  <c r="CB100" i="20"/>
  <c r="CA100" i="20"/>
  <c r="BZ100" i="20"/>
  <c r="BY100" i="20"/>
  <c r="BX100" i="20"/>
  <c r="BW100" i="20"/>
  <c r="FP99" i="20"/>
  <c r="FO99" i="20"/>
  <c r="FN99" i="20"/>
  <c r="FM99" i="20"/>
  <c r="FL99" i="20"/>
  <c r="FK99" i="20"/>
  <c r="FJ99" i="20"/>
  <c r="FI99" i="20"/>
  <c r="FH99" i="20"/>
  <c r="FG99" i="20"/>
  <c r="FF99" i="20"/>
  <c r="FE99" i="20"/>
  <c r="FD99" i="20"/>
  <c r="FC99" i="20"/>
  <c r="FB99" i="20"/>
  <c r="FA99" i="20"/>
  <c r="EZ99" i="20"/>
  <c r="EY99" i="20"/>
  <c r="EX99" i="20"/>
  <c r="EW99" i="20"/>
  <c r="EV99" i="20"/>
  <c r="EU99" i="20"/>
  <c r="ET99" i="20"/>
  <c r="ES99" i="20"/>
  <c r="ER99" i="20"/>
  <c r="EQ99" i="20"/>
  <c r="EP99" i="20"/>
  <c r="EO99" i="20"/>
  <c r="EN99" i="20"/>
  <c r="EM99" i="20"/>
  <c r="EL99" i="20"/>
  <c r="EK99" i="20"/>
  <c r="EJ99" i="20"/>
  <c r="EI99" i="20"/>
  <c r="EH99" i="20"/>
  <c r="EG99" i="20"/>
  <c r="EF99" i="20"/>
  <c r="EE99" i="20"/>
  <c r="ED99" i="20"/>
  <c r="EC99" i="20"/>
  <c r="EB99" i="20"/>
  <c r="EA99" i="20"/>
  <c r="DZ99" i="20"/>
  <c r="DY99" i="20"/>
  <c r="DX99" i="20"/>
  <c r="DW99" i="20"/>
  <c r="DV99" i="20"/>
  <c r="DU99" i="20"/>
  <c r="DS99" i="20"/>
  <c r="DR99" i="20"/>
  <c r="DQ99" i="20"/>
  <c r="DP99" i="20"/>
  <c r="DO99" i="20"/>
  <c r="DN99" i="20"/>
  <c r="DM99" i="20"/>
  <c r="DL99" i="20"/>
  <c r="DK99" i="20"/>
  <c r="DJ99" i="20"/>
  <c r="DI99" i="20"/>
  <c r="DH99" i="20"/>
  <c r="DG99" i="20"/>
  <c r="DF99" i="20"/>
  <c r="DE99" i="20"/>
  <c r="DD99" i="20"/>
  <c r="DC99" i="20"/>
  <c r="DB99" i="20"/>
  <c r="DA99" i="20"/>
  <c r="CZ99" i="20"/>
  <c r="CY99" i="20"/>
  <c r="CX99" i="20"/>
  <c r="CW99" i="20"/>
  <c r="CV99" i="20"/>
  <c r="CU99" i="20"/>
  <c r="CT99" i="20"/>
  <c r="CS99" i="20"/>
  <c r="CR99" i="20"/>
  <c r="CQ99" i="20"/>
  <c r="CP99" i="20"/>
  <c r="CO99" i="20"/>
  <c r="CN99" i="20"/>
  <c r="CM99" i="20"/>
  <c r="CL99" i="20"/>
  <c r="CK99" i="20"/>
  <c r="CJ99" i="20"/>
  <c r="CI99" i="20"/>
  <c r="CH99" i="20"/>
  <c r="CG99" i="20"/>
  <c r="CF99" i="20"/>
  <c r="CE99" i="20"/>
  <c r="CD99" i="20"/>
  <c r="CC99" i="20"/>
  <c r="CB99" i="20"/>
  <c r="CA99" i="20"/>
  <c r="BZ99" i="20"/>
  <c r="BY99" i="20"/>
  <c r="BX99" i="20"/>
  <c r="FP98" i="20"/>
  <c r="FO98" i="20"/>
  <c r="FN98" i="20"/>
  <c r="FM98" i="20"/>
  <c r="FL98" i="20"/>
  <c r="FK98" i="20"/>
  <c r="FJ98" i="20"/>
  <c r="FI98" i="20"/>
  <c r="FH98" i="20"/>
  <c r="FG98" i="20"/>
  <c r="FF98" i="20"/>
  <c r="FE98" i="20"/>
  <c r="FD98" i="20"/>
  <c r="FC98" i="20"/>
  <c r="FB98" i="20"/>
  <c r="FA98" i="20"/>
  <c r="EZ98" i="20"/>
  <c r="EY98" i="20"/>
  <c r="EX98" i="20"/>
  <c r="EW98" i="20"/>
  <c r="EV98" i="20"/>
  <c r="EU98" i="20"/>
  <c r="ET98" i="20"/>
  <c r="ES98" i="20"/>
  <c r="ER98" i="20"/>
  <c r="EQ98" i="20"/>
  <c r="EP98" i="20"/>
  <c r="EO98" i="20"/>
  <c r="EN98" i="20"/>
  <c r="EM98" i="20"/>
  <c r="EL98" i="20"/>
  <c r="EK98" i="20"/>
  <c r="EJ98" i="20"/>
  <c r="EI98" i="20"/>
  <c r="EH98" i="20"/>
  <c r="EG98" i="20"/>
  <c r="EF98" i="20"/>
  <c r="EE98" i="20"/>
  <c r="ED98" i="20"/>
  <c r="EC98" i="20"/>
  <c r="EB98" i="20"/>
  <c r="EA98" i="20"/>
  <c r="DZ98" i="20"/>
  <c r="DY98" i="20"/>
  <c r="DX98" i="20"/>
  <c r="DW98" i="20"/>
  <c r="DV98" i="20"/>
  <c r="DU98" i="20"/>
  <c r="DS98" i="20"/>
  <c r="DR98" i="20"/>
  <c r="DQ98" i="20"/>
  <c r="DP98" i="20"/>
  <c r="DO98" i="20"/>
  <c r="DN98" i="20"/>
  <c r="DM98" i="20"/>
  <c r="DL98" i="20"/>
  <c r="DK98" i="20"/>
  <c r="DJ98" i="20"/>
  <c r="DI98" i="20"/>
  <c r="DH98" i="20"/>
  <c r="DG98" i="20"/>
  <c r="DF98" i="20"/>
  <c r="DE98" i="20"/>
  <c r="DD98" i="20"/>
  <c r="DC98" i="20"/>
  <c r="DB98" i="20"/>
  <c r="DA98" i="20"/>
  <c r="CZ98" i="20"/>
  <c r="CY98" i="20"/>
  <c r="CX98" i="20"/>
  <c r="CW98" i="20"/>
  <c r="CV98" i="20"/>
  <c r="CU98" i="20"/>
  <c r="CT98" i="20"/>
  <c r="CS98" i="20"/>
  <c r="CR98" i="20"/>
  <c r="CQ98" i="20"/>
  <c r="CP98" i="20"/>
  <c r="CO98" i="20"/>
  <c r="CN98" i="20"/>
  <c r="CM98" i="20"/>
  <c r="CL98" i="20"/>
  <c r="CK98" i="20"/>
  <c r="CJ98" i="20"/>
  <c r="CI98" i="20"/>
  <c r="CH98" i="20"/>
  <c r="CG98" i="20"/>
  <c r="CF98" i="20"/>
  <c r="CE98" i="20"/>
  <c r="CD98" i="20"/>
  <c r="CC98" i="20"/>
  <c r="CB98" i="20"/>
  <c r="CA98" i="20"/>
  <c r="BZ98" i="20"/>
  <c r="BY98" i="20"/>
  <c r="BX98" i="20"/>
  <c r="BW98" i="20"/>
  <c r="FP97" i="20"/>
  <c r="FO97" i="20"/>
  <c r="FN97" i="20"/>
  <c r="FM97" i="20"/>
  <c r="FL97" i="20"/>
  <c r="FK97" i="20"/>
  <c r="FJ97" i="20"/>
  <c r="FI97" i="20"/>
  <c r="FH97" i="20"/>
  <c r="FG97" i="20"/>
  <c r="FF97" i="20"/>
  <c r="FE97" i="20"/>
  <c r="FD97" i="20"/>
  <c r="FC97" i="20"/>
  <c r="FB97" i="20"/>
  <c r="FA97" i="20"/>
  <c r="EZ97" i="20"/>
  <c r="EY97" i="20"/>
  <c r="EX97" i="20"/>
  <c r="EW97" i="20"/>
  <c r="EV97" i="20"/>
  <c r="EU97" i="20"/>
  <c r="ET97" i="20"/>
  <c r="ES97" i="20"/>
  <c r="ER97" i="20"/>
  <c r="EQ97" i="20"/>
  <c r="EP97" i="20"/>
  <c r="EO97" i="20"/>
  <c r="EN97" i="20"/>
  <c r="EM97" i="20"/>
  <c r="EL97" i="20"/>
  <c r="EK97" i="20"/>
  <c r="EJ97" i="20"/>
  <c r="EI97" i="20"/>
  <c r="EH97" i="20"/>
  <c r="EG97" i="20"/>
  <c r="EF97" i="20"/>
  <c r="EE97" i="20"/>
  <c r="ED97" i="20"/>
  <c r="EC97" i="20"/>
  <c r="EB97" i="20"/>
  <c r="EA97" i="20"/>
  <c r="DZ97" i="20"/>
  <c r="DY97" i="20"/>
  <c r="DX97" i="20"/>
  <c r="DW97" i="20"/>
  <c r="DV97" i="20"/>
  <c r="DU97" i="20"/>
  <c r="DS97" i="20"/>
  <c r="DR97" i="20"/>
  <c r="DQ97" i="20"/>
  <c r="DP97" i="20"/>
  <c r="DO97" i="20"/>
  <c r="DN97" i="20"/>
  <c r="DM97" i="20"/>
  <c r="DL97" i="20"/>
  <c r="DK97" i="20"/>
  <c r="DJ97" i="20"/>
  <c r="DI97" i="20"/>
  <c r="DH97" i="20"/>
  <c r="DG97" i="20"/>
  <c r="DF97" i="20"/>
  <c r="DE97" i="20"/>
  <c r="DD97" i="20"/>
  <c r="DC97" i="20"/>
  <c r="DB97" i="20"/>
  <c r="DA97" i="20"/>
  <c r="CZ97" i="20"/>
  <c r="CY97" i="20"/>
  <c r="CX97" i="20"/>
  <c r="CW97" i="20"/>
  <c r="CV97" i="20"/>
  <c r="CU97" i="20"/>
  <c r="CT97" i="20"/>
  <c r="CS97" i="20"/>
  <c r="CR97" i="20"/>
  <c r="CQ97" i="20"/>
  <c r="CP97" i="20"/>
  <c r="CO97" i="20"/>
  <c r="CN97" i="20"/>
  <c r="CM97" i="20"/>
  <c r="CL97" i="20"/>
  <c r="CK97" i="20"/>
  <c r="CJ97" i="20"/>
  <c r="CI97" i="20"/>
  <c r="CH97" i="20"/>
  <c r="CG97" i="20"/>
  <c r="CF97" i="20"/>
  <c r="CE97" i="20"/>
  <c r="CD97" i="20"/>
  <c r="CC97" i="20"/>
  <c r="CB97" i="20"/>
  <c r="CA97" i="20"/>
  <c r="BZ97" i="20"/>
  <c r="BY97" i="20"/>
  <c r="BX97" i="20"/>
  <c r="FP96" i="20"/>
  <c r="FO96" i="20"/>
  <c r="FN96" i="20"/>
  <c r="FM96" i="20"/>
  <c r="FL96" i="20"/>
  <c r="FK96" i="20"/>
  <c r="FJ96" i="20"/>
  <c r="FI96" i="20"/>
  <c r="FH96" i="20"/>
  <c r="FG96" i="20"/>
  <c r="FF96" i="20"/>
  <c r="FE96" i="20"/>
  <c r="FD96" i="20"/>
  <c r="FC96" i="20"/>
  <c r="FB96" i="20"/>
  <c r="FA96" i="20"/>
  <c r="EZ96" i="20"/>
  <c r="EY96" i="20"/>
  <c r="EX96" i="20"/>
  <c r="EW96" i="20"/>
  <c r="EV96" i="20"/>
  <c r="EU96" i="20"/>
  <c r="ET96" i="20"/>
  <c r="ES96" i="20"/>
  <c r="ER96" i="20"/>
  <c r="EQ96" i="20"/>
  <c r="EP96" i="20"/>
  <c r="EO96" i="20"/>
  <c r="EN96" i="20"/>
  <c r="EM96" i="20"/>
  <c r="EL96" i="20"/>
  <c r="EK96" i="20"/>
  <c r="EJ96" i="20"/>
  <c r="EI96" i="20"/>
  <c r="EH96" i="20"/>
  <c r="EG96" i="20"/>
  <c r="EF96" i="20"/>
  <c r="EE96" i="20"/>
  <c r="ED96" i="20"/>
  <c r="EC96" i="20"/>
  <c r="EB96" i="20"/>
  <c r="EA96" i="20"/>
  <c r="DZ96" i="20"/>
  <c r="DY96" i="20"/>
  <c r="DX96" i="20"/>
  <c r="DW96" i="20"/>
  <c r="DV96" i="20"/>
  <c r="DU96" i="20"/>
  <c r="DS96" i="20"/>
  <c r="DR96" i="20"/>
  <c r="DQ96" i="20"/>
  <c r="DP96" i="20"/>
  <c r="DO96" i="20"/>
  <c r="DN96" i="20"/>
  <c r="DM96" i="20"/>
  <c r="DL96" i="20"/>
  <c r="DK96" i="20"/>
  <c r="DJ96" i="20"/>
  <c r="DI96" i="20"/>
  <c r="DH96" i="20"/>
  <c r="DG96" i="20"/>
  <c r="DF96" i="20"/>
  <c r="DE96" i="20"/>
  <c r="DD96" i="20"/>
  <c r="DC96" i="20"/>
  <c r="DB96" i="20"/>
  <c r="DA96" i="20"/>
  <c r="CZ96" i="20"/>
  <c r="CY96" i="20"/>
  <c r="CX96" i="20"/>
  <c r="CW96" i="20"/>
  <c r="CV96" i="20"/>
  <c r="CU96" i="20"/>
  <c r="CT96" i="20"/>
  <c r="CS96" i="20"/>
  <c r="CR96" i="20"/>
  <c r="CQ96" i="20"/>
  <c r="CP96" i="20"/>
  <c r="CO96" i="20"/>
  <c r="CN96" i="20"/>
  <c r="CM96" i="20"/>
  <c r="CL96" i="20"/>
  <c r="CK96" i="20"/>
  <c r="CJ96" i="20"/>
  <c r="CI96" i="20"/>
  <c r="CH96" i="20"/>
  <c r="CG96" i="20"/>
  <c r="CF96" i="20"/>
  <c r="CE96" i="20"/>
  <c r="CD96" i="20"/>
  <c r="CC96" i="20"/>
  <c r="CB96" i="20"/>
  <c r="CA96" i="20"/>
  <c r="BZ96" i="20"/>
  <c r="BY96" i="20"/>
  <c r="BX96" i="20"/>
  <c r="BW96" i="20"/>
  <c r="FP95" i="20"/>
  <c r="FO95" i="20"/>
  <c r="FN95" i="20"/>
  <c r="FM95" i="20"/>
  <c r="FL95" i="20"/>
  <c r="FK95" i="20"/>
  <c r="FJ95" i="20"/>
  <c r="FI95" i="20"/>
  <c r="FH95" i="20"/>
  <c r="FG95" i="20"/>
  <c r="FF95" i="20"/>
  <c r="FE95" i="20"/>
  <c r="FD95" i="20"/>
  <c r="FC95" i="20"/>
  <c r="FB95" i="20"/>
  <c r="FA95" i="20"/>
  <c r="EZ95" i="20"/>
  <c r="EY95" i="20"/>
  <c r="EX95" i="20"/>
  <c r="EW95" i="20"/>
  <c r="EV95" i="20"/>
  <c r="EU95" i="20"/>
  <c r="ET95" i="20"/>
  <c r="ES95" i="20"/>
  <c r="ER95" i="20"/>
  <c r="EQ95" i="20"/>
  <c r="EP95" i="20"/>
  <c r="EO95" i="20"/>
  <c r="EN95" i="20"/>
  <c r="EM95" i="20"/>
  <c r="EL95" i="20"/>
  <c r="EK95" i="20"/>
  <c r="EJ95" i="20"/>
  <c r="EI95" i="20"/>
  <c r="EH95" i="20"/>
  <c r="EG95" i="20"/>
  <c r="EF95" i="20"/>
  <c r="EE95" i="20"/>
  <c r="ED95" i="20"/>
  <c r="EC95" i="20"/>
  <c r="EB95" i="20"/>
  <c r="EA95" i="20"/>
  <c r="DZ95" i="20"/>
  <c r="DY95" i="20"/>
  <c r="DX95" i="20"/>
  <c r="DW95" i="20"/>
  <c r="DV95" i="20"/>
  <c r="DU95" i="20"/>
  <c r="DS95" i="20"/>
  <c r="DR95" i="20"/>
  <c r="DQ95" i="20"/>
  <c r="DP95" i="20"/>
  <c r="DO95" i="20"/>
  <c r="DN95" i="20"/>
  <c r="DM95" i="20"/>
  <c r="DL95" i="20"/>
  <c r="DK95" i="20"/>
  <c r="DJ95" i="20"/>
  <c r="DI95" i="20"/>
  <c r="DH95" i="20"/>
  <c r="DG95" i="20"/>
  <c r="DF95" i="20"/>
  <c r="DE95" i="20"/>
  <c r="DD95" i="20"/>
  <c r="DC95" i="20"/>
  <c r="DB95" i="20"/>
  <c r="DA95" i="20"/>
  <c r="CZ95" i="20"/>
  <c r="CY95" i="20"/>
  <c r="CX95" i="20"/>
  <c r="CW95" i="20"/>
  <c r="CV95" i="20"/>
  <c r="CU95" i="20"/>
  <c r="CT95" i="20"/>
  <c r="CS95" i="20"/>
  <c r="CR95" i="20"/>
  <c r="CQ95" i="20"/>
  <c r="CP95" i="20"/>
  <c r="CO95" i="20"/>
  <c r="CN95" i="20"/>
  <c r="CM95" i="20"/>
  <c r="CL95" i="20"/>
  <c r="CK95" i="20"/>
  <c r="CJ95" i="20"/>
  <c r="CI95" i="20"/>
  <c r="CH95" i="20"/>
  <c r="CG95" i="20"/>
  <c r="CF95" i="20"/>
  <c r="CE95" i="20"/>
  <c r="CD95" i="20"/>
  <c r="CC95" i="20"/>
  <c r="CB95" i="20"/>
  <c r="CA95" i="20"/>
  <c r="BZ95" i="20"/>
  <c r="BY95" i="20"/>
  <c r="BX95" i="20"/>
  <c r="FP94" i="20"/>
  <c r="FO94" i="20"/>
  <c r="FN94" i="20"/>
  <c r="FM94" i="20"/>
  <c r="FL94" i="20"/>
  <c r="FK94" i="20"/>
  <c r="FJ94" i="20"/>
  <c r="FI94" i="20"/>
  <c r="FH94" i="20"/>
  <c r="FG94" i="20"/>
  <c r="FF94" i="20"/>
  <c r="FE94" i="20"/>
  <c r="FD94" i="20"/>
  <c r="FC94" i="20"/>
  <c r="FB94" i="20"/>
  <c r="FA94" i="20"/>
  <c r="EZ94" i="20"/>
  <c r="EY94" i="20"/>
  <c r="EX94" i="20"/>
  <c r="EW94" i="20"/>
  <c r="EV94" i="20"/>
  <c r="EU94" i="20"/>
  <c r="ET94" i="20"/>
  <c r="ES94" i="20"/>
  <c r="ER94" i="20"/>
  <c r="EQ94" i="20"/>
  <c r="EP94" i="20"/>
  <c r="EO94" i="20"/>
  <c r="EN94" i="20"/>
  <c r="EM94" i="20"/>
  <c r="EL94" i="20"/>
  <c r="EK94" i="20"/>
  <c r="EJ94" i="20"/>
  <c r="EI94" i="20"/>
  <c r="EH94" i="20"/>
  <c r="EG94" i="20"/>
  <c r="EF94" i="20"/>
  <c r="EE94" i="20"/>
  <c r="ED94" i="20"/>
  <c r="EC94" i="20"/>
  <c r="EB94" i="20"/>
  <c r="EA94" i="20"/>
  <c r="DZ94" i="20"/>
  <c r="DY94" i="20"/>
  <c r="DX94" i="20"/>
  <c r="DW94" i="20"/>
  <c r="DV94" i="20"/>
  <c r="DU94" i="20"/>
  <c r="DS94" i="20"/>
  <c r="DR94" i="20"/>
  <c r="DQ94" i="20"/>
  <c r="DP94" i="20"/>
  <c r="DO94" i="20"/>
  <c r="DN94" i="20"/>
  <c r="DM94" i="20"/>
  <c r="DL94" i="20"/>
  <c r="DK94" i="20"/>
  <c r="DJ94" i="20"/>
  <c r="DI94" i="20"/>
  <c r="DH94" i="20"/>
  <c r="DG94" i="20"/>
  <c r="DF94" i="20"/>
  <c r="DE94" i="20"/>
  <c r="DD94" i="20"/>
  <c r="DC94" i="20"/>
  <c r="DB94" i="20"/>
  <c r="DA94" i="20"/>
  <c r="CZ94" i="20"/>
  <c r="CY94" i="20"/>
  <c r="CX94" i="20"/>
  <c r="CW94" i="20"/>
  <c r="CV94" i="20"/>
  <c r="CU94" i="20"/>
  <c r="CT94" i="20"/>
  <c r="CS94" i="20"/>
  <c r="CR94" i="20"/>
  <c r="CQ94" i="20"/>
  <c r="CP94" i="20"/>
  <c r="CO94" i="20"/>
  <c r="CN94" i="20"/>
  <c r="CM94" i="20"/>
  <c r="CL94" i="20"/>
  <c r="CK94" i="20"/>
  <c r="CJ94" i="20"/>
  <c r="CI94" i="20"/>
  <c r="CH94" i="20"/>
  <c r="CG94" i="20"/>
  <c r="CF94" i="20"/>
  <c r="CE94" i="20"/>
  <c r="CD94" i="20"/>
  <c r="CC94" i="20"/>
  <c r="CB94" i="20"/>
  <c r="CA94" i="20"/>
  <c r="BZ94" i="20"/>
  <c r="BY94" i="20"/>
  <c r="BX94" i="20"/>
  <c r="BW94" i="20"/>
  <c r="FP93" i="20"/>
  <c r="FO93" i="20"/>
  <c r="FN93" i="20"/>
  <c r="FM93" i="20"/>
  <c r="FL93" i="20"/>
  <c r="FK93" i="20"/>
  <c r="FJ93" i="20"/>
  <c r="FI93" i="20"/>
  <c r="FH93" i="20"/>
  <c r="FG93" i="20"/>
  <c r="FF93" i="20"/>
  <c r="FE93" i="20"/>
  <c r="FD93" i="20"/>
  <c r="FC93" i="20"/>
  <c r="FB93" i="20"/>
  <c r="FA93" i="20"/>
  <c r="EZ93" i="20"/>
  <c r="EY93" i="20"/>
  <c r="EX93" i="20"/>
  <c r="EW93" i="20"/>
  <c r="EV93" i="20"/>
  <c r="EU93" i="20"/>
  <c r="ET93" i="20"/>
  <c r="ES93" i="20"/>
  <c r="ER93" i="20"/>
  <c r="EQ93" i="20"/>
  <c r="EP93" i="20"/>
  <c r="EO93" i="20"/>
  <c r="EN93" i="20"/>
  <c r="EM93" i="20"/>
  <c r="EL93" i="20"/>
  <c r="EK93" i="20"/>
  <c r="EJ93" i="20"/>
  <c r="EI93" i="20"/>
  <c r="EH93" i="20"/>
  <c r="EG93" i="20"/>
  <c r="EF93" i="20"/>
  <c r="EE93" i="20"/>
  <c r="ED93" i="20"/>
  <c r="EC93" i="20"/>
  <c r="EB93" i="20"/>
  <c r="EA93" i="20"/>
  <c r="DZ93" i="20"/>
  <c r="DY93" i="20"/>
  <c r="DX93" i="20"/>
  <c r="DW93" i="20"/>
  <c r="DV93" i="20"/>
  <c r="DU93" i="20"/>
  <c r="DS93" i="20"/>
  <c r="DR93" i="20"/>
  <c r="DQ93" i="20"/>
  <c r="DP93" i="20"/>
  <c r="DO93" i="20"/>
  <c r="DN93" i="20"/>
  <c r="DM93" i="20"/>
  <c r="DL93" i="20"/>
  <c r="DK93" i="20"/>
  <c r="DJ93" i="20"/>
  <c r="DI93" i="20"/>
  <c r="DH93" i="20"/>
  <c r="DG93" i="20"/>
  <c r="DF93" i="20"/>
  <c r="DE93" i="20"/>
  <c r="DD93" i="20"/>
  <c r="DC93" i="20"/>
  <c r="DB93" i="20"/>
  <c r="DA93" i="20"/>
  <c r="CZ93" i="20"/>
  <c r="CY93" i="20"/>
  <c r="CX93" i="20"/>
  <c r="CW93" i="20"/>
  <c r="CV93" i="20"/>
  <c r="CU93" i="20"/>
  <c r="CT93" i="20"/>
  <c r="CS93" i="20"/>
  <c r="CR93" i="20"/>
  <c r="CQ93" i="20"/>
  <c r="CP93" i="20"/>
  <c r="CO93" i="20"/>
  <c r="CN93" i="20"/>
  <c r="CM93" i="20"/>
  <c r="CL93" i="20"/>
  <c r="CK93" i="20"/>
  <c r="CJ93" i="20"/>
  <c r="CI93" i="20"/>
  <c r="CH93" i="20"/>
  <c r="CG93" i="20"/>
  <c r="CF93" i="20"/>
  <c r="CE93" i="20"/>
  <c r="CD93" i="20"/>
  <c r="CC93" i="20"/>
  <c r="CB93" i="20"/>
  <c r="CA93" i="20"/>
  <c r="BZ93" i="20"/>
  <c r="BY93" i="20"/>
  <c r="BX93" i="20"/>
  <c r="FP92" i="20"/>
  <c r="FO92" i="20"/>
  <c r="FN92" i="20"/>
  <c r="FM92" i="20"/>
  <c r="FL92" i="20"/>
  <c r="FK92" i="20"/>
  <c r="FJ92" i="20"/>
  <c r="FI92" i="20"/>
  <c r="FH92" i="20"/>
  <c r="FG92" i="20"/>
  <c r="FF92" i="20"/>
  <c r="FE92" i="20"/>
  <c r="FD92" i="20"/>
  <c r="FC92" i="20"/>
  <c r="FB92" i="20"/>
  <c r="FA92" i="20"/>
  <c r="EZ92" i="20"/>
  <c r="EY92" i="20"/>
  <c r="EX92" i="20"/>
  <c r="EW92" i="20"/>
  <c r="EV92" i="20"/>
  <c r="EU92" i="20"/>
  <c r="ET92" i="20"/>
  <c r="ES92" i="20"/>
  <c r="ER92" i="20"/>
  <c r="EQ92" i="20"/>
  <c r="EP92" i="20"/>
  <c r="EO92" i="20"/>
  <c r="EN92" i="20"/>
  <c r="EM92" i="20"/>
  <c r="EL92" i="20"/>
  <c r="EK92" i="20"/>
  <c r="EJ92" i="20"/>
  <c r="EI92" i="20"/>
  <c r="EH92" i="20"/>
  <c r="EG92" i="20"/>
  <c r="EF92" i="20"/>
  <c r="EE92" i="20"/>
  <c r="ED92" i="20"/>
  <c r="EC92" i="20"/>
  <c r="EB92" i="20"/>
  <c r="EA92" i="20"/>
  <c r="DZ92" i="20"/>
  <c r="DY92" i="20"/>
  <c r="DX92" i="20"/>
  <c r="DW92" i="20"/>
  <c r="DV92" i="20"/>
  <c r="DU92" i="20"/>
  <c r="DS92" i="20"/>
  <c r="DR92" i="20"/>
  <c r="DQ92" i="20"/>
  <c r="DP92" i="20"/>
  <c r="DO92" i="20"/>
  <c r="DN92" i="20"/>
  <c r="DM92" i="20"/>
  <c r="DL92" i="20"/>
  <c r="DK92" i="20"/>
  <c r="DJ92" i="20"/>
  <c r="DI92" i="20"/>
  <c r="DH92" i="20"/>
  <c r="DG92" i="20"/>
  <c r="DF92" i="20"/>
  <c r="DE92" i="20"/>
  <c r="DD92" i="20"/>
  <c r="DC92" i="20"/>
  <c r="DB92" i="20"/>
  <c r="DA92" i="20"/>
  <c r="CZ92" i="20"/>
  <c r="CY92" i="20"/>
  <c r="CX92" i="20"/>
  <c r="CW92" i="20"/>
  <c r="CV92" i="20"/>
  <c r="CU92" i="20"/>
  <c r="CT92" i="20"/>
  <c r="CS92" i="20"/>
  <c r="CR92" i="20"/>
  <c r="CQ92" i="20"/>
  <c r="CP92" i="20"/>
  <c r="CO92" i="20"/>
  <c r="CN92" i="20"/>
  <c r="CM92" i="20"/>
  <c r="CL92" i="20"/>
  <c r="CK92" i="20"/>
  <c r="CJ92" i="20"/>
  <c r="CI92" i="20"/>
  <c r="CH92" i="20"/>
  <c r="CG92" i="20"/>
  <c r="CF92" i="20"/>
  <c r="CE92" i="20"/>
  <c r="CD92" i="20"/>
  <c r="CC92" i="20"/>
  <c r="CB92" i="20"/>
  <c r="CA92" i="20"/>
  <c r="BZ92" i="20"/>
  <c r="BY92" i="20"/>
  <c r="BX92" i="20"/>
  <c r="BW92" i="20"/>
  <c r="FP91" i="20"/>
  <c r="FO91" i="20"/>
  <c r="FN91" i="20"/>
  <c r="FM91" i="20"/>
  <c r="FL91" i="20"/>
  <c r="FK91" i="20"/>
  <c r="FJ91" i="20"/>
  <c r="FI91" i="20"/>
  <c r="FH91" i="20"/>
  <c r="FG91" i="20"/>
  <c r="FF91" i="20"/>
  <c r="FE91" i="20"/>
  <c r="FD91" i="20"/>
  <c r="FC91" i="20"/>
  <c r="FB91" i="20"/>
  <c r="FA91" i="20"/>
  <c r="EZ91" i="20"/>
  <c r="EY91" i="20"/>
  <c r="EX91" i="20"/>
  <c r="EW91" i="20"/>
  <c r="EV91" i="20"/>
  <c r="EU91" i="20"/>
  <c r="ET91" i="20"/>
  <c r="ES91" i="20"/>
  <c r="ER91" i="20"/>
  <c r="EQ91" i="20"/>
  <c r="EP91" i="20"/>
  <c r="EO91" i="20"/>
  <c r="EN91" i="20"/>
  <c r="EM91" i="20"/>
  <c r="EL91" i="20"/>
  <c r="EK91" i="20"/>
  <c r="EJ91" i="20"/>
  <c r="EI91" i="20"/>
  <c r="EH91" i="20"/>
  <c r="EG91" i="20"/>
  <c r="EF91" i="20"/>
  <c r="EE91" i="20"/>
  <c r="ED91" i="20"/>
  <c r="EC91" i="20"/>
  <c r="EB91" i="20"/>
  <c r="EA91" i="20"/>
  <c r="DZ91" i="20"/>
  <c r="DY91" i="20"/>
  <c r="DX91" i="20"/>
  <c r="DW91" i="20"/>
  <c r="DV91" i="20"/>
  <c r="DU91" i="20"/>
  <c r="DS91" i="20"/>
  <c r="DR91" i="20"/>
  <c r="DQ91" i="20"/>
  <c r="DP91" i="20"/>
  <c r="DO91" i="20"/>
  <c r="DN91" i="20"/>
  <c r="DM91" i="20"/>
  <c r="DL91" i="20"/>
  <c r="DK91" i="20"/>
  <c r="DJ91" i="20"/>
  <c r="DI91" i="20"/>
  <c r="DH91" i="20"/>
  <c r="DG91" i="20"/>
  <c r="DF91" i="20"/>
  <c r="DE91" i="20"/>
  <c r="DD91" i="20"/>
  <c r="DC91" i="20"/>
  <c r="DB91" i="20"/>
  <c r="DA91" i="20"/>
  <c r="CZ91" i="20"/>
  <c r="CY91" i="20"/>
  <c r="CX91" i="20"/>
  <c r="CW91" i="20"/>
  <c r="CV91" i="20"/>
  <c r="CU91" i="20"/>
  <c r="CT91" i="20"/>
  <c r="CS91" i="20"/>
  <c r="CR91" i="20"/>
  <c r="CQ91" i="20"/>
  <c r="CP91" i="20"/>
  <c r="CO91" i="20"/>
  <c r="CN91" i="20"/>
  <c r="CM91" i="20"/>
  <c r="CL91" i="20"/>
  <c r="CK91" i="20"/>
  <c r="CJ91" i="20"/>
  <c r="CI91" i="20"/>
  <c r="CH91" i="20"/>
  <c r="CG91" i="20"/>
  <c r="CF91" i="20"/>
  <c r="CE91" i="20"/>
  <c r="CD91" i="20"/>
  <c r="CC91" i="20"/>
  <c r="CB91" i="20"/>
  <c r="CA91" i="20"/>
  <c r="BZ91" i="20"/>
  <c r="BY91" i="20"/>
  <c r="BX91" i="20"/>
  <c r="FP90" i="20"/>
  <c r="FO90" i="20"/>
  <c r="FN90" i="20"/>
  <c r="FM90" i="20"/>
  <c r="FL90" i="20"/>
  <c r="FK90" i="20"/>
  <c r="FJ90" i="20"/>
  <c r="FI90" i="20"/>
  <c r="FH90" i="20"/>
  <c r="FG90" i="20"/>
  <c r="FF90" i="20"/>
  <c r="FE90" i="20"/>
  <c r="FD90" i="20"/>
  <c r="FC90" i="20"/>
  <c r="FB90" i="20"/>
  <c r="FA90" i="20"/>
  <c r="EZ90" i="20"/>
  <c r="EY90" i="20"/>
  <c r="EX90" i="20"/>
  <c r="EW90" i="20"/>
  <c r="EV90" i="20"/>
  <c r="EU90" i="20"/>
  <c r="ET90" i="20"/>
  <c r="ES90" i="20"/>
  <c r="ER90" i="20"/>
  <c r="EQ90" i="20"/>
  <c r="EP90" i="20"/>
  <c r="EO90" i="20"/>
  <c r="EN90" i="20"/>
  <c r="EM90" i="20"/>
  <c r="EL90" i="20"/>
  <c r="EK90" i="20"/>
  <c r="EJ90" i="20"/>
  <c r="EI90" i="20"/>
  <c r="EH90" i="20"/>
  <c r="EG90" i="20"/>
  <c r="EF90" i="20"/>
  <c r="EE90" i="20"/>
  <c r="ED90" i="20"/>
  <c r="EC90" i="20"/>
  <c r="EB90" i="20"/>
  <c r="EA90" i="20"/>
  <c r="DZ90" i="20"/>
  <c r="DY90" i="20"/>
  <c r="DX90" i="20"/>
  <c r="DW90" i="20"/>
  <c r="DV90" i="20"/>
  <c r="DU90" i="20"/>
  <c r="DS90" i="20"/>
  <c r="DR90" i="20"/>
  <c r="DQ90" i="20"/>
  <c r="DP90" i="20"/>
  <c r="DO90" i="20"/>
  <c r="DN90" i="20"/>
  <c r="DM90" i="20"/>
  <c r="DL90" i="20"/>
  <c r="DK90" i="20"/>
  <c r="DJ90" i="20"/>
  <c r="DI90" i="20"/>
  <c r="DH90" i="20"/>
  <c r="DG90" i="20"/>
  <c r="DF90" i="20"/>
  <c r="DE90" i="20"/>
  <c r="DD90" i="20"/>
  <c r="DC90" i="20"/>
  <c r="DB90" i="20"/>
  <c r="DA90" i="20"/>
  <c r="CZ90" i="20"/>
  <c r="CY90" i="20"/>
  <c r="CX90" i="20"/>
  <c r="CW90" i="20"/>
  <c r="CV90" i="20"/>
  <c r="CU90" i="20"/>
  <c r="CT90" i="20"/>
  <c r="CS90" i="20"/>
  <c r="CR90" i="20"/>
  <c r="CQ90" i="20"/>
  <c r="CP90" i="20"/>
  <c r="CO90" i="20"/>
  <c r="CN90" i="20"/>
  <c r="CM90" i="20"/>
  <c r="CL90" i="20"/>
  <c r="CK90" i="20"/>
  <c r="CJ90" i="20"/>
  <c r="CI90" i="20"/>
  <c r="CH90" i="20"/>
  <c r="CG90" i="20"/>
  <c r="CF90" i="20"/>
  <c r="CE90" i="20"/>
  <c r="CD90" i="20"/>
  <c r="CC90" i="20"/>
  <c r="CB90" i="20"/>
  <c r="CA90" i="20"/>
  <c r="BZ90" i="20"/>
  <c r="BY90" i="20"/>
  <c r="BX90" i="20"/>
  <c r="BW90" i="20"/>
  <c r="FP89" i="20"/>
  <c r="FO89" i="20"/>
  <c r="FN89" i="20"/>
  <c r="FM89" i="20"/>
  <c r="FL89" i="20"/>
  <c r="FK89" i="20"/>
  <c r="FJ89" i="20"/>
  <c r="FI89" i="20"/>
  <c r="FH89" i="20"/>
  <c r="FG89" i="20"/>
  <c r="FF89" i="20"/>
  <c r="FE89" i="20"/>
  <c r="FD89" i="20"/>
  <c r="FC89" i="20"/>
  <c r="FB89" i="20"/>
  <c r="FA89" i="20"/>
  <c r="EZ89" i="20"/>
  <c r="EY89" i="20"/>
  <c r="EX89" i="20"/>
  <c r="EW89" i="20"/>
  <c r="EV89" i="20"/>
  <c r="EU89" i="20"/>
  <c r="ET89" i="20"/>
  <c r="ES89" i="20"/>
  <c r="ER89" i="20"/>
  <c r="EQ89" i="20"/>
  <c r="EP89" i="20"/>
  <c r="EO89" i="20"/>
  <c r="EN89" i="20"/>
  <c r="EM89" i="20"/>
  <c r="EL89" i="20"/>
  <c r="EK89" i="20"/>
  <c r="EJ89" i="20"/>
  <c r="EI89" i="20"/>
  <c r="EH89" i="20"/>
  <c r="EG89" i="20"/>
  <c r="EF89" i="20"/>
  <c r="EE89" i="20"/>
  <c r="ED89" i="20"/>
  <c r="EC89" i="20"/>
  <c r="EB89" i="20"/>
  <c r="EA89" i="20"/>
  <c r="DZ89" i="20"/>
  <c r="DY89" i="20"/>
  <c r="DX89" i="20"/>
  <c r="DW89" i="20"/>
  <c r="DV89" i="20"/>
  <c r="DU89" i="20"/>
  <c r="DS89" i="20"/>
  <c r="DR89" i="20"/>
  <c r="DQ89" i="20"/>
  <c r="DP89" i="20"/>
  <c r="DO89" i="20"/>
  <c r="DN89" i="20"/>
  <c r="DM89" i="20"/>
  <c r="DL89" i="20"/>
  <c r="DK89" i="20"/>
  <c r="DJ89" i="20"/>
  <c r="DI89" i="20"/>
  <c r="DH89" i="20"/>
  <c r="DG89" i="20"/>
  <c r="DF89" i="20"/>
  <c r="DE89" i="20"/>
  <c r="DD89" i="20"/>
  <c r="DC89" i="20"/>
  <c r="DB89" i="20"/>
  <c r="DA89" i="20"/>
  <c r="CZ89" i="20"/>
  <c r="CY89" i="20"/>
  <c r="CX89" i="20"/>
  <c r="CW89" i="20"/>
  <c r="CV89" i="20"/>
  <c r="CU89" i="20"/>
  <c r="CT89" i="20"/>
  <c r="CS89" i="20"/>
  <c r="CR89" i="20"/>
  <c r="CQ89" i="20"/>
  <c r="CP89" i="20"/>
  <c r="CO89" i="20"/>
  <c r="CN89" i="20"/>
  <c r="CM89" i="20"/>
  <c r="CL89" i="20"/>
  <c r="CK89" i="20"/>
  <c r="CJ89" i="20"/>
  <c r="CI89" i="20"/>
  <c r="CH89" i="20"/>
  <c r="CG89" i="20"/>
  <c r="CF89" i="20"/>
  <c r="CE89" i="20"/>
  <c r="CD89" i="20"/>
  <c r="CC89" i="20"/>
  <c r="CB89" i="20"/>
  <c r="CA89" i="20"/>
  <c r="BZ89" i="20"/>
  <c r="BY89" i="20"/>
  <c r="BX89" i="20"/>
  <c r="FP45" i="20"/>
  <c r="FO45" i="20"/>
  <c r="FN45" i="20"/>
  <c r="FM45" i="20"/>
  <c r="FL45" i="20"/>
  <c r="FK45" i="20"/>
  <c r="FJ45" i="20"/>
  <c r="FI45" i="20"/>
  <c r="FH45" i="20"/>
  <c r="FG45" i="20"/>
  <c r="FF45" i="20"/>
  <c r="FE45" i="20"/>
  <c r="FD45" i="20"/>
  <c r="FC45" i="20"/>
  <c r="FB45" i="20"/>
  <c r="FA45" i="20"/>
  <c r="EZ45" i="20"/>
  <c r="EY45" i="20"/>
  <c r="EX45" i="20"/>
  <c r="EW45" i="20"/>
  <c r="EV45" i="20"/>
  <c r="EU45" i="20"/>
  <c r="ET45" i="20"/>
  <c r="ES45" i="20"/>
  <c r="ER45" i="20"/>
  <c r="EQ45" i="20"/>
  <c r="EP45" i="20"/>
  <c r="EO45" i="20"/>
  <c r="EN45" i="20"/>
  <c r="EM45" i="20"/>
  <c r="EL45" i="20"/>
  <c r="EK45" i="20"/>
  <c r="EJ45" i="20"/>
  <c r="EI45" i="20"/>
  <c r="EH45" i="20"/>
  <c r="EG45" i="20"/>
  <c r="EF45" i="20"/>
  <c r="EE45" i="20"/>
  <c r="ED45" i="20"/>
  <c r="EC45" i="20"/>
  <c r="EB45" i="20"/>
  <c r="EA45" i="20"/>
  <c r="DZ45" i="20"/>
  <c r="DY45" i="20"/>
  <c r="DX45" i="20"/>
  <c r="DW45" i="20"/>
  <c r="DV45" i="20"/>
  <c r="DU45" i="20"/>
  <c r="DT45" i="20"/>
  <c r="DS45" i="20"/>
  <c r="DR45" i="20"/>
  <c r="DQ45" i="20"/>
  <c r="DP45" i="20"/>
  <c r="DO45" i="20"/>
  <c r="DN45" i="20"/>
  <c r="DM45" i="20"/>
  <c r="DL45" i="20"/>
  <c r="DK45" i="20"/>
  <c r="DJ45" i="20"/>
  <c r="DI45" i="20"/>
  <c r="DH45" i="20"/>
  <c r="DG45" i="20"/>
  <c r="DF45" i="20"/>
  <c r="DE45" i="20"/>
  <c r="DD45" i="20"/>
  <c r="DC45" i="20"/>
  <c r="DB45" i="20"/>
  <c r="DA45" i="20"/>
  <c r="CZ45" i="20"/>
  <c r="CY45" i="20"/>
  <c r="CX45" i="20"/>
  <c r="CW45" i="20"/>
  <c r="CV45" i="20"/>
  <c r="CU45" i="20"/>
  <c r="CT45" i="20"/>
  <c r="CS45" i="20"/>
  <c r="CR45" i="20"/>
  <c r="CQ45" i="20"/>
  <c r="CP45" i="20"/>
  <c r="CO45" i="20"/>
  <c r="CN45" i="20"/>
  <c r="CM45" i="20"/>
  <c r="CL45" i="20"/>
  <c r="CK45" i="20"/>
  <c r="CJ45" i="20"/>
  <c r="CI45" i="20"/>
  <c r="CH45" i="20"/>
  <c r="CG45" i="20"/>
  <c r="CF45" i="20"/>
  <c r="CE45" i="20"/>
  <c r="CD45" i="20"/>
  <c r="CC45" i="20"/>
  <c r="CB45" i="20"/>
  <c r="CA45" i="20"/>
  <c r="BZ45" i="20"/>
  <c r="BY45" i="20"/>
  <c r="BX45" i="20"/>
  <c r="FP44" i="20"/>
  <c r="FO44" i="20"/>
  <c r="FN44" i="20"/>
  <c r="FM44" i="20"/>
  <c r="FL44" i="20"/>
  <c r="FK44" i="20"/>
  <c r="FJ44" i="20"/>
  <c r="FI44" i="20"/>
  <c r="FH44" i="20"/>
  <c r="FG44" i="20"/>
  <c r="FF44" i="20"/>
  <c r="FE44" i="20"/>
  <c r="FD44" i="20"/>
  <c r="FC44" i="20"/>
  <c r="FB44" i="20"/>
  <c r="FA44" i="20"/>
  <c r="EZ44" i="20"/>
  <c r="EY44" i="20"/>
  <c r="EX44" i="20"/>
  <c r="EW44" i="20"/>
  <c r="EV44" i="20"/>
  <c r="EU44" i="20"/>
  <c r="ET44" i="20"/>
  <c r="ES44" i="20"/>
  <c r="ER44" i="20"/>
  <c r="EQ44" i="20"/>
  <c r="EP44" i="20"/>
  <c r="EO44" i="20"/>
  <c r="EN44" i="20"/>
  <c r="EM44" i="20"/>
  <c r="EL44" i="20"/>
  <c r="EK44" i="20"/>
  <c r="EJ44" i="20"/>
  <c r="EI44" i="20"/>
  <c r="EH44" i="20"/>
  <c r="EG44" i="20"/>
  <c r="EF44" i="20"/>
  <c r="EE44" i="20"/>
  <c r="ED44" i="20"/>
  <c r="EC44" i="20"/>
  <c r="EB44" i="20"/>
  <c r="EA44" i="20"/>
  <c r="DZ44" i="20"/>
  <c r="DY44" i="20"/>
  <c r="DX44" i="20"/>
  <c r="DW44" i="20"/>
  <c r="DV44" i="20"/>
  <c r="DU44" i="20"/>
  <c r="DT44" i="20"/>
  <c r="DS44" i="20"/>
  <c r="DR44" i="20"/>
  <c r="DQ44" i="20"/>
  <c r="DP44" i="20"/>
  <c r="DO44" i="20"/>
  <c r="DN44" i="20"/>
  <c r="DM44" i="20"/>
  <c r="DL44" i="20"/>
  <c r="DK44" i="20"/>
  <c r="DJ44" i="20"/>
  <c r="DI44" i="20"/>
  <c r="DH44" i="20"/>
  <c r="DG44" i="20"/>
  <c r="DF44" i="20"/>
  <c r="DE44" i="20"/>
  <c r="DD44" i="20"/>
  <c r="DC44" i="20"/>
  <c r="DB44" i="20"/>
  <c r="DA44" i="20"/>
  <c r="CZ44" i="20"/>
  <c r="CY44" i="20"/>
  <c r="CX44" i="20"/>
  <c r="CW44" i="20"/>
  <c r="CV44" i="20"/>
  <c r="CU44" i="20"/>
  <c r="CT44" i="20"/>
  <c r="CS44" i="20"/>
  <c r="CR44" i="20"/>
  <c r="CQ44" i="20"/>
  <c r="CP44" i="20"/>
  <c r="CO44" i="20"/>
  <c r="CN44" i="20"/>
  <c r="CM44" i="20"/>
  <c r="CL44" i="20"/>
  <c r="CK44" i="20"/>
  <c r="CJ44" i="20"/>
  <c r="CI44" i="20"/>
  <c r="CH44" i="20"/>
  <c r="CG44" i="20"/>
  <c r="CF44" i="20"/>
  <c r="CE44" i="20"/>
  <c r="CD44" i="20"/>
  <c r="CC44" i="20"/>
  <c r="CB44" i="20"/>
  <c r="CA44" i="20"/>
  <c r="BZ44" i="20"/>
  <c r="BY44" i="20"/>
  <c r="BX44" i="20"/>
  <c r="FP43" i="20"/>
  <c r="FO43" i="20"/>
  <c r="FN43" i="20"/>
  <c r="FM43" i="20"/>
  <c r="FL43" i="20"/>
  <c r="FK43" i="20"/>
  <c r="FJ43" i="20"/>
  <c r="FI43" i="20"/>
  <c r="FH43" i="20"/>
  <c r="FG43" i="20"/>
  <c r="FF43" i="20"/>
  <c r="FE43" i="20"/>
  <c r="FD43" i="20"/>
  <c r="FC43" i="20"/>
  <c r="FB43" i="20"/>
  <c r="FA43" i="20"/>
  <c r="EZ43" i="20"/>
  <c r="EY43" i="20"/>
  <c r="EX43" i="20"/>
  <c r="EW43" i="20"/>
  <c r="EV43" i="20"/>
  <c r="EU43" i="20"/>
  <c r="ET43" i="20"/>
  <c r="ES43" i="20"/>
  <c r="ER43" i="20"/>
  <c r="EQ43" i="20"/>
  <c r="EP43" i="20"/>
  <c r="EO43" i="20"/>
  <c r="EN43" i="20"/>
  <c r="EM43" i="20"/>
  <c r="EL43" i="20"/>
  <c r="EK43" i="20"/>
  <c r="EJ43" i="20"/>
  <c r="EI43" i="20"/>
  <c r="EH43" i="20"/>
  <c r="EG43" i="20"/>
  <c r="EF43" i="20"/>
  <c r="EE43" i="20"/>
  <c r="ED43" i="20"/>
  <c r="EC43" i="20"/>
  <c r="EB43" i="20"/>
  <c r="EA43" i="20"/>
  <c r="DZ43" i="20"/>
  <c r="DY43" i="20"/>
  <c r="DX43" i="20"/>
  <c r="DW43" i="20"/>
  <c r="DV43" i="20"/>
  <c r="DU43" i="20"/>
  <c r="DT43" i="20"/>
  <c r="DS43" i="20"/>
  <c r="DR43" i="20"/>
  <c r="DQ43" i="20"/>
  <c r="DP43" i="20"/>
  <c r="DO43" i="20"/>
  <c r="DN43" i="20"/>
  <c r="DM43" i="20"/>
  <c r="DL43" i="20"/>
  <c r="DK43" i="20"/>
  <c r="DJ43" i="20"/>
  <c r="DI43" i="20"/>
  <c r="DH43" i="20"/>
  <c r="DG43" i="20"/>
  <c r="DF43" i="20"/>
  <c r="DE43" i="20"/>
  <c r="DD43" i="20"/>
  <c r="DC43" i="20"/>
  <c r="DB43" i="20"/>
  <c r="DA43" i="20"/>
  <c r="CZ43" i="20"/>
  <c r="CY43" i="20"/>
  <c r="CX43" i="20"/>
  <c r="CW43" i="20"/>
  <c r="CV43" i="20"/>
  <c r="CU43" i="20"/>
  <c r="CT43" i="20"/>
  <c r="CS43" i="20"/>
  <c r="CR43" i="20"/>
  <c r="CQ43" i="20"/>
  <c r="CP43" i="20"/>
  <c r="CO43" i="20"/>
  <c r="CN43" i="20"/>
  <c r="CM43" i="20"/>
  <c r="CL43" i="20"/>
  <c r="CK43" i="20"/>
  <c r="CJ43" i="20"/>
  <c r="CI43" i="20"/>
  <c r="CH43" i="20"/>
  <c r="CG43" i="20"/>
  <c r="CF43" i="20"/>
  <c r="CE43" i="20"/>
  <c r="CD43" i="20"/>
  <c r="CC43" i="20"/>
  <c r="CB43" i="20"/>
  <c r="CA43" i="20"/>
  <c r="BZ43" i="20"/>
  <c r="BY43" i="20"/>
  <c r="BX43" i="20"/>
  <c r="FP42" i="20"/>
  <c r="FO42" i="20"/>
  <c r="FN42" i="20"/>
  <c r="FM42" i="20"/>
  <c r="FL42" i="20"/>
  <c r="FK42" i="20"/>
  <c r="FJ42" i="20"/>
  <c r="FI42" i="20"/>
  <c r="FH42" i="20"/>
  <c r="FG42" i="20"/>
  <c r="FF42" i="20"/>
  <c r="FE42" i="20"/>
  <c r="FD42" i="20"/>
  <c r="FC42" i="20"/>
  <c r="FB42" i="20"/>
  <c r="FA42" i="20"/>
  <c r="EZ42" i="20"/>
  <c r="EY42" i="20"/>
  <c r="EX42" i="20"/>
  <c r="EW42" i="20"/>
  <c r="EV42" i="20"/>
  <c r="EU42" i="20"/>
  <c r="ET42" i="20"/>
  <c r="ES42" i="20"/>
  <c r="ER42" i="20"/>
  <c r="EQ42" i="20"/>
  <c r="EP42" i="20"/>
  <c r="EO42" i="20"/>
  <c r="EN42" i="20"/>
  <c r="EM42" i="20"/>
  <c r="EL42" i="20"/>
  <c r="EK42" i="20"/>
  <c r="EJ42" i="20"/>
  <c r="EI42" i="20"/>
  <c r="EH42" i="20"/>
  <c r="EG42" i="20"/>
  <c r="EF42" i="20"/>
  <c r="EE42" i="20"/>
  <c r="ED42" i="20"/>
  <c r="EC42" i="20"/>
  <c r="EB42" i="20"/>
  <c r="EA42" i="20"/>
  <c r="DZ42" i="20"/>
  <c r="DY42" i="20"/>
  <c r="DX42" i="20"/>
  <c r="DW42" i="20"/>
  <c r="DV42" i="20"/>
  <c r="DU42" i="20"/>
  <c r="DT42" i="20"/>
  <c r="DS42" i="20"/>
  <c r="DR42" i="20"/>
  <c r="DQ42" i="20"/>
  <c r="DP42" i="20"/>
  <c r="DO42" i="20"/>
  <c r="DN42" i="20"/>
  <c r="DM42" i="20"/>
  <c r="DL42" i="20"/>
  <c r="DK42" i="20"/>
  <c r="DJ42" i="20"/>
  <c r="DI42" i="20"/>
  <c r="DH42" i="20"/>
  <c r="DG42" i="20"/>
  <c r="DF42" i="20"/>
  <c r="DE42" i="20"/>
  <c r="DD42" i="20"/>
  <c r="DC42" i="20"/>
  <c r="DB42" i="20"/>
  <c r="DA42" i="20"/>
  <c r="CZ42" i="20"/>
  <c r="CY42" i="20"/>
  <c r="CX42" i="20"/>
  <c r="CW42" i="20"/>
  <c r="CV42" i="20"/>
  <c r="CU42" i="20"/>
  <c r="CT42" i="20"/>
  <c r="CS42" i="20"/>
  <c r="CR42" i="20"/>
  <c r="CQ42" i="20"/>
  <c r="CP42" i="20"/>
  <c r="CO42" i="20"/>
  <c r="CN42" i="20"/>
  <c r="CM42" i="20"/>
  <c r="CL42" i="20"/>
  <c r="CK42" i="20"/>
  <c r="CJ42" i="20"/>
  <c r="CI42" i="20"/>
  <c r="CH42" i="20"/>
  <c r="CG42" i="20"/>
  <c r="CF42" i="20"/>
  <c r="CE42" i="20"/>
  <c r="CD42" i="20"/>
  <c r="CC42" i="20"/>
  <c r="CB42" i="20"/>
  <c r="CA42" i="20"/>
  <c r="BZ42" i="20"/>
  <c r="BY42" i="20"/>
  <c r="BX42" i="20"/>
  <c r="FP41" i="20"/>
  <c r="FO41" i="20"/>
  <c r="FN41" i="20"/>
  <c r="FM41" i="20"/>
  <c r="FL41" i="20"/>
  <c r="FK41" i="20"/>
  <c r="FJ41" i="20"/>
  <c r="FI41" i="20"/>
  <c r="FH41" i="20"/>
  <c r="FG41" i="20"/>
  <c r="FF41" i="20"/>
  <c r="FE41" i="20"/>
  <c r="FD41" i="20"/>
  <c r="FC41" i="20"/>
  <c r="FB41" i="20"/>
  <c r="FA41" i="20"/>
  <c r="EZ41" i="20"/>
  <c r="EY41" i="20"/>
  <c r="EX41" i="20"/>
  <c r="EW41" i="20"/>
  <c r="EV41" i="20"/>
  <c r="EU41" i="20"/>
  <c r="ET41" i="20"/>
  <c r="ES41" i="20"/>
  <c r="ER41" i="20"/>
  <c r="EQ41" i="20"/>
  <c r="EP41" i="20"/>
  <c r="EO41" i="20"/>
  <c r="EN41" i="20"/>
  <c r="EM41" i="20"/>
  <c r="EL41" i="20"/>
  <c r="EK41" i="20"/>
  <c r="EJ41" i="20"/>
  <c r="EI41" i="20"/>
  <c r="EH41" i="20"/>
  <c r="EG41" i="20"/>
  <c r="EF41" i="20"/>
  <c r="EE41" i="20"/>
  <c r="ED41" i="20"/>
  <c r="EC41" i="20"/>
  <c r="EB41" i="20"/>
  <c r="EA41" i="20"/>
  <c r="DZ41" i="20"/>
  <c r="DY41" i="20"/>
  <c r="DX41" i="20"/>
  <c r="DW41" i="20"/>
  <c r="DV41" i="20"/>
  <c r="DU41" i="20"/>
  <c r="DT41" i="20"/>
  <c r="DS41" i="20"/>
  <c r="DR41" i="20"/>
  <c r="DQ41" i="20"/>
  <c r="DP41" i="20"/>
  <c r="DO41" i="20"/>
  <c r="DN41" i="20"/>
  <c r="DM41" i="20"/>
  <c r="DL41" i="20"/>
  <c r="DK41" i="20"/>
  <c r="DJ41" i="20"/>
  <c r="DI41" i="20"/>
  <c r="DH41" i="20"/>
  <c r="DG41" i="20"/>
  <c r="DF41" i="20"/>
  <c r="DE41" i="20"/>
  <c r="DD41" i="20"/>
  <c r="DC41" i="20"/>
  <c r="DB41" i="20"/>
  <c r="DA41" i="20"/>
  <c r="CZ41" i="20"/>
  <c r="CY41" i="20"/>
  <c r="CX41" i="20"/>
  <c r="CW41" i="20"/>
  <c r="CV41" i="20"/>
  <c r="CU41" i="20"/>
  <c r="CT41" i="20"/>
  <c r="CS41" i="20"/>
  <c r="CR41" i="20"/>
  <c r="CQ41" i="20"/>
  <c r="CP41" i="20"/>
  <c r="CO41" i="20"/>
  <c r="CN41" i="20"/>
  <c r="CM41" i="20"/>
  <c r="CL41" i="20"/>
  <c r="CK41" i="20"/>
  <c r="CJ41" i="20"/>
  <c r="CI41" i="20"/>
  <c r="CH41" i="20"/>
  <c r="CG41" i="20"/>
  <c r="CF41" i="20"/>
  <c r="CE41" i="20"/>
  <c r="CD41" i="20"/>
  <c r="CC41" i="20"/>
  <c r="CB41" i="20"/>
  <c r="CA41" i="20"/>
  <c r="BZ41" i="20"/>
  <c r="BY41" i="20"/>
  <c r="BX41" i="20"/>
  <c r="FP40" i="20"/>
  <c r="FO40" i="20"/>
  <c r="FN40" i="20"/>
  <c r="FM40" i="20"/>
  <c r="FL40" i="20"/>
  <c r="FK40" i="20"/>
  <c r="FJ40" i="20"/>
  <c r="FI40" i="20"/>
  <c r="FH40" i="20"/>
  <c r="FG40" i="20"/>
  <c r="FF40" i="20"/>
  <c r="FE40" i="20"/>
  <c r="FD40" i="20"/>
  <c r="FC40" i="20"/>
  <c r="FB40" i="20"/>
  <c r="FA40" i="20"/>
  <c r="EZ40" i="20"/>
  <c r="EY40" i="20"/>
  <c r="EX40" i="20"/>
  <c r="EW40" i="20"/>
  <c r="EV40" i="20"/>
  <c r="EU40" i="20"/>
  <c r="ET40" i="20"/>
  <c r="ES40" i="20"/>
  <c r="ER40" i="20"/>
  <c r="EQ40" i="20"/>
  <c r="EP40" i="20"/>
  <c r="EO40" i="20"/>
  <c r="EN40" i="20"/>
  <c r="EM40" i="20"/>
  <c r="EL40" i="20"/>
  <c r="EK40" i="20"/>
  <c r="EJ40" i="20"/>
  <c r="EI40" i="20"/>
  <c r="EH40" i="20"/>
  <c r="EG40" i="20"/>
  <c r="EF40" i="20"/>
  <c r="EE40" i="20"/>
  <c r="ED40" i="20"/>
  <c r="EC40" i="20"/>
  <c r="EB40" i="20"/>
  <c r="EA40" i="20"/>
  <c r="DZ40" i="20"/>
  <c r="DY40" i="20"/>
  <c r="DX40" i="20"/>
  <c r="DW40" i="20"/>
  <c r="DV40" i="20"/>
  <c r="DU40" i="20"/>
  <c r="DT40" i="20"/>
  <c r="DS40" i="20"/>
  <c r="DR40" i="20"/>
  <c r="DQ40" i="20"/>
  <c r="DP40" i="20"/>
  <c r="DO40" i="20"/>
  <c r="DN40" i="20"/>
  <c r="DM40" i="20"/>
  <c r="DL40" i="20"/>
  <c r="DK40" i="20"/>
  <c r="DJ40" i="20"/>
  <c r="DI40" i="20"/>
  <c r="DH40" i="20"/>
  <c r="DG40" i="20"/>
  <c r="DF40" i="20"/>
  <c r="DE40" i="20"/>
  <c r="DD40" i="20"/>
  <c r="DC40" i="20"/>
  <c r="DB40" i="20"/>
  <c r="DA40" i="20"/>
  <c r="CZ40" i="20"/>
  <c r="CY40" i="20"/>
  <c r="CX40" i="20"/>
  <c r="CW40" i="20"/>
  <c r="CV40" i="20"/>
  <c r="CU40" i="20"/>
  <c r="CT40" i="20"/>
  <c r="CS40" i="20"/>
  <c r="CR40" i="20"/>
  <c r="CQ40" i="20"/>
  <c r="CP40" i="20"/>
  <c r="CO40" i="20"/>
  <c r="CN40" i="20"/>
  <c r="CM40" i="20"/>
  <c r="CL40" i="20"/>
  <c r="CK40" i="20"/>
  <c r="CJ40" i="20"/>
  <c r="CI40" i="20"/>
  <c r="CH40" i="20"/>
  <c r="CG40" i="20"/>
  <c r="CF40" i="20"/>
  <c r="CE40" i="20"/>
  <c r="CD40" i="20"/>
  <c r="CC40" i="20"/>
  <c r="CB40" i="20"/>
  <c r="CA40" i="20"/>
  <c r="BZ40" i="20"/>
  <c r="BY40" i="20"/>
  <c r="BX40" i="20"/>
  <c r="FP39" i="20"/>
  <c r="FO39" i="20"/>
  <c r="FN39" i="20"/>
  <c r="FM39" i="20"/>
  <c r="FL39" i="20"/>
  <c r="FK39" i="20"/>
  <c r="FJ39" i="20"/>
  <c r="FI39" i="20"/>
  <c r="FH39" i="20"/>
  <c r="FG39" i="20"/>
  <c r="FF39" i="20"/>
  <c r="FE39" i="20"/>
  <c r="FD39" i="20"/>
  <c r="FC39" i="20"/>
  <c r="FB39" i="20"/>
  <c r="FA39" i="20"/>
  <c r="EZ39" i="20"/>
  <c r="EY39" i="20"/>
  <c r="EX39" i="20"/>
  <c r="EW39" i="20"/>
  <c r="EV39" i="20"/>
  <c r="EU39" i="20"/>
  <c r="ET39" i="20"/>
  <c r="ES39" i="20"/>
  <c r="ER39" i="20"/>
  <c r="EQ39" i="20"/>
  <c r="EP39" i="20"/>
  <c r="EO39" i="20"/>
  <c r="EN39" i="20"/>
  <c r="EM39" i="20"/>
  <c r="EL39" i="20"/>
  <c r="EK39" i="20"/>
  <c r="EJ39" i="20"/>
  <c r="EI39" i="20"/>
  <c r="EH39" i="20"/>
  <c r="EG39" i="20"/>
  <c r="EF39" i="20"/>
  <c r="EE39" i="20"/>
  <c r="ED39" i="20"/>
  <c r="EC39" i="20"/>
  <c r="EB39" i="20"/>
  <c r="EA39" i="20"/>
  <c r="DZ39" i="20"/>
  <c r="DY39" i="20"/>
  <c r="DX39" i="20"/>
  <c r="DW39" i="20"/>
  <c r="DV39" i="20"/>
  <c r="DU39" i="20"/>
  <c r="DT39" i="20"/>
  <c r="DS39" i="20"/>
  <c r="DR39" i="20"/>
  <c r="DQ39" i="20"/>
  <c r="DP39" i="20"/>
  <c r="DO39" i="20"/>
  <c r="DN39" i="20"/>
  <c r="DM39" i="20"/>
  <c r="DL39" i="20"/>
  <c r="DK39" i="20"/>
  <c r="DJ39" i="20"/>
  <c r="DI39" i="20"/>
  <c r="DH39" i="20"/>
  <c r="DG39" i="20"/>
  <c r="DF39" i="20"/>
  <c r="DE39" i="20"/>
  <c r="DD39" i="20"/>
  <c r="DC39" i="20"/>
  <c r="DB39" i="20"/>
  <c r="DA39" i="20"/>
  <c r="CZ39" i="20"/>
  <c r="CY39" i="20"/>
  <c r="CX39" i="20"/>
  <c r="CW39" i="20"/>
  <c r="CV39" i="20"/>
  <c r="CU39" i="20"/>
  <c r="CT39" i="20"/>
  <c r="CS39" i="20"/>
  <c r="CR39" i="20"/>
  <c r="CQ39" i="20"/>
  <c r="CP39" i="20"/>
  <c r="CO39" i="20"/>
  <c r="CN39" i="20"/>
  <c r="CM39" i="20"/>
  <c r="CL39" i="20"/>
  <c r="CK39" i="20"/>
  <c r="CJ39" i="20"/>
  <c r="CI39" i="20"/>
  <c r="CH39" i="20"/>
  <c r="CG39" i="20"/>
  <c r="CF39" i="20"/>
  <c r="CE39" i="20"/>
  <c r="CD39" i="20"/>
  <c r="CC39" i="20"/>
  <c r="CB39" i="20"/>
  <c r="CA39" i="20"/>
  <c r="BZ39" i="20"/>
  <c r="BY39" i="20"/>
  <c r="BX39" i="20"/>
  <c r="FP38" i="20"/>
  <c r="FO38" i="20"/>
  <c r="FN38" i="20"/>
  <c r="FM38" i="20"/>
  <c r="FL38" i="20"/>
  <c r="FK38" i="20"/>
  <c r="FJ38" i="20"/>
  <c r="FI38" i="20"/>
  <c r="FH38" i="20"/>
  <c r="FG38" i="20"/>
  <c r="FF38" i="20"/>
  <c r="FE38" i="20"/>
  <c r="FD38" i="20"/>
  <c r="FC38" i="20"/>
  <c r="FB38" i="20"/>
  <c r="FA38" i="20"/>
  <c r="EZ38" i="20"/>
  <c r="EY38" i="20"/>
  <c r="EX38" i="20"/>
  <c r="EW38" i="20"/>
  <c r="EV38" i="20"/>
  <c r="EU38" i="20"/>
  <c r="ET38" i="20"/>
  <c r="ES38" i="20"/>
  <c r="ER38" i="20"/>
  <c r="EQ38" i="20"/>
  <c r="EP38" i="20"/>
  <c r="EO38" i="20"/>
  <c r="EN38" i="20"/>
  <c r="EM38" i="20"/>
  <c r="EL38" i="20"/>
  <c r="EK38" i="20"/>
  <c r="EJ38" i="20"/>
  <c r="EI38" i="20"/>
  <c r="EH38" i="20"/>
  <c r="EG38" i="20"/>
  <c r="EF38" i="20"/>
  <c r="EE38" i="20"/>
  <c r="ED38" i="20"/>
  <c r="EC38" i="20"/>
  <c r="EB38" i="20"/>
  <c r="EA38" i="20"/>
  <c r="DZ38" i="20"/>
  <c r="DY38" i="20"/>
  <c r="DX38" i="20"/>
  <c r="DW38" i="20"/>
  <c r="DV38" i="20"/>
  <c r="DU38" i="20"/>
  <c r="DT38" i="20"/>
  <c r="DS38" i="20"/>
  <c r="DR38" i="20"/>
  <c r="DQ38" i="20"/>
  <c r="DP38" i="20"/>
  <c r="DO38" i="20"/>
  <c r="DN38" i="20"/>
  <c r="DM38" i="20"/>
  <c r="DL38" i="20"/>
  <c r="DK38" i="20"/>
  <c r="DJ38" i="20"/>
  <c r="DI38" i="20"/>
  <c r="DH38" i="20"/>
  <c r="DG38" i="20"/>
  <c r="DF38" i="20"/>
  <c r="DE38" i="20"/>
  <c r="DD38" i="20"/>
  <c r="DC38" i="20"/>
  <c r="DB38" i="20"/>
  <c r="DA38" i="20"/>
  <c r="CZ38" i="20"/>
  <c r="CY38" i="20"/>
  <c r="CX38" i="20"/>
  <c r="CW38" i="20"/>
  <c r="CV38" i="20"/>
  <c r="CU38" i="20"/>
  <c r="CT38" i="20"/>
  <c r="CS38" i="20"/>
  <c r="CR38" i="20"/>
  <c r="CQ38" i="20"/>
  <c r="CP38" i="20"/>
  <c r="CO38" i="20"/>
  <c r="CN38" i="20"/>
  <c r="CM38" i="20"/>
  <c r="CL38" i="20"/>
  <c r="CK38" i="20"/>
  <c r="CJ38" i="20"/>
  <c r="CI38" i="20"/>
  <c r="CH38" i="20"/>
  <c r="CG38" i="20"/>
  <c r="CF38" i="20"/>
  <c r="CE38" i="20"/>
  <c r="CD38" i="20"/>
  <c r="CC38" i="20"/>
  <c r="CB38" i="20"/>
  <c r="CA38" i="20"/>
  <c r="BZ38" i="20"/>
  <c r="BY38" i="20"/>
  <c r="BX38" i="20"/>
  <c r="FP37" i="20"/>
  <c r="FO37" i="20"/>
  <c r="FN37" i="20"/>
  <c r="FM37" i="20"/>
  <c r="FL37" i="20"/>
  <c r="FK37" i="20"/>
  <c r="FJ37" i="20"/>
  <c r="FI37" i="20"/>
  <c r="FH37" i="20"/>
  <c r="FG37" i="20"/>
  <c r="FF37" i="20"/>
  <c r="FE37" i="20"/>
  <c r="FD37" i="20"/>
  <c r="FC37" i="20"/>
  <c r="FB37" i="20"/>
  <c r="FA37" i="20"/>
  <c r="EZ37" i="20"/>
  <c r="EY37" i="20"/>
  <c r="EX37" i="20"/>
  <c r="EW37" i="20"/>
  <c r="EV37" i="20"/>
  <c r="EU37" i="20"/>
  <c r="ET37" i="20"/>
  <c r="ES37" i="20"/>
  <c r="ER37" i="20"/>
  <c r="EQ37" i="20"/>
  <c r="EP37" i="20"/>
  <c r="EO37" i="20"/>
  <c r="EN37" i="20"/>
  <c r="EM37" i="20"/>
  <c r="EL37" i="20"/>
  <c r="EK37" i="20"/>
  <c r="EJ37" i="20"/>
  <c r="EI37" i="20"/>
  <c r="EH37" i="20"/>
  <c r="EG37" i="20"/>
  <c r="EF37" i="20"/>
  <c r="EE37" i="20"/>
  <c r="ED37" i="20"/>
  <c r="EC37" i="20"/>
  <c r="EB37" i="20"/>
  <c r="EA37" i="20"/>
  <c r="DZ37" i="20"/>
  <c r="DY37" i="20"/>
  <c r="DX37" i="20"/>
  <c r="DW37" i="20"/>
  <c r="DV37" i="20"/>
  <c r="DU37" i="20"/>
  <c r="DT37" i="20"/>
  <c r="DS37" i="20"/>
  <c r="DR37" i="20"/>
  <c r="DQ37" i="20"/>
  <c r="DP37" i="20"/>
  <c r="DO37" i="20"/>
  <c r="DN37" i="20"/>
  <c r="DM37" i="20"/>
  <c r="DL37" i="20"/>
  <c r="DK37" i="20"/>
  <c r="DJ37" i="20"/>
  <c r="DI37" i="20"/>
  <c r="DH37" i="20"/>
  <c r="DG37" i="20"/>
  <c r="DF37" i="20"/>
  <c r="DE37" i="20"/>
  <c r="DD37" i="20"/>
  <c r="DC37" i="20"/>
  <c r="DB37" i="20"/>
  <c r="DA37" i="20"/>
  <c r="CZ37" i="20"/>
  <c r="CY37" i="20"/>
  <c r="CX37" i="20"/>
  <c r="CW37" i="20"/>
  <c r="CV37" i="20"/>
  <c r="CU37" i="20"/>
  <c r="CT37" i="20"/>
  <c r="CS37" i="20"/>
  <c r="CR37" i="20"/>
  <c r="CQ37" i="20"/>
  <c r="CP37" i="20"/>
  <c r="CO37" i="20"/>
  <c r="CN37" i="20"/>
  <c r="CM37" i="20"/>
  <c r="CL37" i="20"/>
  <c r="CK37" i="20"/>
  <c r="CJ37" i="20"/>
  <c r="CI37" i="20"/>
  <c r="CH37" i="20"/>
  <c r="CG37" i="20"/>
  <c r="CF37" i="20"/>
  <c r="CE37" i="20"/>
  <c r="CD37" i="20"/>
  <c r="CC37" i="20"/>
  <c r="CB37" i="20"/>
  <c r="CA37" i="20"/>
  <c r="BZ37" i="20"/>
  <c r="BY37" i="20"/>
  <c r="BX37" i="20"/>
  <c r="FP36" i="20"/>
  <c r="FO36" i="20"/>
  <c r="FN36" i="20"/>
  <c r="FM36" i="20"/>
  <c r="FL36" i="20"/>
  <c r="FK36" i="20"/>
  <c r="FJ36" i="20"/>
  <c r="FI36" i="20"/>
  <c r="FH36" i="20"/>
  <c r="FG36" i="20"/>
  <c r="FF36" i="20"/>
  <c r="FE36" i="20"/>
  <c r="FD36" i="20"/>
  <c r="FC36" i="20"/>
  <c r="FB36" i="20"/>
  <c r="FA36" i="20"/>
  <c r="EZ36" i="20"/>
  <c r="EY36" i="20"/>
  <c r="EX36" i="20"/>
  <c r="EW36" i="20"/>
  <c r="EV36" i="20"/>
  <c r="EU36" i="20"/>
  <c r="ET36" i="20"/>
  <c r="ES36" i="20"/>
  <c r="ER36" i="20"/>
  <c r="EQ36" i="20"/>
  <c r="EP36" i="20"/>
  <c r="EO36" i="20"/>
  <c r="EN36" i="20"/>
  <c r="EM36" i="20"/>
  <c r="EL36" i="20"/>
  <c r="EK36" i="20"/>
  <c r="EJ36" i="20"/>
  <c r="EI36" i="20"/>
  <c r="EH36" i="20"/>
  <c r="EG36" i="20"/>
  <c r="EF36" i="20"/>
  <c r="EE36" i="20"/>
  <c r="ED36" i="20"/>
  <c r="EC36" i="20"/>
  <c r="EB36" i="20"/>
  <c r="EA36" i="20"/>
  <c r="DZ36" i="20"/>
  <c r="DY36" i="20"/>
  <c r="DX36" i="20"/>
  <c r="DW36" i="20"/>
  <c r="DV36" i="20"/>
  <c r="DU36" i="20"/>
  <c r="DT36" i="20"/>
  <c r="DS36" i="20"/>
  <c r="DR36" i="20"/>
  <c r="DQ36" i="20"/>
  <c r="DP36" i="20"/>
  <c r="DO36" i="20"/>
  <c r="DN36" i="20"/>
  <c r="DM36" i="20"/>
  <c r="DL36" i="20"/>
  <c r="DK36" i="20"/>
  <c r="DJ36" i="20"/>
  <c r="DI36" i="20"/>
  <c r="DH36" i="20"/>
  <c r="DG36" i="20"/>
  <c r="DF36" i="20"/>
  <c r="DE36" i="20"/>
  <c r="DD36" i="20"/>
  <c r="DC36" i="20"/>
  <c r="DB36" i="20"/>
  <c r="DA36" i="20"/>
  <c r="CZ36" i="20"/>
  <c r="CY36" i="20"/>
  <c r="CX36" i="20"/>
  <c r="CW36" i="20"/>
  <c r="CV36" i="20"/>
  <c r="CU36" i="20"/>
  <c r="CT36" i="20"/>
  <c r="CS36" i="20"/>
  <c r="CR36" i="20"/>
  <c r="CQ36" i="20"/>
  <c r="CP36" i="20"/>
  <c r="CO36" i="20"/>
  <c r="CN36" i="20"/>
  <c r="CM36" i="20"/>
  <c r="CL36" i="20"/>
  <c r="CK36" i="20"/>
  <c r="CJ36" i="20"/>
  <c r="CI36" i="20"/>
  <c r="CH36" i="20"/>
  <c r="CG36" i="20"/>
  <c r="CF36" i="20"/>
  <c r="CE36" i="20"/>
  <c r="CD36" i="20"/>
  <c r="CC36" i="20"/>
  <c r="CB36" i="20"/>
  <c r="CA36" i="20"/>
  <c r="BZ36" i="20"/>
  <c r="BY36" i="20"/>
  <c r="BX36" i="20"/>
  <c r="FP35" i="20"/>
  <c r="FO35" i="20"/>
  <c r="FN35" i="20"/>
  <c r="FM35" i="20"/>
  <c r="FL35" i="20"/>
  <c r="FK35" i="20"/>
  <c r="FJ35" i="20"/>
  <c r="FI35" i="20"/>
  <c r="FH35" i="20"/>
  <c r="FG35" i="20"/>
  <c r="FF35" i="20"/>
  <c r="FE35" i="20"/>
  <c r="FD35" i="20"/>
  <c r="FC35" i="20"/>
  <c r="FB35" i="20"/>
  <c r="FA35" i="20"/>
  <c r="EZ35" i="20"/>
  <c r="EY35" i="20"/>
  <c r="EX35" i="20"/>
  <c r="EW35" i="20"/>
  <c r="EV35" i="20"/>
  <c r="EU35" i="20"/>
  <c r="ET35" i="20"/>
  <c r="ES35" i="20"/>
  <c r="ER35" i="20"/>
  <c r="EQ35" i="20"/>
  <c r="EP35" i="20"/>
  <c r="EO35" i="20"/>
  <c r="EN35" i="20"/>
  <c r="EM35" i="20"/>
  <c r="EL35" i="20"/>
  <c r="EK35" i="20"/>
  <c r="EJ35" i="20"/>
  <c r="EI35" i="20"/>
  <c r="EH35" i="20"/>
  <c r="EG35" i="20"/>
  <c r="EF35" i="20"/>
  <c r="EE35" i="20"/>
  <c r="ED35" i="20"/>
  <c r="EC35" i="20"/>
  <c r="EB35" i="20"/>
  <c r="EA35" i="20"/>
  <c r="DZ35" i="20"/>
  <c r="DY35" i="20"/>
  <c r="DX35" i="20"/>
  <c r="DW35" i="20"/>
  <c r="DV35" i="20"/>
  <c r="DU35" i="20"/>
  <c r="DT35" i="20"/>
  <c r="DS35" i="20"/>
  <c r="DR35" i="20"/>
  <c r="DQ35" i="20"/>
  <c r="DP35" i="20"/>
  <c r="DO35" i="20"/>
  <c r="DN35" i="20"/>
  <c r="DM35" i="20"/>
  <c r="DL35" i="20"/>
  <c r="DK35" i="20"/>
  <c r="DJ35" i="20"/>
  <c r="DI35" i="20"/>
  <c r="DH35" i="20"/>
  <c r="DG35" i="20"/>
  <c r="DF35" i="20"/>
  <c r="DE35" i="20"/>
  <c r="DD35" i="20"/>
  <c r="DC35" i="20"/>
  <c r="DB35" i="20"/>
  <c r="DA35" i="20"/>
  <c r="CZ35" i="20"/>
  <c r="CY35" i="20"/>
  <c r="CX35" i="20"/>
  <c r="CW35" i="20"/>
  <c r="CV35" i="20"/>
  <c r="CU35" i="20"/>
  <c r="CT35" i="20"/>
  <c r="CS35" i="20"/>
  <c r="CR35" i="20"/>
  <c r="CQ35" i="20"/>
  <c r="CP35" i="20"/>
  <c r="CO35" i="20"/>
  <c r="CN35" i="20"/>
  <c r="CM35" i="20"/>
  <c r="CL35" i="20"/>
  <c r="CK35" i="20"/>
  <c r="CJ35" i="20"/>
  <c r="CI35" i="20"/>
  <c r="CH35" i="20"/>
  <c r="CG35" i="20"/>
  <c r="CF35" i="20"/>
  <c r="CE35" i="20"/>
  <c r="CD35" i="20"/>
  <c r="CC35" i="20"/>
  <c r="CB35" i="20"/>
  <c r="CA35" i="20"/>
  <c r="BZ35" i="20"/>
  <c r="BY35" i="20"/>
  <c r="BX35" i="20"/>
  <c r="FP34" i="20"/>
  <c r="FO34" i="20"/>
  <c r="FN34" i="20"/>
  <c r="FM34" i="20"/>
  <c r="FL34" i="20"/>
  <c r="FK34" i="20"/>
  <c r="FJ34" i="20"/>
  <c r="FI34" i="20"/>
  <c r="FH34" i="20"/>
  <c r="FG34" i="20"/>
  <c r="FF34" i="20"/>
  <c r="FE34" i="20"/>
  <c r="FD34" i="20"/>
  <c r="FC34" i="20"/>
  <c r="FB34" i="20"/>
  <c r="FA34" i="20"/>
  <c r="EZ34" i="20"/>
  <c r="EY34" i="20"/>
  <c r="EX34" i="20"/>
  <c r="EW34" i="20"/>
  <c r="EV34" i="20"/>
  <c r="EU34" i="20"/>
  <c r="ET34" i="20"/>
  <c r="ES34" i="20"/>
  <c r="ER34" i="20"/>
  <c r="EQ34" i="20"/>
  <c r="EP34" i="20"/>
  <c r="EO34" i="20"/>
  <c r="EN34" i="20"/>
  <c r="EM34" i="20"/>
  <c r="EL34" i="20"/>
  <c r="EK34" i="20"/>
  <c r="EJ34" i="20"/>
  <c r="EI34" i="20"/>
  <c r="EH34" i="20"/>
  <c r="EG34" i="20"/>
  <c r="EF34" i="20"/>
  <c r="EE34" i="20"/>
  <c r="ED34" i="20"/>
  <c r="EC34" i="20"/>
  <c r="EB34" i="20"/>
  <c r="EA34" i="20"/>
  <c r="DZ34" i="20"/>
  <c r="DY34" i="20"/>
  <c r="DX34" i="20"/>
  <c r="DW34" i="20"/>
  <c r="DV34" i="20"/>
  <c r="DU34" i="20"/>
  <c r="DT34" i="20"/>
  <c r="DS34" i="20"/>
  <c r="DR34" i="20"/>
  <c r="DQ34" i="20"/>
  <c r="DP34" i="20"/>
  <c r="DO34" i="20"/>
  <c r="DN34" i="20"/>
  <c r="DM34" i="20"/>
  <c r="DL34" i="20"/>
  <c r="DK34" i="20"/>
  <c r="DJ34" i="20"/>
  <c r="DI34" i="20"/>
  <c r="DH34" i="20"/>
  <c r="DG34" i="20"/>
  <c r="DF34" i="20"/>
  <c r="DE34" i="20"/>
  <c r="DD34" i="20"/>
  <c r="DC34" i="20"/>
  <c r="DB34" i="20"/>
  <c r="DA34" i="20"/>
  <c r="CZ34" i="20"/>
  <c r="CY34" i="20"/>
  <c r="CX34" i="20"/>
  <c r="CW34" i="20"/>
  <c r="CV34" i="20"/>
  <c r="CU34" i="20"/>
  <c r="CT34" i="20"/>
  <c r="CS34" i="20"/>
  <c r="CR34" i="20"/>
  <c r="CQ34" i="20"/>
  <c r="CP34" i="20"/>
  <c r="CO34" i="20"/>
  <c r="CN34" i="20"/>
  <c r="CM34" i="20"/>
  <c r="CL34" i="20"/>
  <c r="CK34" i="20"/>
  <c r="CJ34" i="20"/>
  <c r="CI34" i="20"/>
  <c r="CH34" i="20"/>
  <c r="CG34" i="20"/>
  <c r="CF34" i="20"/>
  <c r="CE34" i="20"/>
  <c r="CD34" i="20"/>
  <c r="CC34" i="20"/>
  <c r="CB34" i="20"/>
  <c r="CA34" i="20"/>
  <c r="BZ34" i="20"/>
  <c r="BY34" i="20"/>
  <c r="BX34" i="20"/>
  <c r="FP33" i="20"/>
  <c r="FO33" i="20"/>
  <c r="FN33" i="20"/>
  <c r="FM33" i="20"/>
  <c r="FL33" i="20"/>
  <c r="FK33" i="20"/>
  <c r="FJ33" i="20"/>
  <c r="FI33" i="20"/>
  <c r="FH33" i="20"/>
  <c r="FG33" i="20"/>
  <c r="FF33" i="20"/>
  <c r="FE33" i="20"/>
  <c r="FD33" i="20"/>
  <c r="FC33" i="20"/>
  <c r="FB33" i="20"/>
  <c r="FA33" i="20"/>
  <c r="EZ33" i="20"/>
  <c r="EY33" i="20"/>
  <c r="EX33" i="20"/>
  <c r="EW33" i="20"/>
  <c r="EV33" i="20"/>
  <c r="EU33" i="20"/>
  <c r="ET33" i="20"/>
  <c r="ES33" i="20"/>
  <c r="ER33" i="20"/>
  <c r="EQ33" i="20"/>
  <c r="EP33" i="20"/>
  <c r="EO33" i="20"/>
  <c r="EN33" i="20"/>
  <c r="EM33" i="20"/>
  <c r="EL33" i="20"/>
  <c r="EK33" i="20"/>
  <c r="EJ33" i="20"/>
  <c r="EI33" i="20"/>
  <c r="EH33" i="20"/>
  <c r="EG33" i="20"/>
  <c r="EF33" i="20"/>
  <c r="EE33" i="20"/>
  <c r="ED33" i="20"/>
  <c r="EC33" i="20"/>
  <c r="EB33" i="20"/>
  <c r="EA33" i="20"/>
  <c r="DZ33" i="20"/>
  <c r="DY33" i="20"/>
  <c r="DX33" i="20"/>
  <c r="DW33" i="20"/>
  <c r="DV33" i="20"/>
  <c r="DU33" i="20"/>
  <c r="DT33" i="20"/>
  <c r="DS33" i="20"/>
  <c r="DR33" i="20"/>
  <c r="DQ33" i="20"/>
  <c r="DP33" i="20"/>
  <c r="DO33" i="20"/>
  <c r="DN33" i="20"/>
  <c r="DM33" i="20"/>
  <c r="DL33" i="20"/>
  <c r="DK33" i="20"/>
  <c r="DJ33" i="20"/>
  <c r="DI33" i="20"/>
  <c r="DH33" i="20"/>
  <c r="DG33" i="20"/>
  <c r="DF33" i="20"/>
  <c r="DE33" i="20"/>
  <c r="DD33" i="20"/>
  <c r="DC33" i="20"/>
  <c r="DB33" i="20"/>
  <c r="DA33" i="20"/>
  <c r="CZ33" i="20"/>
  <c r="CY33" i="20"/>
  <c r="CX33" i="20"/>
  <c r="CW33" i="20"/>
  <c r="CV33" i="20"/>
  <c r="CU33" i="20"/>
  <c r="CT33" i="20"/>
  <c r="CS33" i="20"/>
  <c r="CR33" i="20"/>
  <c r="CQ33" i="20"/>
  <c r="CP33" i="20"/>
  <c r="CO33" i="20"/>
  <c r="CN33" i="20"/>
  <c r="CM33" i="20"/>
  <c r="CL33" i="20"/>
  <c r="CK33" i="20"/>
  <c r="CJ33" i="20"/>
  <c r="CI33" i="20"/>
  <c r="CH33" i="20"/>
  <c r="CG33" i="20"/>
  <c r="CF33" i="20"/>
  <c r="CE33" i="20"/>
  <c r="CD33" i="20"/>
  <c r="CC33" i="20"/>
  <c r="CB33" i="20"/>
  <c r="CA33" i="20"/>
  <c r="BZ33" i="20"/>
  <c r="BY33" i="20"/>
  <c r="BX33" i="20"/>
  <c r="BW43" i="20"/>
  <c r="BW44" i="20"/>
  <c r="BW45" i="20"/>
  <c r="BB411" i="20"/>
  <c r="BA411" i="20"/>
  <c r="AZ411" i="20"/>
  <c r="AY411" i="20"/>
  <c r="AX411" i="20"/>
  <c r="AW411" i="20"/>
  <c r="AV411" i="20"/>
  <c r="AU411" i="20"/>
  <c r="AT411" i="20"/>
  <c r="AR411" i="20"/>
  <c r="AQ411" i="20"/>
  <c r="AP411" i="20"/>
  <c r="AO411" i="20"/>
  <c r="AN411" i="20"/>
  <c r="AM411" i="20"/>
  <c r="AL411" i="20"/>
  <c r="AK411" i="20"/>
  <c r="AJ411" i="20"/>
  <c r="BB410" i="20"/>
  <c r="BA410" i="20"/>
  <c r="AZ410" i="20"/>
  <c r="AY410" i="20"/>
  <c r="AX410" i="20"/>
  <c r="AW410" i="20"/>
  <c r="AV410" i="20"/>
  <c r="AU410" i="20"/>
  <c r="AT410" i="20"/>
  <c r="AR410" i="20"/>
  <c r="AQ410" i="20"/>
  <c r="AP410" i="20"/>
  <c r="AO410" i="20"/>
  <c r="AN410" i="20"/>
  <c r="AM410" i="20"/>
  <c r="AL410" i="20"/>
  <c r="AK410" i="20"/>
  <c r="AJ410" i="20"/>
  <c r="BB409" i="20"/>
  <c r="BA409" i="20"/>
  <c r="AZ409" i="20"/>
  <c r="AY409" i="20"/>
  <c r="AX409" i="20"/>
  <c r="AW409" i="20"/>
  <c r="AV409" i="20"/>
  <c r="AU409" i="20"/>
  <c r="AT409" i="20"/>
  <c r="AR409" i="20"/>
  <c r="AQ409" i="20"/>
  <c r="AP409" i="20"/>
  <c r="AO409" i="20"/>
  <c r="AN409" i="20"/>
  <c r="AM409" i="20"/>
  <c r="AL409" i="20"/>
  <c r="AK409" i="20"/>
  <c r="AJ409" i="20"/>
  <c r="BB408" i="20"/>
  <c r="BA408" i="20"/>
  <c r="AZ408" i="20"/>
  <c r="AY408" i="20"/>
  <c r="AX408" i="20"/>
  <c r="AW408" i="20"/>
  <c r="AV408" i="20"/>
  <c r="AU408" i="20"/>
  <c r="AT408" i="20"/>
  <c r="AR408" i="20"/>
  <c r="AQ408" i="20"/>
  <c r="AP408" i="20"/>
  <c r="AO408" i="20"/>
  <c r="AN408" i="20"/>
  <c r="AM408" i="20"/>
  <c r="AL408" i="20"/>
  <c r="AK408" i="20"/>
  <c r="AJ408" i="20"/>
  <c r="BB407" i="20"/>
  <c r="BA407" i="20"/>
  <c r="AZ407" i="20"/>
  <c r="AY407" i="20"/>
  <c r="AX407" i="20"/>
  <c r="AW407" i="20"/>
  <c r="AV407" i="20"/>
  <c r="AU407" i="20"/>
  <c r="AT407" i="20"/>
  <c r="AR407" i="20"/>
  <c r="AQ407" i="20"/>
  <c r="AP407" i="20"/>
  <c r="AO407" i="20"/>
  <c r="AN407" i="20"/>
  <c r="AM407" i="20"/>
  <c r="AL407" i="20"/>
  <c r="AK407" i="20"/>
  <c r="AJ407" i="20"/>
  <c r="BB406" i="20"/>
  <c r="BA406" i="20"/>
  <c r="AZ406" i="20"/>
  <c r="AY406" i="20"/>
  <c r="AX406" i="20"/>
  <c r="AW406" i="20"/>
  <c r="AV406" i="20"/>
  <c r="AU406" i="20"/>
  <c r="AT406" i="20"/>
  <c r="AR406" i="20"/>
  <c r="AQ406" i="20"/>
  <c r="AP406" i="20"/>
  <c r="AO406" i="20"/>
  <c r="AN406" i="20"/>
  <c r="AM406" i="20"/>
  <c r="AL406" i="20"/>
  <c r="AK406" i="20"/>
  <c r="AJ406" i="20"/>
  <c r="BB405" i="20"/>
  <c r="BA405" i="20"/>
  <c r="AZ405" i="20"/>
  <c r="AY405" i="20"/>
  <c r="AX405" i="20"/>
  <c r="AW405" i="20"/>
  <c r="AV405" i="20"/>
  <c r="AU405" i="20"/>
  <c r="AT405" i="20"/>
  <c r="AR405" i="20"/>
  <c r="AQ405" i="20"/>
  <c r="AP405" i="20"/>
  <c r="AO405" i="20"/>
  <c r="AN405" i="20"/>
  <c r="AM405" i="20"/>
  <c r="AL405" i="20"/>
  <c r="AK405" i="20"/>
  <c r="AJ405" i="20"/>
  <c r="BB404" i="20"/>
  <c r="BA404" i="20"/>
  <c r="AZ404" i="20"/>
  <c r="AY404" i="20"/>
  <c r="AX404" i="20"/>
  <c r="AW404" i="20"/>
  <c r="AV404" i="20"/>
  <c r="AU404" i="20"/>
  <c r="AT404" i="20"/>
  <c r="AR404" i="20"/>
  <c r="AQ404" i="20"/>
  <c r="AP404" i="20"/>
  <c r="AO404" i="20"/>
  <c r="AN404" i="20"/>
  <c r="AM404" i="20"/>
  <c r="AL404" i="20"/>
  <c r="AK404" i="20"/>
  <c r="AJ404" i="20"/>
  <c r="BB403" i="20"/>
  <c r="BA403" i="20"/>
  <c r="AZ403" i="20"/>
  <c r="AY403" i="20"/>
  <c r="AX403" i="20"/>
  <c r="AW403" i="20"/>
  <c r="AV403" i="20"/>
  <c r="AU403" i="20"/>
  <c r="AT403" i="20"/>
  <c r="AR403" i="20"/>
  <c r="AQ403" i="20"/>
  <c r="AP403" i="20"/>
  <c r="AO403" i="20"/>
  <c r="AN403" i="20"/>
  <c r="AM403" i="20"/>
  <c r="AL403" i="20"/>
  <c r="AK403" i="20"/>
  <c r="AJ403" i="20"/>
  <c r="BB402" i="20"/>
  <c r="BA402" i="20"/>
  <c r="AZ402" i="20"/>
  <c r="AY402" i="20"/>
  <c r="AX402" i="20"/>
  <c r="AW402" i="20"/>
  <c r="AV402" i="20"/>
  <c r="AU402" i="20"/>
  <c r="AT402" i="20"/>
  <c r="AR402" i="20"/>
  <c r="AQ402" i="20"/>
  <c r="AP402" i="20"/>
  <c r="AO402" i="20"/>
  <c r="AN402" i="20"/>
  <c r="AM402" i="20"/>
  <c r="AL402" i="20"/>
  <c r="AK402" i="20"/>
  <c r="AJ402" i="20"/>
  <c r="BB401" i="20"/>
  <c r="BA401" i="20"/>
  <c r="AZ401" i="20"/>
  <c r="AY401" i="20"/>
  <c r="AX401" i="20"/>
  <c r="AW401" i="20"/>
  <c r="AV401" i="20"/>
  <c r="AU401" i="20"/>
  <c r="AT401" i="20"/>
  <c r="AR401" i="20"/>
  <c r="AQ401" i="20"/>
  <c r="AP401" i="20"/>
  <c r="AO401" i="20"/>
  <c r="AN401" i="20"/>
  <c r="AM401" i="20"/>
  <c r="AL401" i="20"/>
  <c r="AK401" i="20"/>
  <c r="AJ401" i="20"/>
  <c r="BB400" i="20"/>
  <c r="BA400" i="20"/>
  <c r="AZ400" i="20"/>
  <c r="AY400" i="20"/>
  <c r="AX400" i="20"/>
  <c r="AW400" i="20"/>
  <c r="AV400" i="20"/>
  <c r="AU400" i="20"/>
  <c r="AT400" i="20"/>
  <c r="AR400" i="20"/>
  <c r="AQ400" i="20"/>
  <c r="AP400" i="20"/>
  <c r="AO400" i="20"/>
  <c r="AN400" i="20"/>
  <c r="AM400" i="20"/>
  <c r="AL400" i="20"/>
  <c r="AK400" i="20"/>
  <c r="AJ400" i="20"/>
  <c r="BB399" i="20"/>
  <c r="BA399" i="20"/>
  <c r="AZ399" i="20"/>
  <c r="AY399" i="20"/>
  <c r="AX399" i="20"/>
  <c r="AW399" i="20"/>
  <c r="AV399" i="20"/>
  <c r="AU399" i="20"/>
  <c r="AT399" i="20"/>
  <c r="AR399" i="20"/>
  <c r="AQ399" i="20"/>
  <c r="AP399" i="20"/>
  <c r="AO399" i="20"/>
  <c r="AN399" i="20"/>
  <c r="AM399" i="20"/>
  <c r="AL399" i="20"/>
  <c r="AK399" i="20"/>
  <c r="AJ399" i="20"/>
  <c r="BB398" i="20"/>
  <c r="BA398" i="20"/>
  <c r="AZ398" i="20"/>
  <c r="AY398" i="20"/>
  <c r="AX398" i="20"/>
  <c r="AW398" i="20"/>
  <c r="AV398" i="20"/>
  <c r="AU398" i="20"/>
  <c r="AT398" i="20"/>
  <c r="AR398" i="20"/>
  <c r="AQ398" i="20"/>
  <c r="AP398" i="20"/>
  <c r="AO398" i="20"/>
  <c r="AN398" i="20"/>
  <c r="AM398" i="20"/>
  <c r="AL398" i="20"/>
  <c r="AK398" i="20"/>
  <c r="AJ398" i="20"/>
  <c r="BB397" i="20"/>
  <c r="BA397" i="20"/>
  <c r="AZ397" i="20"/>
  <c r="AY397" i="20"/>
  <c r="AX397" i="20"/>
  <c r="AW397" i="20"/>
  <c r="AV397" i="20"/>
  <c r="AU397" i="20"/>
  <c r="AT397" i="20"/>
  <c r="AR397" i="20"/>
  <c r="AQ397" i="20"/>
  <c r="AP397" i="20"/>
  <c r="AO397" i="20"/>
  <c r="AN397" i="20"/>
  <c r="AM397" i="20"/>
  <c r="AL397" i="20"/>
  <c r="AK397" i="20"/>
  <c r="AJ397" i="20"/>
  <c r="BB396" i="20"/>
  <c r="BA396" i="20"/>
  <c r="AZ396" i="20"/>
  <c r="AY396" i="20"/>
  <c r="AX396" i="20"/>
  <c r="AW396" i="20"/>
  <c r="AV396" i="20"/>
  <c r="AU396" i="20"/>
  <c r="AT396" i="20"/>
  <c r="AR396" i="20"/>
  <c r="AQ396" i="20"/>
  <c r="AP396" i="20"/>
  <c r="AO396" i="20"/>
  <c r="AN396" i="20"/>
  <c r="AM396" i="20"/>
  <c r="AL396" i="20"/>
  <c r="AK396" i="20"/>
  <c r="AJ396" i="20"/>
  <c r="BB355" i="20"/>
  <c r="BA355" i="20"/>
  <c r="AZ355" i="20"/>
  <c r="AY355" i="20"/>
  <c r="AX355" i="20"/>
  <c r="AW355" i="20"/>
  <c r="AV355" i="20"/>
  <c r="AU355" i="20"/>
  <c r="AT355" i="20"/>
  <c r="AR355" i="20"/>
  <c r="AQ355" i="20"/>
  <c r="AP355" i="20"/>
  <c r="AO355" i="20"/>
  <c r="AN355" i="20"/>
  <c r="AM355" i="20"/>
  <c r="AL355" i="20"/>
  <c r="AK355" i="20"/>
  <c r="AJ355" i="20"/>
  <c r="BB354" i="20"/>
  <c r="BA354" i="20"/>
  <c r="AZ354" i="20"/>
  <c r="AY354" i="20"/>
  <c r="AX354" i="20"/>
  <c r="AW354" i="20"/>
  <c r="AV354" i="20"/>
  <c r="AU354" i="20"/>
  <c r="AT354" i="20"/>
  <c r="AR354" i="20"/>
  <c r="AQ354" i="20"/>
  <c r="AP354" i="20"/>
  <c r="AO354" i="20"/>
  <c r="AN354" i="20"/>
  <c r="AM354" i="20"/>
  <c r="AL354" i="20"/>
  <c r="AK354" i="20"/>
  <c r="AJ354" i="20"/>
  <c r="BB353" i="20"/>
  <c r="BA353" i="20"/>
  <c r="AZ353" i="20"/>
  <c r="AY353" i="20"/>
  <c r="AX353" i="20"/>
  <c r="AW353" i="20"/>
  <c r="AV353" i="20"/>
  <c r="AU353" i="20"/>
  <c r="AT353" i="20"/>
  <c r="AR353" i="20"/>
  <c r="AQ353" i="20"/>
  <c r="AP353" i="20"/>
  <c r="AO353" i="20"/>
  <c r="AN353" i="20"/>
  <c r="AM353" i="20"/>
  <c r="AL353" i="20"/>
  <c r="AK353" i="20"/>
  <c r="AJ353" i="20"/>
  <c r="BB352" i="20"/>
  <c r="BA352" i="20"/>
  <c r="AZ352" i="20"/>
  <c r="AY352" i="20"/>
  <c r="AX352" i="20"/>
  <c r="AW352" i="20"/>
  <c r="AV352" i="20"/>
  <c r="AU352" i="20"/>
  <c r="AT352" i="20"/>
  <c r="AR352" i="20"/>
  <c r="AQ352" i="20"/>
  <c r="AP352" i="20"/>
  <c r="AO352" i="20"/>
  <c r="AN352" i="20"/>
  <c r="AM352" i="20"/>
  <c r="AL352" i="20"/>
  <c r="AK352" i="20"/>
  <c r="AJ352" i="20"/>
  <c r="BB351" i="20"/>
  <c r="BA351" i="20"/>
  <c r="AZ351" i="20"/>
  <c r="AY351" i="20"/>
  <c r="AX351" i="20"/>
  <c r="AW351" i="20"/>
  <c r="AV351" i="20"/>
  <c r="AU351" i="20"/>
  <c r="AT351" i="20"/>
  <c r="AR351" i="20"/>
  <c r="AQ351" i="20"/>
  <c r="AP351" i="20"/>
  <c r="AO351" i="20"/>
  <c r="AN351" i="20"/>
  <c r="AM351" i="20"/>
  <c r="AL351" i="20"/>
  <c r="AK351" i="20"/>
  <c r="AJ351" i="20"/>
  <c r="BB350" i="20"/>
  <c r="BA350" i="20"/>
  <c r="AZ350" i="20"/>
  <c r="AY350" i="20"/>
  <c r="AX350" i="20"/>
  <c r="AW350" i="20"/>
  <c r="AV350" i="20"/>
  <c r="AU350" i="20"/>
  <c r="AT350" i="20"/>
  <c r="AR350" i="20"/>
  <c r="AQ350" i="20"/>
  <c r="AP350" i="20"/>
  <c r="AO350" i="20"/>
  <c r="AN350" i="20"/>
  <c r="AM350" i="20"/>
  <c r="AL350" i="20"/>
  <c r="AK350" i="20"/>
  <c r="AJ350" i="20"/>
  <c r="BB349" i="20"/>
  <c r="BA349" i="20"/>
  <c r="AZ349" i="20"/>
  <c r="AY349" i="20"/>
  <c r="AX349" i="20"/>
  <c r="AW349" i="20"/>
  <c r="AV349" i="20"/>
  <c r="AU349" i="20"/>
  <c r="AT349" i="20"/>
  <c r="AR349" i="20"/>
  <c r="AQ349" i="20"/>
  <c r="AP349" i="20"/>
  <c r="AO349" i="20"/>
  <c r="AN349" i="20"/>
  <c r="AM349" i="20"/>
  <c r="AL349" i="20"/>
  <c r="AK349" i="20"/>
  <c r="AJ349" i="20"/>
  <c r="BB348" i="20"/>
  <c r="BA348" i="20"/>
  <c r="AZ348" i="20"/>
  <c r="AY348" i="20"/>
  <c r="AX348" i="20"/>
  <c r="AW348" i="20"/>
  <c r="AV348" i="20"/>
  <c r="AU348" i="20"/>
  <c r="AT348" i="20"/>
  <c r="AR348" i="20"/>
  <c r="AQ348" i="20"/>
  <c r="AP348" i="20"/>
  <c r="AO348" i="20"/>
  <c r="AN348" i="20"/>
  <c r="AM348" i="20"/>
  <c r="AL348" i="20"/>
  <c r="AK348" i="20"/>
  <c r="AJ348" i="20"/>
  <c r="BB347" i="20"/>
  <c r="BA347" i="20"/>
  <c r="AZ347" i="20"/>
  <c r="AY347" i="20"/>
  <c r="AX347" i="20"/>
  <c r="AW347" i="20"/>
  <c r="AV347" i="20"/>
  <c r="AU347" i="20"/>
  <c r="AT347" i="20"/>
  <c r="AR347" i="20"/>
  <c r="AQ347" i="20"/>
  <c r="AP347" i="20"/>
  <c r="AO347" i="20"/>
  <c r="AN347" i="20"/>
  <c r="AM347" i="20"/>
  <c r="AL347" i="20"/>
  <c r="AK347" i="20"/>
  <c r="AJ347" i="20"/>
  <c r="BB346" i="20"/>
  <c r="BA346" i="20"/>
  <c r="AZ346" i="20"/>
  <c r="AY346" i="20"/>
  <c r="AX346" i="20"/>
  <c r="AW346" i="20"/>
  <c r="AV346" i="20"/>
  <c r="AU346" i="20"/>
  <c r="AT346" i="20"/>
  <c r="AR346" i="20"/>
  <c r="AQ346" i="20"/>
  <c r="AP346" i="20"/>
  <c r="AO346" i="20"/>
  <c r="AN346" i="20"/>
  <c r="AM346" i="20"/>
  <c r="AL346" i="20"/>
  <c r="AK346" i="20"/>
  <c r="AJ346" i="20"/>
  <c r="BB345" i="20"/>
  <c r="BA345" i="20"/>
  <c r="AZ345" i="20"/>
  <c r="AY345" i="20"/>
  <c r="AX345" i="20"/>
  <c r="AW345" i="20"/>
  <c r="AV345" i="20"/>
  <c r="AU345" i="20"/>
  <c r="AT345" i="20"/>
  <c r="AR345" i="20"/>
  <c r="AQ345" i="20"/>
  <c r="AP345" i="20"/>
  <c r="AO345" i="20"/>
  <c r="AN345" i="20"/>
  <c r="AM345" i="20"/>
  <c r="AL345" i="20"/>
  <c r="AK345" i="20"/>
  <c r="AJ345" i="20"/>
  <c r="BB344" i="20"/>
  <c r="BA344" i="20"/>
  <c r="AZ344" i="20"/>
  <c r="AY344" i="20"/>
  <c r="AX344" i="20"/>
  <c r="AW344" i="20"/>
  <c r="AV344" i="20"/>
  <c r="AU344" i="20"/>
  <c r="AT344" i="20"/>
  <c r="AR344" i="20"/>
  <c r="AQ344" i="20"/>
  <c r="AP344" i="20"/>
  <c r="AO344" i="20"/>
  <c r="AN344" i="20"/>
  <c r="AM344" i="20"/>
  <c r="AL344" i="20"/>
  <c r="AK344" i="20"/>
  <c r="AJ344" i="20"/>
  <c r="BB343" i="20"/>
  <c r="BA343" i="20"/>
  <c r="AZ343" i="20"/>
  <c r="AY343" i="20"/>
  <c r="AX343" i="20"/>
  <c r="AW343" i="20"/>
  <c r="AV343" i="20"/>
  <c r="AU343" i="20"/>
  <c r="AT343" i="20"/>
  <c r="AR343" i="20"/>
  <c r="AQ343" i="20"/>
  <c r="AP343" i="20"/>
  <c r="AO343" i="20"/>
  <c r="AN343" i="20"/>
  <c r="AM343" i="20"/>
  <c r="AL343" i="20"/>
  <c r="AK343" i="20"/>
  <c r="AJ343" i="20"/>
  <c r="BB342" i="20"/>
  <c r="BA342" i="20"/>
  <c r="AZ342" i="20"/>
  <c r="AY342" i="20"/>
  <c r="AX342" i="20"/>
  <c r="AW342" i="20"/>
  <c r="AV342" i="20"/>
  <c r="AU342" i="20"/>
  <c r="AT342" i="20"/>
  <c r="AR342" i="20"/>
  <c r="AQ342" i="20"/>
  <c r="AP342" i="20"/>
  <c r="AO342" i="20"/>
  <c r="AN342" i="20"/>
  <c r="AM342" i="20"/>
  <c r="AL342" i="20"/>
  <c r="AK342" i="20"/>
  <c r="AJ342" i="20"/>
  <c r="BB341" i="20"/>
  <c r="BA341" i="20"/>
  <c r="AZ341" i="20"/>
  <c r="AY341" i="20"/>
  <c r="AX341" i="20"/>
  <c r="AW341" i="20"/>
  <c r="AV341" i="20"/>
  <c r="AU341" i="20"/>
  <c r="AT341" i="20"/>
  <c r="AR341" i="20"/>
  <c r="AQ341" i="20"/>
  <c r="AP341" i="20"/>
  <c r="AO341" i="20"/>
  <c r="AN341" i="20"/>
  <c r="AM341" i="20"/>
  <c r="AL341" i="20"/>
  <c r="AK341" i="20"/>
  <c r="AJ341" i="20"/>
  <c r="BB340" i="20"/>
  <c r="BA340" i="20"/>
  <c r="AZ340" i="20"/>
  <c r="AY340" i="20"/>
  <c r="AX340" i="20"/>
  <c r="AW340" i="20"/>
  <c r="AV340" i="20"/>
  <c r="AU340" i="20"/>
  <c r="AT340" i="20"/>
  <c r="AR340" i="20"/>
  <c r="AQ340" i="20"/>
  <c r="AP340" i="20"/>
  <c r="AO340" i="20"/>
  <c r="AN340" i="20"/>
  <c r="AM340" i="20"/>
  <c r="AL340" i="20"/>
  <c r="AK340" i="20"/>
  <c r="AJ340" i="20"/>
  <c r="BB339" i="20"/>
  <c r="BA339" i="20"/>
  <c r="AZ339" i="20"/>
  <c r="AY339" i="20"/>
  <c r="AX339" i="20"/>
  <c r="AW339" i="20"/>
  <c r="AV339" i="20"/>
  <c r="AU339" i="20"/>
  <c r="AT339" i="20"/>
  <c r="AR339" i="20"/>
  <c r="AQ339" i="20"/>
  <c r="AP339" i="20"/>
  <c r="AO339" i="20"/>
  <c r="AN339" i="20"/>
  <c r="AM339" i="20"/>
  <c r="AL339" i="20"/>
  <c r="AK339" i="20"/>
  <c r="AJ339" i="20"/>
  <c r="BB299" i="20"/>
  <c r="BA299" i="20"/>
  <c r="AZ299" i="20"/>
  <c r="AY299" i="20"/>
  <c r="AX299" i="20"/>
  <c r="AW299" i="20"/>
  <c r="AV299" i="20"/>
  <c r="AU299" i="20"/>
  <c r="AT299" i="20"/>
  <c r="AR299" i="20"/>
  <c r="AQ299" i="20"/>
  <c r="AP299" i="20"/>
  <c r="AO299" i="20"/>
  <c r="AN299" i="20"/>
  <c r="AM299" i="20"/>
  <c r="AL299" i="20"/>
  <c r="AK299" i="20"/>
  <c r="AJ299" i="20"/>
  <c r="BB298" i="20"/>
  <c r="BA298" i="20"/>
  <c r="AZ298" i="20"/>
  <c r="AY298" i="20"/>
  <c r="AX298" i="20"/>
  <c r="AW298" i="20"/>
  <c r="AV298" i="20"/>
  <c r="AU298" i="20"/>
  <c r="AT298" i="20"/>
  <c r="AR298" i="20"/>
  <c r="AQ298" i="20"/>
  <c r="AP298" i="20"/>
  <c r="AO298" i="20"/>
  <c r="AN298" i="20"/>
  <c r="AM298" i="20"/>
  <c r="AL298" i="20"/>
  <c r="AK298" i="20"/>
  <c r="AJ298" i="20"/>
  <c r="BB297" i="20"/>
  <c r="BA297" i="20"/>
  <c r="AZ297" i="20"/>
  <c r="AY297" i="20"/>
  <c r="AX297" i="20"/>
  <c r="AW297" i="20"/>
  <c r="AV297" i="20"/>
  <c r="AU297" i="20"/>
  <c r="AT297" i="20"/>
  <c r="AR297" i="20"/>
  <c r="AQ297" i="20"/>
  <c r="AP297" i="20"/>
  <c r="AO297" i="20"/>
  <c r="AN297" i="20"/>
  <c r="AM297" i="20"/>
  <c r="AL297" i="20"/>
  <c r="AK297" i="20"/>
  <c r="AJ297" i="20"/>
  <c r="BB296" i="20"/>
  <c r="BA296" i="20"/>
  <c r="AZ296" i="20"/>
  <c r="AY296" i="20"/>
  <c r="AX296" i="20"/>
  <c r="AW296" i="20"/>
  <c r="AV296" i="20"/>
  <c r="AU296" i="20"/>
  <c r="AT296" i="20"/>
  <c r="AR296" i="20"/>
  <c r="AQ296" i="20"/>
  <c r="AP296" i="20"/>
  <c r="AO296" i="20"/>
  <c r="AN296" i="20"/>
  <c r="AM296" i="20"/>
  <c r="AL296" i="20"/>
  <c r="AK296" i="20"/>
  <c r="AJ296" i="20"/>
  <c r="BB295" i="20"/>
  <c r="BA295" i="20"/>
  <c r="AZ295" i="20"/>
  <c r="AY295" i="20"/>
  <c r="AX295" i="20"/>
  <c r="AW295" i="20"/>
  <c r="AV295" i="20"/>
  <c r="AU295" i="20"/>
  <c r="AT295" i="20"/>
  <c r="AR295" i="20"/>
  <c r="AQ295" i="20"/>
  <c r="AP295" i="20"/>
  <c r="AO295" i="20"/>
  <c r="AN295" i="20"/>
  <c r="AM295" i="20"/>
  <c r="AL295" i="20"/>
  <c r="AK295" i="20"/>
  <c r="AJ295" i="20"/>
  <c r="BB294" i="20"/>
  <c r="BA294" i="20"/>
  <c r="AZ294" i="20"/>
  <c r="AY294" i="20"/>
  <c r="AX294" i="20"/>
  <c r="AW294" i="20"/>
  <c r="AV294" i="20"/>
  <c r="AU294" i="20"/>
  <c r="AT294" i="20"/>
  <c r="AR294" i="20"/>
  <c r="AQ294" i="20"/>
  <c r="AP294" i="20"/>
  <c r="AO294" i="20"/>
  <c r="AN294" i="20"/>
  <c r="AM294" i="20"/>
  <c r="AL294" i="20"/>
  <c r="AK294" i="20"/>
  <c r="AJ294" i="20"/>
  <c r="BB293" i="20"/>
  <c r="BA293" i="20"/>
  <c r="AZ293" i="20"/>
  <c r="AY293" i="20"/>
  <c r="AX293" i="20"/>
  <c r="AW293" i="20"/>
  <c r="AV293" i="20"/>
  <c r="AU293" i="20"/>
  <c r="AT293" i="20"/>
  <c r="AR293" i="20"/>
  <c r="AQ293" i="20"/>
  <c r="AP293" i="20"/>
  <c r="AO293" i="20"/>
  <c r="AN293" i="20"/>
  <c r="AM293" i="20"/>
  <c r="AL293" i="20"/>
  <c r="AK293" i="20"/>
  <c r="AJ293" i="20"/>
  <c r="BB292" i="20"/>
  <c r="BA292" i="20"/>
  <c r="AZ292" i="20"/>
  <c r="AY292" i="20"/>
  <c r="AX292" i="20"/>
  <c r="AW292" i="20"/>
  <c r="AV292" i="20"/>
  <c r="AU292" i="20"/>
  <c r="AT292" i="20"/>
  <c r="AR292" i="20"/>
  <c r="AQ292" i="20"/>
  <c r="AP292" i="20"/>
  <c r="AO292" i="20"/>
  <c r="AN292" i="20"/>
  <c r="AM292" i="20"/>
  <c r="AL292" i="20"/>
  <c r="AK292" i="20"/>
  <c r="AJ292" i="20"/>
  <c r="BB291" i="20"/>
  <c r="BA291" i="20"/>
  <c r="AZ291" i="20"/>
  <c r="AY291" i="20"/>
  <c r="AX291" i="20"/>
  <c r="AW291" i="20"/>
  <c r="AV291" i="20"/>
  <c r="AU291" i="20"/>
  <c r="AT291" i="20"/>
  <c r="AR291" i="20"/>
  <c r="AQ291" i="20"/>
  <c r="AP291" i="20"/>
  <c r="AO291" i="20"/>
  <c r="AN291" i="20"/>
  <c r="AM291" i="20"/>
  <c r="AL291" i="20"/>
  <c r="AK291" i="20"/>
  <c r="AJ291" i="20"/>
  <c r="BB290" i="20"/>
  <c r="BA290" i="20"/>
  <c r="AZ290" i="20"/>
  <c r="AY290" i="20"/>
  <c r="AX290" i="20"/>
  <c r="AW290" i="20"/>
  <c r="AV290" i="20"/>
  <c r="AU290" i="20"/>
  <c r="AT290" i="20"/>
  <c r="AR290" i="20"/>
  <c r="AQ290" i="20"/>
  <c r="AP290" i="20"/>
  <c r="AO290" i="20"/>
  <c r="AN290" i="20"/>
  <c r="AM290" i="20"/>
  <c r="AL290" i="20"/>
  <c r="AK290" i="20"/>
  <c r="AJ290" i="20"/>
  <c r="BB289" i="20"/>
  <c r="BA289" i="20"/>
  <c r="AZ289" i="20"/>
  <c r="AY289" i="20"/>
  <c r="AX289" i="20"/>
  <c r="AW289" i="20"/>
  <c r="AV289" i="20"/>
  <c r="AU289" i="20"/>
  <c r="AT289" i="20"/>
  <c r="AR289" i="20"/>
  <c r="AQ289" i="20"/>
  <c r="AP289" i="20"/>
  <c r="AO289" i="20"/>
  <c r="AN289" i="20"/>
  <c r="AM289" i="20"/>
  <c r="AL289" i="20"/>
  <c r="AK289" i="20"/>
  <c r="AJ289" i="20"/>
  <c r="BB288" i="20"/>
  <c r="BA288" i="20"/>
  <c r="AZ288" i="20"/>
  <c r="AY288" i="20"/>
  <c r="AX288" i="20"/>
  <c r="AW288" i="20"/>
  <c r="AV288" i="20"/>
  <c r="AU288" i="20"/>
  <c r="AT288" i="20"/>
  <c r="AR288" i="20"/>
  <c r="AQ288" i="20"/>
  <c r="AP288" i="20"/>
  <c r="AO288" i="20"/>
  <c r="AN288" i="20"/>
  <c r="AM288" i="20"/>
  <c r="AL288" i="20"/>
  <c r="AK288" i="20"/>
  <c r="AJ288" i="20"/>
  <c r="BB287" i="20"/>
  <c r="BA287" i="20"/>
  <c r="AZ287" i="20"/>
  <c r="AY287" i="20"/>
  <c r="AX287" i="20"/>
  <c r="AW287" i="20"/>
  <c r="AV287" i="20"/>
  <c r="AU287" i="20"/>
  <c r="AT287" i="20"/>
  <c r="AR287" i="20"/>
  <c r="AQ287" i="20"/>
  <c r="AP287" i="20"/>
  <c r="AO287" i="20"/>
  <c r="AN287" i="20"/>
  <c r="AM287" i="20"/>
  <c r="AL287" i="20"/>
  <c r="AK287" i="20"/>
  <c r="AJ287" i="20"/>
  <c r="BB286" i="20"/>
  <c r="BA286" i="20"/>
  <c r="AZ286" i="20"/>
  <c r="AY286" i="20"/>
  <c r="AX286" i="20"/>
  <c r="AW286" i="20"/>
  <c r="AV286" i="20"/>
  <c r="AU286" i="20"/>
  <c r="AT286" i="20"/>
  <c r="AR286" i="20"/>
  <c r="AQ286" i="20"/>
  <c r="AP286" i="20"/>
  <c r="AO286" i="20"/>
  <c r="AN286" i="20"/>
  <c r="AM286" i="20"/>
  <c r="AL286" i="20"/>
  <c r="AK286" i="20"/>
  <c r="AJ286" i="20"/>
  <c r="BB285" i="20"/>
  <c r="BA285" i="20"/>
  <c r="AZ285" i="20"/>
  <c r="AY285" i="20"/>
  <c r="AX285" i="20"/>
  <c r="AW285" i="20"/>
  <c r="AV285" i="20"/>
  <c r="AU285" i="20"/>
  <c r="AT285" i="20"/>
  <c r="AR285" i="20"/>
  <c r="AQ285" i="20"/>
  <c r="AP285" i="20"/>
  <c r="AO285" i="20"/>
  <c r="AN285" i="20"/>
  <c r="AM285" i="20"/>
  <c r="AL285" i="20"/>
  <c r="AK285" i="20"/>
  <c r="AJ285" i="20"/>
  <c r="BB284" i="20"/>
  <c r="BA284" i="20"/>
  <c r="AZ284" i="20"/>
  <c r="AY284" i="20"/>
  <c r="AX284" i="20"/>
  <c r="AW284" i="20"/>
  <c r="AV284" i="20"/>
  <c r="AU284" i="20"/>
  <c r="AT284" i="20"/>
  <c r="AR284" i="20"/>
  <c r="AQ284" i="20"/>
  <c r="AP284" i="20"/>
  <c r="AO284" i="20"/>
  <c r="AN284" i="20"/>
  <c r="AM284" i="20"/>
  <c r="AL284" i="20"/>
  <c r="AK284" i="20"/>
  <c r="AJ284" i="20"/>
  <c r="BB283" i="20"/>
  <c r="BA283" i="20"/>
  <c r="AZ283" i="20"/>
  <c r="AY283" i="20"/>
  <c r="AX283" i="20"/>
  <c r="AW283" i="20"/>
  <c r="AV283" i="20"/>
  <c r="AU283" i="20"/>
  <c r="AT283" i="20"/>
  <c r="AR283" i="20"/>
  <c r="AQ283" i="20"/>
  <c r="AP283" i="20"/>
  <c r="AO283" i="20"/>
  <c r="AN283" i="20"/>
  <c r="AM283" i="20"/>
  <c r="AL283" i="20"/>
  <c r="AK283" i="20"/>
  <c r="AJ283" i="20"/>
  <c r="BB243" i="20"/>
  <c r="BA243" i="20"/>
  <c r="AZ243" i="20"/>
  <c r="AY243" i="20"/>
  <c r="AX243" i="20"/>
  <c r="AW243" i="20"/>
  <c r="AV243" i="20"/>
  <c r="AU243" i="20"/>
  <c r="AT243" i="20"/>
  <c r="AR243" i="20"/>
  <c r="AQ243" i="20"/>
  <c r="AP243" i="20"/>
  <c r="AO243" i="20"/>
  <c r="AN243" i="20"/>
  <c r="AM243" i="20"/>
  <c r="AL243" i="20"/>
  <c r="AK243" i="20"/>
  <c r="AJ243" i="20"/>
  <c r="BB242" i="20"/>
  <c r="BA242" i="20"/>
  <c r="AZ242" i="20"/>
  <c r="AY242" i="20"/>
  <c r="AX242" i="20"/>
  <c r="AW242" i="20"/>
  <c r="AV242" i="20"/>
  <c r="AU242" i="20"/>
  <c r="AT242" i="20"/>
  <c r="AR242" i="20"/>
  <c r="AQ242" i="20"/>
  <c r="AP242" i="20"/>
  <c r="AO242" i="20"/>
  <c r="AN242" i="20"/>
  <c r="AM242" i="20"/>
  <c r="AL242" i="20"/>
  <c r="AK242" i="20"/>
  <c r="AJ242" i="20"/>
  <c r="BB241" i="20"/>
  <c r="BA241" i="20"/>
  <c r="AZ241" i="20"/>
  <c r="AY241" i="20"/>
  <c r="AX241" i="20"/>
  <c r="AW241" i="20"/>
  <c r="AV241" i="20"/>
  <c r="AU241" i="20"/>
  <c r="AT241" i="20"/>
  <c r="AR241" i="20"/>
  <c r="AQ241" i="20"/>
  <c r="AP241" i="20"/>
  <c r="AO241" i="20"/>
  <c r="AN241" i="20"/>
  <c r="AM241" i="20"/>
  <c r="AL241" i="20"/>
  <c r="AK241" i="20"/>
  <c r="AJ241" i="20"/>
  <c r="BB240" i="20"/>
  <c r="BA240" i="20"/>
  <c r="AZ240" i="20"/>
  <c r="AY240" i="20"/>
  <c r="AX240" i="20"/>
  <c r="AW240" i="20"/>
  <c r="AV240" i="20"/>
  <c r="AU240" i="20"/>
  <c r="AT240" i="20"/>
  <c r="AR240" i="20"/>
  <c r="AQ240" i="20"/>
  <c r="AP240" i="20"/>
  <c r="AO240" i="20"/>
  <c r="AN240" i="20"/>
  <c r="AM240" i="20"/>
  <c r="AL240" i="20"/>
  <c r="AK240" i="20"/>
  <c r="AJ240" i="20"/>
  <c r="BB239" i="20"/>
  <c r="BA239" i="20"/>
  <c r="AZ239" i="20"/>
  <c r="AY239" i="20"/>
  <c r="AX239" i="20"/>
  <c r="AW239" i="20"/>
  <c r="AV239" i="20"/>
  <c r="AU239" i="20"/>
  <c r="AT239" i="20"/>
  <c r="AR239" i="20"/>
  <c r="AQ239" i="20"/>
  <c r="AP239" i="20"/>
  <c r="AO239" i="20"/>
  <c r="AN239" i="20"/>
  <c r="AM239" i="20"/>
  <c r="AL239" i="20"/>
  <c r="AK239" i="20"/>
  <c r="AJ239" i="20"/>
  <c r="BB238" i="20"/>
  <c r="BA238" i="20"/>
  <c r="AZ238" i="20"/>
  <c r="AY238" i="20"/>
  <c r="AX238" i="20"/>
  <c r="AW238" i="20"/>
  <c r="AV238" i="20"/>
  <c r="AU238" i="20"/>
  <c r="AT238" i="20"/>
  <c r="AR238" i="20"/>
  <c r="AQ238" i="20"/>
  <c r="AP238" i="20"/>
  <c r="AO238" i="20"/>
  <c r="AN238" i="20"/>
  <c r="AM238" i="20"/>
  <c r="AL238" i="20"/>
  <c r="AK238" i="20"/>
  <c r="AJ238" i="20"/>
  <c r="BB237" i="20"/>
  <c r="BA237" i="20"/>
  <c r="AZ237" i="20"/>
  <c r="AY237" i="20"/>
  <c r="AX237" i="20"/>
  <c r="AW237" i="20"/>
  <c r="AV237" i="20"/>
  <c r="AU237" i="20"/>
  <c r="AT237" i="20"/>
  <c r="AR237" i="20"/>
  <c r="AQ237" i="20"/>
  <c r="AP237" i="20"/>
  <c r="AO237" i="20"/>
  <c r="AN237" i="20"/>
  <c r="AM237" i="20"/>
  <c r="AL237" i="20"/>
  <c r="AK237" i="20"/>
  <c r="AJ237" i="20"/>
  <c r="BB236" i="20"/>
  <c r="BA236" i="20"/>
  <c r="AZ236" i="20"/>
  <c r="AY236" i="20"/>
  <c r="AX236" i="20"/>
  <c r="AW236" i="20"/>
  <c r="AV236" i="20"/>
  <c r="AU236" i="20"/>
  <c r="AT236" i="20"/>
  <c r="AR236" i="20"/>
  <c r="AQ236" i="20"/>
  <c r="AP236" i="20"/>
  <c r="AO236" i="20"/>
  <c r="AN236" i="20"/>
  <c r="AM236" i="20"/>
  <c r="AL236" i="20"/>
  <c r="AK236" i="20"/>
  <c r="AJ236" i="20"/>
  <c r="BB234" i="20"/>
  <c r="BA234" i="20"/>
  <c r="AZ234" i="20"/>
  <c r="AY234" i="20"/>
  <c r="AX234" i="20"/>
  <c r="AW234" i="20"/>
  <c r="AV234" i="20"/>
  <c r="AU234" i="20"/>
  <c r="AT234" i="20"/>
  <c r="AR234" i="20"/>
  <c r="AQ234" i="20"/>
  <c r="AP234" i="20"/>
  <c r="AO234" i="20"/>
  <c r="AN234" i="20"/>
  <c r="AM234" i="20"/>
  <c r="AL234" i="20"/>
  <c r="AK234" i="20"/>
  <c r="AJ234" i="20"/>
  <c r="BB233" i="20"/>
  <c r="BA233" i="20"/>
  <c r="AZ233" i="20"/>
  <c r="AY233" i="20"/>
  <c r="AX233" i="20"/>
  <c r="AW233" i="20"/>
  <c r="AV233" i="20"/>
  <c r="AU233" i="20"/>
  <c r="AT233" i="20"/>
  <c r="AR233" i="20"/>
  <c r="AQ233" i="20"/>
  <c r="AP233" i="20"/>
  <c r="AO233" i="20"/>
  <c r="AN233" i="20"/>
  <c r="AM233" i="20"/>
  <c r="AL233" i="20"/>
  <c r="AK233" i="20"/>
  <c r="AJ233" i="20"/>
  <c r="BB232" i="20"/>
  <c r="BA232" i="20"/>
  <c r="AZ232" i="20"/>
  <c r="AY232" i="20"/>
  <c r="AX232" i="20"/>
  <c r="AW232" i="20"/>
  <c r="AV232" i="20"/>
  <c r="AU232" i="20"/>
  <c r="AT232" i="20"/>
  <c r="AR232" i="20"/>
  <c r="AQ232" i="20"/>
  <c r="AP232" i="20"/>
  <c r="AO232" i="20"/>
  <c r="AN232" i="20"/>
  <c r="AM232" i="20"/>
  <c r="AL232" i="20"/>
  <c r="AK232" i="20"/>
  <c r="AJ232" i="20"/>
  <c r="BB231" i="20"/>
  <c r="BA231" i="20"/>
  <c r="AZ231" i="20"/>
  <c r="AY231" i="20"/>
  <c r="AX231" i="20"/>
  <c r="AW231" i="20"/>
  <c r="AV231" i="20"/>
  <c r="AU231" i="20"/>
  <c r="AT231" i="20"/>
  <c r="AR231" i="20"/>
  <c r="AQ231" i="20"/>
  <c r="AP231" i="20"/>
  <c r="AO231" i="20"/>
  <c r="AN231" i="20"/>
  <c r="AM231" i="20"/>
  <c r="AL231" i="20"/>
  <c r="AK231" i="20"/>
  <c r="AJ231" i="20"/>
  <c r="BB230" i="20"/>
  <c r="BA230" i="20"/>
  <c r="AZ230" i="20"/>
  <c r="AY230" i="20"/>
  <c r="AX230" i="20"/>
  <c r="AW230" i="20"/>
  <c r="AV230" i="20"/>
  <c r="AU230" i="20"/>
  <c r="AT230" i="20"/>
  <c r="AR230" i="20"/>
  <c r="AQ230" i="20"/>
  <c r="AP230" i="20"/>
  <c r="AO230" i="20"/>
  <c r="AN230" i="20"/>
  <c r="AM230" i="20"/>
  <c r="AL230" i="20"/>
  <c r="AK230" i="20"/>
  <c r="AJ230" i="20"/>
  <c r="BB229" i="20"/>
  <c r="BA229" i="20"/>
  <c r="AZ229" i="20"/>
  <c r="AY229" i="20"/>
  <c r="AX229" i="20"/>
  <c r="AW229" i="20"/>
  <c r="AV229" i="20"/>
  <c r="AU229" i="20"/>
  <c r="AT229" i="20"/>
  <c r="AR229" i="20"/>
  <c r="AQ229" i="20"/>
  <c r="AP229" i="20"/>
  <c r="AO229" i="20"/>
  <c r="AN229" i="20"/>
  <c r="AM229" i="20"/>
  <c r="AL229" i="20"/>
  <c r="AK229" i="20"/>
  <c r="AJ229" i="20"/>
  <c r="BB228" i="20"/>
  <c r="BA228" i="20"/>
  <c r="AZ228" i="20"/>
  <c r="AY228" i="20"/>
  <c r="AX228" i="20"/>
  <c r="AW228" i="20"/>
  <c r="AV228" i="20"/>
  <c r="AU228" i="20"/>
  <c r="AT228" i="20"/>
  <c r="AR228" i="20"/>
  <c r="AQ228" i="20"/>
  <c r="AP228" i="20"/>
  <c r="AO228" i="20"/>
  <c r="AN228" i="20"/>
  <c r="AM228" i="20"/>
  <c r="AL228" i="20"/>
  <c r="AK228" i="20"/>
  <c r="AJ228" i="20"/>
  <c r="BB227" i="20"/>
  <c r="BA227" i="20"/>
  <c r="AZ227" i="20"/>
  <c r="AY227" i="20"/>
  <c r="AX227" i="20"/>
  <c r="AW227" i="20"/>
  <c r="AV227" i="20"/>
  <c r="AU227" i="20"/>
  <c r="AT227" i="20"/>
  <c r="AR227" i="20"/>
  <c r="AQ227" i="20"/>
  <c r="AP227" i="20"/>
  <c r="AO227" i="20"/>
  <c r="AN227" i="20"/>
  <c r="AM227" i="20"/>
  <c r="AL227" i="20"/>
  <c r="AK227" i="20"/>
  <c r="AJ227" i="20"/>
  <c r="BB187" i="20"/>
  <c r="BA187" i="20"/>
  <c r="AZ187" i="20"/>
  <c r="AY187" i="20"/>
  <c r="AX187" i="20"/>
  <c r="AW187" i="20"/>
  <c r="AV187" i="20"/>
  <c r="AU187" i="20"/>
  <c r="AT187" i="20"/>
  <c r="AR187" i="20"/>
  <c r="AQ187" i="20"/>
  <c r="AP187" i="20"/>
  <c r="AO187" i="20"/>
  <c r="AN187" i="20"/>
  <c r="AM187" i="20"/>
  <c r="AL187" i="20"/>
  <c r="AK187" i="20"/>
  <c r="AJ187" i="20"/>
  <c r="BB186" i="20"/>
  <c r="BA186" i="20"/>
  <c r="AZ186" i="20"/>
  <c r="AY186" i="20"/>
  <c r="AX186" i="20"/>
  <c r="AW186" i="20"/>
  <c r="AV186" i="20"/>
  <c r="AU186" i="20"/>
  <c r="AT186" i="20"/>
  <c r="AR186" i="20"/>
  <c r="AQ186" i="20"/>
  <c r="AP186" i="20"/>
  <c r="AO186" i="20"/>
  <c r="AN186" i="20"/>
  <c r="AM186" i="20"/>
  <c r="AL186" i="20"/>
  <c r="AK186" i="20"/>
  <c r="AJ186" i="20"/>
  <c r="BB185" i="20"/>
  <c r="BA185" i="20"/>
  <c r="AZ185" i="20"/>
  <c r="AY185" i="20"/>
  <c r="AX185" i="20"/>
  <c r="AW185" i="20"/>
  <c r="AV185" i="20"/>
  <c r="AU185" i="20"/>
  <c r="AT185" i="20"/>
  <c r="AR185" i="20"/>
  <c r="AQ185" i="20"/>
  <c r="AP185" i="20"/>
  <c r="AO185" i="20"/>
  <c r="AN185" i="20"/>
  <c r="AM185" i="20"/>
  <c r="AL185" i="20"/>
  <c r="AK185" i="20"/>
  <c r="AJ185" i="20"/>
  <c r="BB184" i="20"/>
  <c r="BA184" i="20"/>
  <c r="AZ184" i="20"/>
  <c r="AY184" i="20"/>
  <c r="AX184" i="20"/>
  <c r="AW184" i="20"/>
  <c r="AV184" i="20"/>
  <c r="AU184" i="20"/>
  <c r="AT184" i="20"/>
  <c r="AR184" i="20"/>
  <c r="AQ184" i="20"/>
  <c r="AP184" i="20"/>
  <c r="AO184" i="20"/>
  <c r="AN184" i="20"/>
  <c r="AM184" i="20"/>
  <c r="AL184" i="20"/>
  <c r="AK184" i="20"/>
  <c r="AJ184" i="20"/>
  <c r="BB183" i="20"/>
  <c r="BA183" i="20"/>
  <c r="AZ183" i="20"/>
  <c r="AY183" i="20"/>
  <c r="AX183" i="20"/>
  <c r="AW183" i="20"/>
  <c r="AV183" i="20"/>
  <c r="AU183" i="20"/>
  <c r="AT183" i="20"/>
  <c r="AR183" i="20"/>
  <c r="AQ183" i="20"/>
  <c r="AP183" i="20"/>
  <c r="AO183" i="20"/>
  <c r="AN183" i="20"/>
  <c r="AM183" i="20"/>
  <c r="AL183" i="20"/>
  <c r="AK183" i="20"/>
  <c r="AJ183" i="20"/>
  <c r="BB182" i="20"/>
  <c r="BA182" i="20"/>
  <c r="AZ182" i="20"/>
  <c r="AY182" i="20"/>
  <c r="AX182" i="20"/>
  <c r="AW182" i="20"/>
  <c r="AV182" i="20"/>
  <c r="AU182" i="20"/>
  <c r="AT182" i="20"/>
  <c r="AR182" i="20"/>
  <c r="AQ182" i="20"/>
  <c r="AP182" i="20"/>
  <c r="AO182" i="20"/>
  <c r="AN182" i="20"/>
  <c r="AM182" i="20"/>
  <c r="AL182" i="20"/>
  <c r="AK182" i="20"/>
  <c r="AJ182" i="20"/>
  <c r="BB131" i="20"/>
  <c r="BA131" i="20"/>
  <c r="AZ131" i="20"/>
  <c r="AY131" i="20"/>
  <c r="AX131" i="20"/>
  <c r="AW131" i="20"/>
  <c r="AV131" i="20"/>
  <c r="AU131" i="20"/>
  <c r="AT131" i="20"/>
  <c r="AR131" i="20"/>
  <c r="AQ131" i="20"/>
  <c r="AP131" i="20"/>
  <c r="AO131" i="20"/>
  <c r="AN131" i="20"/>
  <c r="AM131" i="20"/>
  <c r="AL131" i="20"/>
  <c r="AK131" i="20"/>
  <c r="AJ131" i="20"/>
  <c r="BB130" i="20"/>
  <c r="BA130" i="20"/>
  <c r="AZ130" i="20"/>
  <c r="AY130" i="20"/>
  <c r="AX130" i="20"/>
  <c r="AW130" i="20"/>
  <c r="AV130" i="20"/>
  <c r="AU130" i="20"/>
  <c r="AT130" i="20"/>
  <c r="AR130" i="20"/>
  <c r="AQ130" i="20"/>
  <c r="AP130" i="20"/>
  <c r="AO130" i="20"/>
  <c r="AN130" i="20"/>
  <c r="AM130" i="20"/>
  <c r="AL130" i="20"/>
  <c r="AK130" i="20"/>
  <c r="AJ130" i="20"/>
  <c r="BB129" i="20"/>
  <c r="BA129" i="20"/>
  <c r="AZ129" i="20"/>
  <c r="AY129" i="20"/>
  <c r="AX129" i="20"/>
  <c r="AW129" i="20"/>
  <c r="AV129" i="20"/>
  <c r="AU129" i="20"/>
  <c r="AT129" i="20"/>
  <c r="AR129" i="20"/>
  <c r="AQ129" i="20"/>
  <c r="AP129" i="20"/>
  <c r="AO129" i="20"/>
  <c r="AN129" i="20"/>
  <c r="AM129" i="20"/>
  <c r="AL129" i="20"/>
  <c r="AK129" i="20"/>
  <c r="AJ129" i="20"/>
  <c r="BB128" i="20"/>
  <c r="BA128" i="20"/>
  <c r="AZ128" i="20"/>
  <c r="AY128" i="20"/>
  <c r="AX128" i="20"/>
  <c r="AW128" i="20"/>
  <c r="AV128" i="20"/>
  <c r="AU128" i="20"/>
  <c r="AT128" i="20"/>
  <c r="AR128" i="20"/>
  <c r="AQ128" i="20"/>
  <c r="AP128" i="20"/>
  <c r="AO128" i="20"/>
  <c r="AN128" i="20"/>
  <c r="AM128" i="20"/>
  <c r="AL128" i="20"/>
  <c r="AK128" i="20"/>
  <c r="AJ128" i="20"/>
  <c r="BB127" i="20"/>
  <c r="BA127" i="20"/>
  <c r="AZ127" i="20"/>
  <c r="AY127" i="20"/>
  <c r="AX127" i="20"/>
  <c r="AW127" i="20"/>
  <c r="AV127" i="20"/>
  <c r="AU127" i="20"/>
  <c r="AT127" i="20"/>
  <c r="AR127" i="20"/>
  <c r="AQ127" i="20"/>
  <c r="AP127" i="20"/>
  <c r="AO127" i="20"/>
  <c r="AN127" i="20"/>
  <c r="AM127" i="20"/>
  <c r="AL127" i="20"/>
  <c r="AK127" i="20"/>
  <c r="AJ127" i="20"/>
  <c r="BB126" i="20"/>
  <c r="BA126" i="20"/>
  <c r="AZ126" i="20"/>
  <c r="AY126" i="20"/>
  <c r="AX126" i="20"/>
  <c r="AW126" i="20"/>
  <c r="AV126" i="20"/>
  <c r="AU126" i="20"/>
  <c r="AT126" i="20"/>
  <c r="AR126" i="20"/>
  <c r="AQ126" i="20"/>
  <c r="AP126" i="20"/>
  <c r="AO126" i="20"/>
  <c r="AN126" i="20"/>
  <c r="AM126" i="20"/>
  <c r="AL126" i="20"/>
  <c r="AK126" i="20"/>
  <c r="AJ126" i="20"/>
  <c r="BB125" i="20"/>
  <c r="BA125" i="20"/>
  <c r="AZ125" i="20"/>
  <c r="AY125" i="20"/>
  <c r="AX125" i="20"/>
  <c r="AW125" i="20"/>
  <c r="AV125" i="20"/>
  <c r="AU125" i="20"/>
  <c r="AT125" i="20"/>
  <c r="AR125" i="20"/>
  <c r="AQ125" i="20"/>
  <c r="AP125" i="20"/>
  <c r="AO125" i="20"/>
  <c r="AN125" i="20"/>
  <c r="AM125" i="20"/>
  <c r="AL125" i="20"/>
  <c r="AK125" i="20"/>
  <c r="AJ125" i="20"/>
  <c r="BB124" i="20"/>
  <c r="BA124" i="20"/>
  <c r="AZ124" i="20"/>
  <c r="AY124" i="20"/>
  <c r="AX124" i="20"/>
  <c r="AW124" i="20"/>
  <c r="AV124" i="20"/>
  <c r="AU124" i="20"/>
  <c r="AT124" i="20"/>
  <c r="AR124" i="20"/>
  <c r="AQ124" i="20"/>
  <c r="AP124" i="20"/>
  <c r="AO124" i="20"/>
  <c r="AN124" i="20"/>
  <c r="AM124" i="20"/>
  <c r="AL124" i="20"/>
  <c r="AK124" i="20"/>
  <c r="AJ124" i="20"/>
  <c r="BB123" i="20"/>
  <c r="BA123" i="20"/>
  <c r="AZ123" i="20"/>
  <c r="AY123" i="20"/>
  <c r="AX123" i="20"/>
  <c r="AW123" i="20"/>
  <c r="AV123" i="20"/>
  <c r="AU123" i="20"/>
  <c r="AT123" i="20"/>
  <c r="AR123" i="20"/>
  <c r="AQ123" i="20"/>
  <c r="AP123" i="20"/>
  <c r="AO123" i="20"/>
  <c r="AN123" i="20"/>
  <c r="AM123" i="20"/>
  <c r="AL123" i="20"/>
  <c r="AK123" i="20"/>
  <c r="AJ123" i="20"/>
  <c r="BB122" i="20"/>
  <c r="BA122" i="20"/>
  <c r="AZ122" i="20"/>
  <c r="AY122" i="20"/>
  <c r="AX122" i="20"/>
  <c r="AW122" i="20"/>
  <c r="AV122" i="20"/>
  <c r="AU122" i="20"/>
  <c r="AT122" i="20"/>
  <c r="AR122" i="20"/>
  <c r="AQ122" i="20"/>
  <c r="AP122" i="20"/>
  <c r="AO122" i="20"/>
  <c r="AN122" i="20"/>
  <c r="AM122" i="20"/>
  <c r="AL122" i="20"/>
  <c r="AK122" i="20"/>
  <c r="AJ122" i="20"/>
  <c r="BB121" i="20"/>
  <c r="BA121" i="20"/>
  <c r="AZ121" i="20"/>
  <c r="AY121" i="20"/>
  <c r="AX121" i="20"/>
  <c r="AW121" i="20"/>
  <c r="AV121" i="20"/>
  <c r="AU121" i="20"/>
  <c r="AT121" i="20"/>
  <c r="AR121" i="20"/>
  <c r="AQ121" i="20"/>
  <c r="AP121" i="20"/>
  <c r="AO121" i="20"/>
  <c r="AN121" i="20"/>
  <c r="AM121" i="20"/>
  <c r="AL121" i="20"/>
  <c r="AK121" i="20"/>
  <c r="AJ121" i="20"/>
  <c r="BB120" i="20"/>
  <c r="BA120" i="20"/>
  <c r="AZ120" i="20"/>
  <c r="AY120" i="20"/>
  <c r="AX120" i="20"/>
  <c r="AW120" i="20"/>
  <c r="AV120" i="20"/>
  <c r="AU120" i="20"/>
  <c r="AT120" i="20"/>
  <c r="AR120" i="20"/>
  <c r="AQ120" i="20"/>
  <c r="AP120" i="20"/>
  <c r="AO120" i="20"/>
  <c r="AN120" i="20"/>
  <c r="AM120" i="20"/>
  <c r="AL120" i="20"/>
  <c r="AK120" i="20"/>
  <c r="AJ120" i="20"/>
  <c r="BB119" i="20"/>
  <c r="BA119" i="20"/>
  <c r="AZ119" i="20"/>
  <c r="AY119" i="20"/>
  <c r="AX119" i="20"/>
  <c r="AW119" i="20"/>
  <c r="AV119" i="20"/>
  <c r="AU119" i="20"/>
  <c r="AT119" i="20"/>
  <c r="AR119" i="20"/>
  <c r="AQ119" i="20"/>
  <c r="AP119" i="20"/>
  <c r="AO119" i="20"/>
  <c r="AN119" i="20"/>
  <c r="AM119" i="20"/>
  <c r="AL119" i="20"/>
  <c r="AK119" i="20"/>
  <c r="AJ119" i="20"/>
  <c r="BB118" i="20"/>
  <c r="BA118" i="20"/>
  <c r="AZ118" i="20"/>
  <c r="AY118" i="20"/>
  <c r="AX118" i="20"/>
  <c r="AW118" i="20"/>
  <c r="AV118" i="20"/>
  <c r="AU118" i="20"/>
  <c r="AT118" i="20"/>
  <c r="AR118" i="20"/>
  <c r="AQ118" i="20"/>
  <c r="AP118" i="20"/>
  <c r="AO118" i="20"/>
  <c r="AN118" i="20"/>
  <c r="AM118" i="20"/>
  <c r="AL118" i="20"/>
  <c r="AK118" i="20"/>
  <c r="AJ118" i="20"/>
  <c r="BB117" i="20"/>
  <c r="BA117" i="20"/>
  <c r="AZ117" i="20"/>
  <c r="AY117" i="20"/>
  <c r="AX117" i="20"/>
  <c r="AW117" i="20"/>
  <c r="AV117" i="20"/>
  <c r="AU117" i="20"/>
  <c r="AT117" i="20"/>
  <c r="AR117" i="20"/>
  <c r="AQ117" i="20"/>
  <c r="AP117" i="20"/>
  <c r="AO117" i="20"/>
  <c r="AN117" i="20"/>
  <c r="AM117" i="20"/>
  <c r="AL117" i="20"/>
  <c r="AK117" i="20"/>
  <c r="AJ117" i="20"/>
  <c r="BB116" i="20"/>
  <c r="BA116" i="20"/>
  <c r="AZ116" i="20"/>
  <c r="AY116" i="20"/>
  <c r="AX116" i="20"/>
  <c r="AW116" i="20"/>
  <c r="AV116" i="20"/>
  <c r="AU116" i="20"/>
  <c r="AT116" i="20"/>
  <c r="AR116" i="20"/>
  <c r="AQ116" i="20"/>
  <c r="AP116" i="20"/>
  <c r="AO116" i="20"/>
  <c r="AN116" i="20"/>
  <c r="AM116" i="20"/>
  <c r="AL116" i="20"/>
  <c r="AK116" i="20"/>
  <c r="AJ116" i="20"/>
  <c r="BB115" i="20"/>
  <c r="BA115" i="20"/>
  <c r="AZ115" i="20"/>
  <c r="AY115" i="20"/>
  <c r="AX115" i="20"/>
  <c r="AW115" i="20"/>
  <c r="AV115" i="20"/>
  <c r="AU115" i="20"/>
  <c r="AT115" i="20"/>
  <c r="AR115" i="20"/>
  <c r="AQ115" i="20"/>
  <c r="AP115" i="20"/>
  <c r="AO115" i="20"/>
  <c r="AN115" i="20"/>
  <c r="AM115" i="20"/>
  <c r="AL115" i="20"/>
  <c r="AK115" i="20"/>
  <c r="AJ115" i="20"/>
  <c r="BB75" i="20"/>
  <c r="BA75" i="20"/>
  <c r="AZ75" i="20"/>
  <c r="AY75" i="20"/>
  <c r="AX75" i="20"/>
  <c r="AW75" i="20"/>
  <c r="AV75" i="20"/>
  <c r="AU75" i="20"/>
  <c r="AT75" i="20"/>
  <c r="AR75" i="20"/>
  <c r="AQ75" i="20"/>
  <c r="AP75" i="20"/>
  <c r="AO75" i="20"/>
  <c r="AN75" i="20"/>
  <c r="AM75" i="20"/>
  <c r="AL75" i="20"/>
  <c r="AK75" i="20"/>
  <c r="AJ75" i="20"/>
  <c r="BB74" i="20"/>
  <c r="BA74" i="20"/>
  <c r="AZ74" i="20"/>
  <c r="AY74" i="20"/>
  <c r="AX74" i="20"/>
  <c r="AW74" i="20"/>
  <c r="AV74" i="20"/>
  <c r="AU74" i="20"/>
  <c r="AT74" i="20"/>
  <c r="AR74" i="20"/>
  <c r="AQ74" i="20"/>
  <c r="AP74" i="20"/>
  <c r="AO74" i="20"/>
  <c r="AN74" i="20"/>
  <c r="AM74" i="20"/>
  <c r="AL74" i="20"/>
  <c r="AK74" i="20"/>
  <c r="AJ74" i="20"/>
  <c r="BB73" i="20"/>
  <c r="BA73" i="20"/>
  <c r="AZ73" i="20"/>
  <c r="AY73" i="20"/>
  <c r="AX73" i="20"/>
  <c r="AW73" i="20"/>
  <c r="AV73" i="20"/>
  <c r="AU73" i="20"/>
  <c r="AT73" i="20"/>
  <c r="AR73" i="20"/>
  <c r="AQ73" i="20"/>
  <c r="AP73" i="20"/>
  <c r="AO73" i="20"/>
  <c r="AN73" i="20"/>
  <c r="AM73" i="20"/>
  <c r="AL73" i="20"/>
  <c r="AK73" i="20"/>
  <c r="AJ73" i="20"/>
  <c r="BB72" i="20"/>
  <c r="BA72" i="20"/>
  <c r="AZ72" i="20"/>
  <c r="AY72" i="20"/>
  <c r="AX72" i="20"/>
  <c r="AW72" i="20"/>
  <c r="AV72" i="20"/>
  <c r="AU72" i="20"/>
  <c r="AT72" i="20"/>
  <c r="AR72" i="20"/>
  <c r="AQ72" i="20"/>
  <c r="AP72" i="20"/>
  <c r="AO72" i="20"/>
  <c r="AN72" i="20"/>
  <c r="AM72" i="20"/>
  <c r="AL72" i="20"/>
  <c r="AK72" i="20"/>
  <c r="AJ72" i="20"/>
  <c r="BB71" i="20"/>
  <c r="BA71" i="20"/>
  <c r="AZ71" i="20"/>
  <c r="AY71" i="20"/>
  <c r="AX71" i="20"/>
  <c r="AW71" i="20"/>
  <c r="AV71" i="20"/>
  <c r="AU71" i="20"/>
  <c r="AT71" i="20"/>
  <c r="AR71" i="20"/>
  <c r="AQ71" i="20"/>
  <c r="AP71" i="20"/>
  <c r="AO71" i="20"/>
  <c r="AN71" i="20"/>
  <c r="AM71" i="20"/>
  <c r="AL71" i="20"/>
  <c r="AK71" i="20"/>
  <c r="AJ71" i="20"/>
  <c r="BB70" i="20"/>
  <c r="BA70" i="20"/>
  <c r="AZ70" i="20"/>
  <c r="AY70" i="20"/>
  <c r="AX70" i="20"/>
  <c r="AW70" i="20"/>
  <c r="AV70" i="20"/>
  <c r="AU70" i="20"/>
  <c r="AT70" i="20"/>
  <c r="AR70" i="20"/>
  <c r="AQ70" i="20"/>
  <c r="AP70" i="20"/>
  <c r="AO70" i="20"/>
  <c r="AN70" i="20"/>
  <c r="AM70" i="20"/>
  <c r="AL70" i="20"/>
  <c r="AK70" i="20"/>
  <c r="AJ70" i="20"/>
  <c r="BB69" i="20"/>
  <c r="BA69" i="20"/>
  <c r="AZ69" i="20"/>
  <c r="AY69" i="20"/>
  <c r="AX69" i="20"/>
  <c r="AW69" i="20"/>
  <c r="AV69" i="20"/>
  <c r="AU69" i="20"/>
  <c r="AT69" i="20"/>
  <c r="AR69" i="20"/>
  <c r="AQ69" i="20"/>
  <c r="AP69" i="20"/>
  <c r="AO69" i="20"/>
  <c r="AN69" i="20"/>
  <c r="AM69" i="20"/>
  <c r="AL69" i="20"/>
  <c r="AK69" i="20"/>
  <c r="AJ69" i="20"/>
  <c r="BB68" i="20"/>
  <c r="BA68" i="20"/>
  <c r="AZ68" i="20"/>
  <c r="AY68" i="20"/>
  <c r="AX68" i="20"/>
  <c r="AW68" i="20"/>
  <c r="AV68" i="20"/>
  <c r="AU68" i="20"/>
  <c r="AT68" i="20"/>
  <c r="AR68" i="20"/>
  <c r="AQ68" i="20"/>
  <c r="AP68" i="20"/>
  <c r="AO68" i="20"/>
  <c r="AN68" i="20"/>
  <c r="AM68" i="20"/>
  <c r="AL68" i="20"/>
  <c r="AK68" i="20"/>
  <c r="AJ68" i="20"/>
  <c r="BB66" i="20"/>
  <c r="BA66" i="20"/>
  <c r="AZ66" i="20"/>
  <c r="AY66" i="20"/>
  <c r="AX66" i="20"/>
  <c r="AW66" i="20"/>
  <c r="AV66" i="20"/>
  <c r="AU66" i="20"/>
  <c r="AT66" i="20"/>
  <c r="AR66" i="20"/>
  <c r="AQ66" i="20"/>
  <c r="AP66" i="20"/>
  <c r="AO66" i="20"/>
  <c r="AN66" i="20"/>
  <c r="AM66" i="20"/>
  <c r="AL66" i="20"/>
  <c r="AK66" i="20"/>
  <c r="AJ66" i="20"/>
  <c r="BB65" i="20"/>
  <c r="BA65" i="20"/>
  <c r="AZ65" i="20"/>
  <c r="AY65" i="20"/>
  <c r="AX65" i="20"/>
  <c r="AW65" i="20"/>
  <c r="AV65" i="20"/>
  <c r="AU65" i="20"/>
  <c r="AT65" i="20"/>
  <c r="AR65" i="20"/>
  <c r="AQ65" i="20"/>
  <c r="AP65" i="20"/>
  <c r="AO65" i="20"/>
  <c r="AN65" i="20"/>
  <c r="AM65" i="20"/>
  <c r="AL65" i="20"/>
  <c r="AK65" i="20"/>
  <c r="AJ65" i="20"/>
  <c r="BB64" i="20"/>
  <c r="BA64" i="20"/>
  <c r="AZ64" i="20"/>
  <c r="AY64" i="20"/>
  <c r="AX64" i="20"/>
  <c r="AW64" i="20"/>
  <c r="AV64" i="20"/>
  <c r="AU64" i="20"/>
  <c r="AT64" i="20"/>
  <c r="AR64" i="20"/>
  <c r="AQ64" i="20"/>
  <c r="AP64" i="20"/>
  <c r="AO64" i="20"/>
  <c r="AN64" i="20"/>
  <c r="AM64" i="20"/>
  <c r="AL64" i="20"/>
  <c r="AK64" i="20"/>
  <c r="AJ64" i="20"/>
  <c r="BB63" i="20"/>
  <c r="BA63" i="20"/>
  <c r="AZ63" i="20"/>
  <c r="AY63" i="20"/>
  <c r="AX63" i="20"/>
  <c r="AW63" i="20"/>
  <c r="AV63" i="20"/>
  <c r="AU63" i="20"/>
  <c r="AT63" i="20"/>
  <c r="AR63" i="20"/>
  <c r="AQ63" i="20"/>
  <c r="AP63" i="20"/>
  <c r="AO63" i="20"/>
  <c r="AN63" i="20"/>
  <c r="AM63" i="20"/>
  <c r="AL63" i="20"/>
  <c r="AK63" i="20"/>
  <c r="AJ63" i="20"/>
  <c r="BB62" i="20"/>
  <c r="BA62" i="20"/>
  <c r="AZ62" i="20"/>
  <c r="AY62" i="20"/>
  <c r="AX62" i="20"/>
  <c r="AW62" i="20"/>
  <c r="AV62" i="20"/>
  <c r="AU62" i="20"/>
  <c r="AT62" i="20"/>
  <c r="AR62" i="20"/>
  <c r="AQ62" i="20"/>
  <c r="AP62" i="20"/>
  <c r="AO62" i="20"/>
  <c r="AN62" i="20"/>
  <c r="AM62" i="20"/>
  <c r="AL62" i="20"/>
  <c r="AK62" i="20"/>
  <c r="AJ62" i="20"/>
  <c r="BB61" i="20"/>
  <c r="BA61" i="20"/>
  <c r="AZ61" i="20"/>
  <c r="AY61" i="20"/>
  <c r="AX61" i="20"/>
  <c r="AW61" i="20"/>
  <c r="AV61" i="20"/>
  <c r="AU61" i="20"/>
  <c r="AT61" i="20"/>
  <c r="AR61" i="20"/>
  <c r="AQ61" i="20"/>
  <c r="AP61" i="20"/>
  <c r="AO61" i="20"/>
  <c r="AN61" i="20"/>
  <c r="AM61" i="20"/>
  <c r="AL61" i="20"/>
  <c r="AK61" i="20"/>
  <c r="AJ61" i="20"/>
  <c r="BB60" i="20"/>
  <c r="BA60" i="20"/>
  <c r="AZ60" i="20"/>
  <c r="AY60" i="20"/>
  <c r="AX60" i="20"/>
  <c r="AW60" i="20"/>
  <c r="AV60" i="20"/>
  <c r="AU60" i="20"/>
  <c r="AT60" i="20"/>
  <c r="AR60" i="20"/>
  <c r="AQ60" i="20"/>
  <c r="AP60" i="20"/>
  <c r="AO60" i="20"/>
  <c r="AN60" i="20"/>
  <c r="AM60" i="20"/>
  <c r="AL60" i="20"/>
  <c r="AK60" i="20"/>
  <c r="AJ60" i="20"/>
  <c r="BB59" i="20"/>
  <c r="BA59" i="20"/>
  <c r="AZ59" i="20"/>
  <c r="AY59" i="20"/>
  <c r="AX59" i="20"/>
  <c r="AW59" i="20"/>
  <c r="AV59" i="20"/>
  <c r="AU59" i="20"/>
  <c r="AT59" i="20"/>
  <c r="AR59" i="20"/>
  <c r="AQ59" i="20"/>
  <c r="AP59" i="20"/>
  <c r="AO59" i="20"/>
  <c r="AN59" i="20"/>
  <c r="AM59" i="20"/>
  <c r="AL59" i="20"/>
  <c r="AK59" i="20"/>
  <c r="AJ59" i="20"/>
  <c r="AW5" i="20"/>
  <c r="AX5" i="20"/>
  <c r="AY5" i="20"/>
  <c r="AZ5" i="20"/>
  <c r="BA5" i="20"/>
  <c r="BB5" i="20"/>
  <c r="AW6" i="20"/>
  <c r="AX6" i="20"/>
  <c r="AY6" i="20"/>
  <c r="AZ6" i="20"/>
  <c r="BA6" i="20"/>
  <c r="BB6" i="20"/>
  <c r="AW7" i="20"/>
  <c r="AX7" i="20"/>
  <c r="AY7" i="20"/>
  <c r="AZ7" i="20"/>
  <c r="BA7" i="20"/>
  <c r="BB7" i="20"/>
  <c r="AW8" i="20"/>
  <c r="AX8" i="20"/>
  <c r="AY8" i="20"/>
  <c r="AZ8" i="20"/>
  <c r="BA8" i="20"/>
  <c r="BB8" i="20"/>
  <c r="AW9" i="20"/>
  <c r="AX9" i="20"/>
  <c r="AY9" i="20"/>
  <c r="AZ9" i="20"/>
  <c r="BA9" i="20"/>
  <c r="BB9" i="20"/>
  <c r="AW10" i="20"/>
  <c r="AX10" i="20"/>
  <c r="AY10" i="20"/>
  <c r="AZ10" i="20"/>
  <c r="BA10" i="20"/>
  <c r="BB10" i="20"/>
  <c r="AW11" i="20"/>
  <c r="AX11" i="20"/>
  <c r="AY11" i="20"/>
  <c r="AZ11" i="20"/>
  <c r="BA11" i="20"/>
  <c r="BB11" i="20"/>
  <c r="AW12" i="20"/>
  <c r="AX12" i="20"/>
  <c r="AY12" i="20"/>
  <c r="AZ12" i="20"/>
  <c r="BA12" i="20"/>
  <c r="BB12" i="20"/>
  <c r="AW13" i="20"/>
  <c r="AX13" i="20"/>
  <c r="AY13" i="20"/>
  <c r="AZ13" i="20"/>
  <c r="BA13" i="20"/>
  <c r="BB13" i="20"/>
  <c r="AW14" i="20"/>
  <c r="AX14" i="20"/>
  <c r="AY14" i="20"/>
  <c r="AZ14" i="20"/>
  <c r="BA14" i="20"/>
  <c r="BB14" i="20"/>
  <c r="AW15" i="20"/>
  <c r="AX15" i="20"/>
  <c r="AY15" i="20"/>
  <c r="AZ15" i="20"/>
  <c r="BA15" i="20"/>
  <c r="BB15" i="20"/>
  <c r="AW16" i="20"/>
  <c r="AX16" i="20"/>
  <c r="AY16" i="20"/>
  <c r="AZ16" i="20"/>
  <c r="BA16" i="20"/>
  <c r="BB16" i="20"/>
  <c r="AW17" i="20"/>
  <c r="AX17" i="20"/>
  <c r="AY17" i="20"/>
  <c r="AZ17" i="20"/>
  <c r="BA17" i="20"/>
  <c r="BB17" i="20"/>
  <c r="AW18" i="20"/>
  <c r="AX18" i="20"/>
  <c r="AY18" i="20"/>
  <c r="AZ18" i="20"/>
  <c r="BA18" i="20"/>
  <c r="BB18" i="20"/>
  <c r="AW19" i="20"/>
  <c r="AX19" i="20"/>
  <c r="AY19" i="20"/>
  <c r="AZ19" i="20"/>
  <c r="BA19" i="20"/>
  <c r="BB19" i="20"/>
  <c r="AV5" i="20"/>
  <c r="AV6" i="20"/>
  <c r="AV7" i="20"/>
  <c r="AV8" i="20"/>
  <c r="AV9" i="20"/>
  <c r="AV10" i="20"/>
  <c r="AV11" i="20"/>
  <c r="AV12" i="20"/>
  <c r="AV13" i="20"/>
  <c r="AV14" i="20"/>
  <c r="AV15" i="20"/>
  <c r="AV16" i="20"/>
  <c r="AV17" i="20"/>
  <c r="AV18" i="20"/>
  <c r="AV19" i="20"/>
  <c r="AU5" i="20"/>
  <c r="AU6" i="20"/>
  <c r="AU7" i="20"/>
  <c r="AU8" i="20"/>
  <c r="AU9" i="20"/>
  <c r="AU10" i="20"/>
  <c r="AU11" i="20"/>
  <c r="AU12" i="20"/>
  <c r="AU13" i="20"/>
  <c r="AU14" i="20"/>
  <c r="AU15" i="20"/>
  <c r="AU16" i="20"/>
  <c r="AU17" i="20"/>
  <c r="AU18" i="20"/>
  <c r="AU19" i="20"/>
  <c r="AT5" i="20"/>
  <c r="AT6" i="20"/>
  <c r="AT7" i="20"/>
  <c r="AT8" i="20"/>
  <c r="AT9" i="20"/>
  <c r="AT10" i="20"/>
  <c r="AT11" i="20"/>
  <c r="AT12" i="20"/>
  <c r="AT13" i="20"/>
  <c r="AT14" i="20"/>
  <c r="AT15" i="20"/>
  <c r="AT16" i="20"/>
  <c r="AT17" i="20"/>
  <c r="AT18" i="20"/>
  <c r="AT19" i="20"/>
  <c r="BB4" i="20"/>
  <c r="BA4" i="20"/>
  <c r="AZ4" i="20"/>
  <c r="AY4" i="20"/>
  <c r="AX4" i="20"/>
  <c r="AW4" i="20"/>
  <c r="AV4" i="20"/>
  <c r="AU4" i="20"/>
  <c r="AT4" i="20"/>
  <c r="BB3" i="20"/>
  <c r="BA3" i="20"/>
  <c r="AZ3" i="20"/>
  <c r="AY3" i="20"/>
  <c r="AX3" i="20"/>
  <c r="AW3" i="20"/>
  <c r="AV3" i="20"/>
  <c r="AU3" i="20"/>
  <c r="AT3" i="20"/>
  <c r="AR3" i="20"/>
  <c r="AQ3" i="20"/>
  <c r="AP3" i="20"/>
  <c r="AO3" i="20"/>
  <c r="AN3" i="20"/>
  <c r="AM3" i="20"/>
  <c r="AL3" i="20"/>
  <c r="AK3" i="20"/>
  <c r="AJ3" i="20"/>
  <c r="AJ4" i="20"/>
  <c r="AK4" i="20"/>
  <c r="AL4" i="20"/>
  <c r="AM4" i="20"/>
  <c r="AN4" i="20"/>
  <c r="AO4" i="20"/>
  <c r="AP4" i="20"/>
  <c r="AQ4" i="20"/>
  <c r="AR4" i="20"/>
  <c r="AJ5" i="20"/>
  <c r="AK5" i="20"/>
  <c r="AL5" i="20"/>
  <c r="AM5" i="20"/>
  <c r="AN5" i="20"/>
  <c r="AO5" i="20"/>
  <c r="AP5" i="20"/>
  <c r="AQ5" i="20"/>
  <c r="AR5" i="20"/>
  <c r="AJ6" i="20"/>
  <c r="AK6" i="20"/>
  <c r="AL6" i="20"/>
  <c r="AM6" i="20"/>
  <c r="AN6" i="20"/>
  <c r="AO6" i="20"/>
  <c r="AP6" i="20"/>
  <c r="AQ6" i="20"/>
  <c r="AR6" i="20"/>
  <c r="AJ7" i="20"/>
  <c r="AK7" i="20"/>
  <c r="AL7" i="20"/>
  <c r="AM7" i="20"/>
  <c r="AN7" i="20"/>
  <c r="AO7" i="20"/>
  <c r="AP7" i="20"/>
  <c r="AQ7" i="20"/>
  <c r="AR7" i="20"/>
  <c r="AJ8" i="20"/>
  <c r="AK8" i="20"/>
  <c r="AL8" i="20"/>
  <c r="AM8" i="20"/>
  <c r="AN8" i="20"/>
  <c r="AO8" i="20"/>
  <c r="AP8" i="20"/>
  <c r="AQ8" i="20"/>
  <c r="AR8" i="20"/>
  <c r="AJ9" i="20"/>
  <c r="AK9" i="20"/>
  <c r="AL9" i="20"/>
  <c r="AM9" i="20"/>
  <c r="AN9" i="20"/>
  <c r="AO9" i="20"/>
  <c r="AP9" i="20"/>
  <c r="AQ9" i="20"/>
  <c r="AR9" i="20"/>
  <c r="AJ10" i="20"/>
  <c r="AK10" i="20"/>
  <c r="AL10" i="20"/>
  <c r="AM10" i="20"/>
  <c r="AN10" i="20"/>
  <c r="AO10" i="20"/>
  <c r="AP10" i="20"/>
  <c r="AQ10" i="20"/>
  <c r="AR10" i="20"/>
  <c r="AJ11" i="20"/>
  <c r="AK11" i="20"/>
  <c r="AL11" i="20"/>
  <c r="AM11" i="20"/>
  <c r="AN11" i="20"/>
  <c r="AO11" i="20"/>
  <c r="AP11" i="20"/>
  <c r="AQ11" i="20"/>
  <c r="AR11" i="20"/>
  <c r="AJ12" i="20"/>
  <c r="AK12" i="20"/>
  <c r="AL12" i="20"/>
  <c r="AM12" i="20"/>
  <c r="AN12" i="20"/>
  <c r="AO12" i="20"/>
  <c r="AP12" i="20"/>
  <c r="AQ12" i="20"/>
  <c r="AR12" i="20"/>
  <c r="AJ13" i="20"/>
  <c r="AK13" i="20"/>
  <c r="AL13" i="20"/>
  <c r="AM13" i="20"/>
  <c r="AN13" i="20"/>
  <c r="AO13" i="20"/>
  <c r="AP13" i="20"/>
  <c r="AQ13" i="20"/>
  <c r="AR13" i="20"/>
  <c r="AJ14" i="20"/>
  <c r="AK14" i="20"/>
  <c r="AL14" i="20"/>
  <c r="AM14" i="20"/>
  <c r="AN14" i="20"/>
  <c r="AO14" i="20"/>
  <c r="AP14" i="20"/>
  <c r="AQ14" i="20"/>
  <c r="AR14" i="20"/>
  <c r="AJ15" i="20"/>
  <c r="AK15" i="20"/>
  <c r="AL15" i="20"/>
  <c r="AM15" i="20"/>
  <c r="AN15" i="20"/>
  <c r="AO15" i="20"/>
  <c r="AP15" i="20"/>
  <c r="AQ15" i="20"/>
  <c r="AR15" i="20"/>
  <c r="AJ16" i="20"/>
  <c r="AK16" i="20"/>
  <c r="AL16" i="20"/>
  <c r="AM16" i="20"/>
  <c r="AN16" i="20"/>
  <c r="AO16" i="20"/>
  <c r="AP16" i="20"/>
  <c r="AQ16" i="20"/>
  <c r="AR16" i="20"/>
  <c r="AJ17" i="20"/>
  <c r="AK17" i="20"/>
  <c r="AL17" i="20"/>
  <c r="AM17" i="20"/>
  <c r="AN17" i="20"/>
  <c r="AO17" i="20"/>
  <c r="AP17" i="20"/>
  <c r="AQ17" i="20"/>
  <c r="AR17" i="20"/>
  <c r="AJ18" i="20"/>
  <c r="AK18" i="20"/>
  <c r="AL18" i="20"/>
  <c r="AM18" i="20"/>
  <c r="AN18" i="20"/>
  <c r="AO18" i="20"/>
  <c r="AP18" i="20"/>
  <c r="AQ18" i="20"/>
  <c r="AR18" i="20"/>
  <c r="AJ19" i="20"/>
  <c r="AK19" i="20"/>
  <c r="AL19" i="20"/>
  <c r="AM19" i="20"/>
  <c r="AN19" i="20"/>
  <c r="AO19" i="20"/>
  <c r="AP19" i="20"/>
  <c r="AQ19" i="20"/>
  <c r="AR19" i="20"/>
  <c r="Y435" i="20"/>
  <c r="AT435" i="20" s="1"/>
  <c r="Z435" i="20"/>
  <c r="AA435" i="20"/>
  <c r="AB435" i="20"/>
  <c r="AC435" i="20"/>
  <c r="AD435" i="20"/>
  <c r="AE435" i="20"/>
  <c r="AF435" i="20"/>
  <c r="AG435" i="20"/>
  <c r="BA435" i="20" s="1"/>
  <c r="AH435" i="20"/>
  <c r="Y436" i="20"/>
  <c r="Z436" i="20"/>
  <c r="AA436" i="20"/>
  <c r="AB436" i="20"/>
  <c r="AC436" i="20"/>
  <c r="AW436" i="20" s="1"/>
  <c r="AD436" i="20"/>
  <c r="AE436" i="20"/>
  <c r="AF436" i="20"/>
  <c r="AG436" i="20"/>
  <c r="BA436" i="20" s="1"/>
  <c r="AH436" i="20"/>
  <c r="Y437" i="20"/>
  <c r="AT437" i="20" s="1"/>
  <c r="Z437" i="20"/>
  <c r="AA437" i="20"/>
  <c r="AB437" i="20"/>
  <c r="AC437" i="20"/>
  <c r="AD437" i="20"/>
  <c r="AE437" i="20"/>
  <c r="AF437" i="20"/>
  <c r="AG437" i="20"/>
  <c r="BA437" i="20" s="1"/>
  <c r="AH437" i="20"/>
  <c r="Y379" i="20"/>
  <c r="AT379" i="20" s="1"/>
  <c r="Z379" i="20"/>
  <c r="AA379" i="20"/>
  <c r="AB379" i="20"/>
  <c r="AC379" i="20"/>
  <c r="AD379" i="20"/>
  <c r="AE379" i="20"/>
  <c r="AF379" i="20"/>
  <c r="AG379" i="20"/>
  <c r="BA379" i="20" s="1"/>
  <c r="AH379" i="20"/>
  <c r="Y380" i="20"/>
  <c r="Z380" i="20"/>
  <c r="AA380" i="20"/>
  <c r="AB380" i="20"/>
  <c r="AC380" i="20"/>
  <c r="AW380" i="20" s="1"/>
  <c r="AD380" i="20"/>
  <c r="AE380" i="20"/>
  <c r="AF380" i="20"/>
  <c r="AG380" i="20"/>
  <c r="BA380" i="20" s="1"/>
  <c r="AH380" i="20"/>
  <c r="Y381" i="20"/>
  <c r="AT381" i="20" s="1"/>
  <c r="Z381" i="20"/>
  <c r="AA381" i="20"/>
  <c r="AB381" i="20"/>
  <c r="AC381" i="20"/>
  <c r="AW381" i="20" s="1"/>
  <c r="AD381" i="20"/>
  <c r="AE381" i="20"/>
  <c r="AF381" i="20"/>
  <c r="AG381" i="20"/>
  <c r="BA381" i="20" s="1"/>
  <c r="AH381" i="20"/>
  <c r="Y323" i="20"/>
  <c r="AT323" i="20" s="1"/>
  <c r="Z323" i="20"/>
  <c r="AA323" i="20"/>
  <c r="AB323" i="20"/>
  <c r="AC323" i="20"/>
  <c r="AD323" i="20"/>
  <c r="AE323" i="20"/>
  <c r="AF323" i="20"/>
  <c r="AG323" i="20"/>
  <c r="BA323" i="20" s="1"/>
  <c r="AH323" i="20"/>
  <c r="Y324" i="20"/>
  <c r="AT324" i="20" s="1"/>
  <c r="Z324" i="20"/>
  <c r="AA324" i="20"/>
  <c r="AB324" i="20"/>
  <c r="AC324" i="20"/>
  <c r="AD324" i="20"/>
  <c r="AE324" i="20"/>
  <c r="AF324" i="20"/>
  <c r="AG324" i="20"/>
  <c r="BA324" i="20" s="1"/>
  <c r="AH324" i="20"/>
  <c r="Y325" i="20"/>
  <c r="Z325" i="20"/>
  <c r="AA325" i="20"/>
  <c r="AB325" i="20"/>
  <c r="AC325" i="20"/>
  <c r="AW325" i="20" s="1"/>
  <c r="AD325" i="20"/>
  <c r="AE325" i="20"/>
  <c r="AF325" i="20"/>
  <c r="AG325" i="20"/>
  <c r="BA325" i="20" s="1"/>
  <c r="AH325" i="20"/>
  <c r="Y267" i="20"/>
  <c r="AT267" i="20" s="1"/>
  <c r="Z267" i="20"/>
  <c r="AA267" i="20"/>
  <c r="AB267" i="20"/>
  <c r="AC267" i="20"/>
  <c r="AW267" i="20" s="1"/>
  <c r="AD267" i="20"/>
  <c r="AE267" i="20"/>
  <c r="AF267" i="20"/>
  <c r="AG267" i="20"/>
  <c r="BA267" i="20" s="1"/>
  <c r="AH267" i="20"/>
  <c r="Y268" i="20"/>
  <c r="Z268" i="20"/>
  <c r="AA268" i="20"/>
  <c r="AB268" i="20"/>
  <c r="AC268" i="20"/>
  <c r="AD268" i="20"/>
  <c r="AE268" i="20"/>
  <c r="AF268" i="20"/>
  <c r="AG268" i="20"/>
  <c r="BA268" i="20" s="1"/>
  <c r="AH268" i="20"/>
  <c r="Y269" i="20"/>
  <c r="AT269" i="20" s="1"/>
  <c r="Z269" i="20"/>
  <c r="AA269" i="20"/>
  <c r="AB269" i="20"/>
  <c r="AC269" i="20"/>
  <c r="AD269" i="20"/>
  <c r="AE269" i="20"/>
  <c r="AF269" i="20"/>
  <c r="AG269" i="20"/>
  <c r="BA269" i="20" s="1"/>
  <c r="AH269" i="20"/>
  <c r="Y211" i="20"/>
  <c r="AT211" i="20" s="1"/>
  <c r="Z211" i="20"/>
  <c r="AA211" i="20"/>
  <c r="AB211" i="20"/>
  <c r="AC211" i="20"/>
  <c r="AW211" i="20" s="1"/>
  <c r="AD211" i="20"/>
  <c r="AE211" i="20"/>
  <c r="AF211" i="20"/>
  <c r="AG211" i="20"/>
  <c r="BA211" i="20" s="1"/>
  <c r="AH211" i="20"/>
  <c r="BB211" i="20" s="1"/>
  <c r="Y212" i="20"/>
  <c r="AT212" i="20" s="1"/>
  <c r="Z212" i="20"/>
  <c r="AA212" i="20"/>
  <c r="AB212" i="20"/>
  <c r="AC212" i="20"/>
  <c r="AW212" i="20" s="1"/>
  <c r="AD212" i="20"/>
  <c r="AE212" i="20"/>
  <c r="AF212" i="20"/>
  <c r="AG212" i="20"/>
  <c r="BA212" i="20" s="1"/>
  <c r="AH212" i="20"/>
  <c r="Y213" i="20"/>
  <c r="Z213" i="20"/>
  <c r="AA213" i="20"/>
  <c r="AB213" i="20"/>
  <c r="AC213" i="20"/>
  <c r="AD213" i="20"/>
  <c r="AE213" i="20"/>
  <c r="AF213" i="20"/>
  <c r="AG213" i="20"/>
  <c r="BA213" i="20" s="1"/>
  <c r="AH213" i="20"/>
  <c r="Y155" i="20"/>
  <c r="AT155" i="20" s="1"/>
  <c r="Z155" i="20"/>
  <c r="AA155" i="20"/>
  <c r="AB155" i="20"/>
  <c r="AC155" i="20"/>
  <c r="AD155" i="20"/>
  <c r="AE155" i="20"/>
  <c r="AF155" i="20"/>
  <c r="AG155" i="20"/>
  <c r="BA155" i="20" s="1"/>
  <c r="AH155" i="20"/>
  <c r="Y156" i="20"/>
  <c r="Z156" i="20"/>
  <c r="AA156" i="20"/>
  <c r="AB156" i="20"/>
  <c r="AC156" i="20"/>
  <c r="AW156" i="20" s="1"/>
  <c r="AD156" i="20"/>
  <c r="AE156" i="20"/>
  <c r="AF156" i="20"/>
  <c r="AG156" i="20"/>
  <c r="BA156" i="20" s="1"/>
  <c r="AH156" i="20"/>
  <c r="BB156" i="20" s="1"/>
  <c r="Y157" i="20"/>
  <c r="Z157" i="20"/>
  <c r="AA157" i="20"/>
  <c r="AB157" i="20"/>
  <c r="AC157" i="20"/>
  <c r="AW157" i="20" s="1"/>
  <c r="AD157" i="20"/>
  <c r="AE157" i="20"/>
  <c r="AF157" i="20"/>
  <c r="AG157" i="20"/>
  <c r="BA157" i="20" s="1"/>
  <c r="AH157" i="20"/>
  <c r="Y99" i="20"/>
  <c r="AT99" i="20" s="1"/>
  <c r="Z99" i="20"/>
  <c r="AA99" i="20"/>
  <c r="AB99" i="20"/>
  <c r="AC99" i="20"/>
  <c r="AW99" i="20" s="1"/>
  <c r="AD99" i="20"/>
  <c r="AE99" i="20"/>
  <c r="AF99" i="20"/>
  <c r="AG99" i="20"/>
  <c r="BA99" i="20" s="1"/>
  <c r="AH99" i="20"/>
  <c r="Y100" i="20"/>
  <c r="AT100" i="20" s="1"/>
  <c r="Z100" i="20"/>
  <c r="AA100" i="20"/>
  <c r="AB100" i="20"/>
  <c r="AC100" i="20"/>
  <c r="AD100" i="20"/>
  <c r="AE100" i="20"/>
  <c r="AF100" i="20"/>
  <c r="AG100" i="20"/>
  <c r="BA100" i="20" s="1"/>
  <c r="AH100" i="20"/>
  <c r="Y101" i="20"/>
  <c r="AT101" i="20" s="1"/>
  <c r="Z101" i="20"/>
  <c r="AA101" i="20"/>
  <c r="AB101" i="20"/>
  <c r="AC101" i="20"/>
  <c r="AW101" i="20" s="1"/>
  <c r="AD101" i="20"/>
  <c r="AX101" i="20" s="1"/>
  <c r="AE101" i="20"/>
  <c r="AF101" i="20"/>
  <c r="AG101" i="20"/>
  <c r="BA101" i="20" s="1"/>
  <c r="AH101" i="20"/>
  <c r="BB101" i="20" s="1"/>
  <c r="Y43" i="20"/>
  <c r="AT43" i="20" s="1"/>
  <c r="Z43" i="20"/>
  <c r="AA43" i="20"/>
  <c r="AB43" i="20"/>
  <c r="AC43" i="20"/>
  <c r="AD43" i="20"/>
  <c r="AE43" i="20"/>
  <c r="AF43" i="20"/>
  <c r="AG43" i="20"/>
  <c r="AH43" i="20"/>
  <c r="Y44" i="20"/>
  <c r="AT44" i="20" s="1"/>
  <c r="Z44" i="20"/>
  <c r="AA44" i="20"/>
  <c r="AB44" i="20"/>
  <c r="AC44" i="20"/>
  <c r="AD44" i="20"/>
  <c r="AE44" i="20"/>
  <c r="AF44" i="20"/>
  <c r="AG44" i="20"/>
  <c r="BA44" i="20" s="1"/>
  <c r="AH44" i="20"/>
  <c r="Y45" i="20"/>
  <c r="Z45" i="20"/>
  <c r="AA45" i="20"/>
  <c r="AB45" i="20"/>
  <c r="AC45" i="20"/>
  <c r="AD45" i="20"/>
  <c r="AE45" i="20"/>
  <c r="AF45" i="20"/>
  <c r="AG45" i="20"/>
  <c r="BA45" i="20" s="1"/>
  <c r="AH45" i="20"/>
  <c r="V397" i="20"/>
  <c r="V398" i="20"/>
  <c r="V399" i="20"/>
  <c r="V400" i="20"/>
  <c r="V401" i="20"/>
  <c r="V402" i="20"/>
  <c r="V403" i="20"/>
  <c r="V404" i="20"/>
  <c r="V405" i="20"/>
  <c r="V406" i="20"/>
  <c r="V407" i="20"/>
  <c r="V408" i="20"/>
  <c r="V409" i="20"/>
  <c r="V410" i="20"/>
  <c r="V411" i="20"/>
  <c r="V396" i="20"/>
  <c r="AS396" i="20" s="1"/>
  <c r="V353" i="20"/>
  <c r="V354" i="20"/>
  <c r="V355" i="20"/>
  <c r="V297" i="20"/>
  <c r="V298" i="20"/>
  <c r="BM298" i="20" s="1"/>
  <c r="V299" i="20"/>
  <c r="V241" i="20"/>
  <c r="AS241" i="20" s="1"/>
  <c r="V242" i="20"/>
  <c r="V243" i="20"/>
  <c r="BM243" i="20" s="1"/>
  <c r="V185" i="20"/>
  <c r="V186" i="20"/>
  <c r="BM186" i="20" s="1"/>
  <c r="V187" i="20"/>
  <c r="V129" i="20"/>
  <c r="BM129" i="20" s="1"/>
  <c r="V130" i="20"/>
  <c r="V131" i="20"/>
  <c r="BM131" i="20" s="1"/>
  <c r="V73" i="20"/>
  <c r="V74" i="20"/>
  <c r="AS74" i="20" s="1"/>
  <c r="V75" i="20"/>
  <c r="X423" i="20"/>
  <c r="X367" i="20"/>
  <c r="X311" i="20"/>
  <c r="X255" i="20"/>
  <c r="X199" i="20"/>
  <c r="X143" i="20"/>
  <c r="X87" i="20"/>
  <c r="L435" i="20"/>
  <c r="AJ435" i="20" s="1"/>
  <c r="M435" i="20"/>
  <c r="N435" i="20"/>
  <c r="O435" i="20"/>
  <c r="P435" i="20"/>
  <c r="AM435" i="20" s="1"/>
  <c r="Q435" i="20"/>
  <c r="R435" i="20"/>
  <c r="S435" i="20"/>
  <c r="T435" i="20"/>
  <c r="AQ435" i="20" s="1"/>
  <c r="U435" i="20"/>
  <c r="L436" i="20"/>
  <c r="AJ436" i="20" s="1"/>
  <c r="M436" i="20"/>
  <c r="N436" i="20"/>
  <c r="O436" i="20"/>
  <c r="P436" i="20"/>
  <c r="AM436" i="20" s="1"/>
  <c r="Q436" i="20"/>
  <c r="R436" i="20"/>
  <c r="S436" i="20"/>
  <c r="T436" i="20"/>
  <c r="AQ436" i="20" s="1"/>
  <c r="U436" i="20"/>
  <c r="L437" i="20"/>
  <c r="AJ437" i="20" s="1"/>
  <c r="M437" i="20"/>
  <c r="N437" i="20"/>
  <c r="O437" i="20"/>
  <c r="P437" i="20"/>
  <c r="Q437" i="20"/>
  <c r="R437" i="20"/>
  <c r="S437" i="20"/>
  <c r="T437" i="20"/>
  <c r="AQ437" i="20" s="1"/>
  <c r="U437" i="20"/>
  <c r="L379" i="20"/>
  <c r="AJ379" i="20" s="1"/>
  <c r="M379" i="20"/>
  <c r="N379" i="20"/>
  <c r="O379" i="20"/>
  <c r="P379" i="20"/>
  <c r="AM379" i="20" s="1"/>
  <c r="Q379" i="20"/>
  <c r="R379" i="20"/>
  <c r="S379" i="20"/>
  <c r="T379" i="20"/>
  <c r="AQ379" i="20" s="1"/>
  <c r="U379" i="20"/>
  <c r="L380" i="20"/>
  <c r="AJ380" i="20" s="1"/>
  <c r="M380" i="20"/>
  <c r="N380" i="20"/>
  <c r="O380" i="20"/>
  <c r="P380" i="20"/>
  <c r="AM380" i="20" s="1"/>
  <c r="Q380" i="20"/>
  <c r="R380" i="20"/>
  <c r="S380" i="20"/>
  <c r="T380" i="20"/>
  <c r="AQ380" i="20" s="1"/>
  <c r="U380" i="20"/>
  <c r="L381" i="20"/>
  <c r="AJ381" i="20" s="1"/>
  <c r="M381" i="20"/>
  <c r="N381" i="20"/>
  <c r="O381" i="20"/>
  <c r="P381" i="20"/>
  <c r="AM381" i="20" s="1"/>
  <c r="Q381" i="20"/>
  <c r="R381" i="20"/>
  <c r="S381" i="20"/>
  <c r="T381" i="20"/>
  <c r="AQ381" i="20" s="1"/>
  <c r="U381" i="20"/>
  <c r="L323" i="20"/>
  <c r="AJ323" i="20" s="1"/>
  <c r="M323" i="20"/>
  <c r="N323" i="20"/>
  <c r="O323" i="20"/>
  <c r="P323" i="20"/>
  <c r="Q323" i="20"/>
  <c r="R323" i="20"/>
  <c r="S323" i="20"/>
  <c r="T323" i="20"/>
  <c r="AQ323" i="20" s="1"/>
  <c r="U323" i="20"/>
  <c r="L324" i="20"/>
  <c r="AJ324" i="20" s="1"/>
  <c r="M324" i="20"/>
  <c r="N324" i="20"/>
  <c r="O324" i="20"/>
  <c r="P324" i="20"/>
  <c r="AM324" i="20" s="1"/>
  <c r="Q324" i="20"/>
  <c r="R324" i="20"/>
  <c r="S324" i="20"/>
  <c r="T324" i="20"/>
  <c r="AQ324" i="20" s="1"/>
  <c r="U324" i="20"/>
  <c r="L325" i="20"/>
  <c r="AJ325" i="20" s="1"/>
  <c r="M325" i="20"/>
  <c r="N325" i="20"/>
  <c r="O325" i="20"/>
  <c r="P325" i="20"/>
  <c r="AM325" i="20" s="1"/>
  <c r="Q325" i="20"/>
  <c r="R325" i="20"/>
  <c r="S325" i="20"/>
  <c r="T325" i="20"/>
  <c r="AQ325" i="20" s="1"/>
  <c r="U325" i="20"/>
  <c r="L267" i="20"/>
  <c r="AJ267" i="20" s="1"/>
  <c r="M267" i="20"/>
  <c r="N267" i="20"/>
  <c r="O267" i="20"/>
  <c r="P267" i="20"/>
  <c r="AM267" i="20" s="1"/>
  <c r="Q267" i="20"/>
  <c r="R267" i="20"/>
  <c r="S267" i="20"/>
  <c r="T267" i="20"/>
  <c r="AQ267" i="20" s="1"/>
  <c r="U267" i="20"/>
  <c r="L268" i="20"/>
  <c r="AJ268" i="20" s="1"/>
  <c r="M268" i="20"/>
  <c r="N268" i="20"/>
  <c r="O268" i="20"/>
  <c r="P268" i="20"/>
  <c r="Q268" i="20"/>
  <c r="R268" i="20"/>
  <c r="S268" i="20"/>
  <c r="T268" i="20"/>
  <c r="AQ268" i="20" s="1"/>
  <c r="U268" i="20"/>
  <c r="L269" i="20"/>
  <c r="AJ269" i="20" s="1"/>
  <c r="M269" i="20"/>
  <c r="N269" i="20"/>
  <c r="O269" i="20"/>
  <c r="P269" i="20"/>
  <c r="AM269" i="20" s="1"/>
  <c r="Q269" i="20"/>
  <c r="R269" i="20"/>
  <c r="S269" i="20"/>
  <c r="T269" i="20"/>
  <c r="AQ269" i="20" s="1"/>
  <c r="U269" i="20"/>
  <c r="L211" i="20"/>
  <c r="AJ211" i="20" s="1"/>
  <c r="M211" i="20"/>
  <c r="N211" i="20"/>
  <c r="O211" i="20"/>
  <c r="P211" i="20"/>
  <c r="AM211" i="20" s="1"/>
  <c r="Q211" i="20"/>
  <c r="R211" i="20"/>
  <c r="S211" i="20"/>
  <c r="T211" i="20"/>
  <c r="U211" i="20"/>
  <c r="L212" i="20"/>
  <c r="AJ212" i="20" s="1"/>
  <c r="M212" i="20"/>
  <c r="N212" i="20"/>
  <c r="O212" i="20"/>
  <c r="AL212" i="20" s="1"/>
  <c r="P212" i="20"/>
  <c r="AM212" i="20" s="1"/>
  <c r="Q212" i="20"/>
  <c r="AN212" i="20" s="1"/>
  <c r="R212" i="20"/>
  <c r="S212" i="20"/>
  <c r="AP212" i="20" s="1"/>
  <c r="T212" i="20"/>
  <c r="AQ212" i="20" s="1"/>
  <c r="U212" i="20"/>
  <c r="AR212" i="20" s="1"/>
  <c r="L213" i="20"/>
  <c r="AJ213" i="20" s="1"/>
  <c r="M213" i="20"/>
  <c r="N213" i="20"/>
  <c r="O213" i="20"/>
  <c r="P213" i="20"/>
  <c r="Q213" i="20"/>
  <c r="R213" i="20"/>
  <c r="S213" i="20"/>
  <c r="T213" i="20"/>
  <c r="AQ213" i="20" s="1"/>
  <c r="U213" i="20"/>
  <c r="L155" i="20"/>
  <c r="AJ155" i="20" s="1"/>
  <c r="M155" i="20"/>
  <c r="N155" i="20"/>
  <c r="O155" i="20"/>
  <c r="P155" i="20"/>
  <c r="AM155" i="20" s="1"/>
  <c r="Q155" i="20"/>
  <c r="AN155" i="20" s="1"/>
  <c r="R155" i="20"/>
  <c r="S155" i="20"/>
  <c r="T155" i="20"/>
  <c r="AQ155" i="20" s="1"/>
  <c r="U155" i="20"/>
  <c r="AR155" i="20" s="1"/>
  <c r="L156" i="20"/>
  <c r="AJ156" i="20" s="1"/>
  <c r="M156" i="20"/>
  <c r="N156" i="20"/>
  <c r="O156" i="20"/>
  <c r="P156" i="20"/>
  <c r="AM156" i="20" s="1"/>
  <c r="Q156" i="20"/>
  <c r="AN156" i="20" s="1"/>
  <c r="R156" i="20"/>
  <c r="S156" i="20"/>
  <c r="T156" i="20"/>
  <c r="AQ156" i="20" s="1"/>
  <c r="U156" i="20"/>
  <c r="AR156" i="20" s="1"/>
  <c r="L157" i="20"/>
  <c r="M157" i="20"/>
  <c r="N157" i="20"/>
  <c r="O157" i="20"/>
  <c r="AL157" i="20" s="1"/>
  <c r="P157" i="20"/>
  <c r="AM157" i="20" s="1"/>
  <c r="Q157" i="20"/>
  <c r="AN157" i="20" s="1"/>
  <c r="R157" i="20"/>
  <c r="S157" i="20"/>
  <c r="T157" i="20"/>
  <c r="AQ157" i="20" s="1"/>
  <c r="U157" i="20"/>
  <c r="AR157" i="20" s="1"/>
  <c r="L43" i="20"/>
  <c r="AJ43" i="20" s="1"/>
  <c r="M43" i="20"/>
  <c r="N43" i="20"/>
  <c r="O43" i="20"/>
  <c r="P43" i="20"/>
  <c r="Q43" i="20"/>
  <c r="R43" i="20"/>
  <c r="S43" i="20"/>
  <c r="T43" i="20"/>
  <c r="U43" i="20"/>
  <c r="L44" i="20"/>
  <c r="AJ44" i="20" s="1"/>
  <c r="M44" i="20"/>
  <c r="N44" i="20"/>
  <c r="O44" i="20"/>
  <c r="P44" i="20"/>
  <c r="AM44" i="20" s="1"/>
  <c r="Q44" i="20"/>
  <c r="R44" i="20"/>
  <c r="S44" i="20"/>
  <c r="T44" i="20"/>
  <c r="AQ44" i="20" s="1"/>
  <c r="U44" i="20"/>
  <c r="L45" i="20"/>
  <c r="AJ45" i="20" s="1"/>
  <c r="M45" i="20"/>
  <c r="N45" i="20"/>
  <c r="O45" i="20"/>
  <c r="P45" i="20"/>
  <c r="AM45" i="20" s="1"/>
  <c r="Q45" i="20"/>
  <c r="R45" i="20"/>
  <c r="S45" i="20"/>
  <c r="T45" i="20"/>
  <c r="AQ45" i="20" s="1"/>
  <c r="U45" i="20"/>
  <c r="L99" i="20"/>
  <c r="M99" i="20"/>
  <c r="N99" i="20"/>
  <c r="O99" i="20"/>
  <c r="P99" i="20"/>
  <c r="AM99" i="20" s="1"/>
  <c r="Q99" i="20"/>
  <c r="R99" i="20"/>
  <c r="S99" i="20"/>
  <c r="T99" i="20"/>
  <c r="AQ99" i="20" s="1"/>
  <c r="U99" i="20"/>
  <c r="L100" i="20"/>
  <c r="AJ100" i="20" s="1"/>
  <c r="M100" i="20"/>
  <c r="N100" i="20"/>
  <c r="O100" i="20"/>
  <c r="P100" i="20"/>
  <c r="Q100" i="20"/>
  <c r="R100" i="20"/>
  <c r="S100" i="20"/>
  <c r="T100" i="20"/>
  <c r="AQ100" i="20" s="1"/>
  <c r="U100" i="20"/>
  <c r="L101" i="20"/>
  <c r="AJ101" i="20" s="1"/>
  <c r="M101" i="20"/>
  <c r="N101" i="20"/>
  <c r="O101" i="20"/>
  <c r="P101" i="20"/>
  <c r="Q101" i="20"/>
  <c r="R101" i="20"/>
  <c r="S101" i="20"/>
  <c r="T101" i="20"/>
  <c r="AQ101" i="20" s="1"/>
  <c r="U101" i="20"/>
  <c r="H395" i="20"/>
  <c r="H399" i="20" s="1"/>
  <c r="G395" i="20"/>
  <c r="G398" i="20" s="1"/>
  <c r="H339" i="20"/>
  <c r="H342" i="20" s="1"/>
  <c r="G339" i="20"/>
  <c r="H283" i="20"/>
  <c r="H285" i="20" s="1"/>
  <c r="G283" i="20"/>
  <c r="G287" i="20" s="1"/>
  <c r="H227" i="20"/>
  <c r="G227" i="20"/>
  <c r="G230" i="20" s="1"/>
  <c r="H171" i="20"/>
  <c r="H174" i="20" s="1"/>
  <c r="G171" i="20"/>
  <c r="G174" i="20" s="1"/>
  <c r="H115" i="20"/>
  <c r="H116" i="20" s="1"/>
  <c r="G115" i="20"/>
  <c r="G119" i="20" s="1"/>
  <c r="H59" i="20"/>
  <c r="H61" i="20" s="1"/>
  <c r="G59" i="20"/>
  <c r="G62" i="20" s="1"/>
  <c r="H3" i="20"/>
  <c r="H4" i="20" s="1"/>
  <c r="G3" i="20"/>
  <c r="G6" i="20" s="1"/>
  <c r="I73" i="20"/>
  <c r="I74" i="20"/>
  <c r="BC74" i="20" s="1"/>
  <c r="I75" i="20"/>
  <c r="BC75" i="20" s="1"/>
  <c r="I129" i="20"/>
  <c r="BC129" i="20" s="1"/>
  <c r="I130" i="20"/>
  <c r="I131" i="20"/>
  <c r="BC131" i="20" s="1"/>
  <c r="I185" i="20"/>
  <c r="I186" i="20"/>
  <c r="BC186" i="20" s="1"/>
  <c r="I187" i="20"/>
  <c r="BC187" i="20" s="1"/>
  <c r="I241" i="20"/>
  <c r="AI241" i="20" s="1"/>
  <c r="I242" i="20"/>
  <c r="BC242" i="20" s="1"/>
  <c r="I243" i="20"/>
  <c r="I297" i="20"/>
  <c r="I298" i="20"/>
  <c r="BC298" i="20" s="1"/>
  <c r="I299" i="20"/>
  <c r="BC299" i="20" s="1"/>
  <c r="I353" i="20"/>
  <c r="BC353" i="20" s="1"/>
  <c r="I354" i="20"/>
  <c r="AI354" i="20" s="1"/>
  <c r="I355" i="20"/>
  <c r="BC355" i="20" s="1"/>
  <c r="I409" i="20"/>
  <c r="BC409" i="20" s="1"/>
  <c r="I410" i="20"/>
  <c r="AI410" i="20" s="1"/>
  <c r="I411" i="20"/>
  <c r="BC411" i="20" s="1"/>
  <c r="I397" i="20"/>
  <c r="I398" i="20"/>
  <c r="BC398" i="20" s="1"/>
  <c r="I399" i="20"/>
  <c r="BC399" i="20" s="1"/>
  <c r="I400" i="20"/>
  <c r="BC400" i="20" s="1"/>
  <c r="I401" i="20"/>
  <c r="I402" i="20"/>
  <c r="I403" i="20"/>
  <c r="I404" i="20"/>
  <c r="BC404" i="20" s="1"/>
  <c r="I405" i="20"/>
  <c r="I406" i="20"/>
  <c r="I407" i="20"/>
  <c r="BC407" i="20" s="1"/>
  <c r="I408" i="20"/>
  <c r="BC408" i="20" s="1"/>
  <c r="I396" i="20"/>
  <c r="AH434" i="20"/>
  <c r="AG434" i="20"/>
  <c r="BA434" i="20" s="1"/>
  <c r="AF434" i="20"/>
  <c r="AE434" i="20"/>
  <c r="AD434" i="20"/>
  <c r="AC434" i="20"/>
  <c r="AB434" i="20"/>
  <c r="AA434" i="20"/>
  <c r="Y434" i="20"/>
  <c r="BB434" i="20" s="1"/>
  <c r="U434" i="20"/>
  <c r="T434" i="20"/>
  <c r="S434" i="20"/>
  <c r="R434" i="20"/>
  <c r="Q434" i="20"/>
  <c r="P434" i="20"/>
  <c r="O434" i="20"/>
  <c r="N434" i="20"/>
  <c r="L434" i="20"/>
  <c r="AH433" i="20"/>
  <c r="AG433" i="20"/>
  <c r="AF433" i="20"/>
  <c r="AE433" i="20"/>
  <c r="AD433" i="20"/>
  <c r="AC433" i="20"/>
  <c r="AB433" i="20"/>
  <c r="AA433" i="20"/>
  <c r="Y433" i="20"/>
  <c r="U433" i="20"/>
  <c r="T433" i="20"/>
  <c r="S433" i="20"/>
  <c r="R433" i="20"/>
  <c r="Q433" i="20"/>
  <c r="P433" i="20"/>
  <c r="O433" i="20"/>
  <c r="N433" i="20"/>
  <c r="L433" i="20"/>
  <c r="AJ433" i="20" s="1"/>
  <c r="AH432" i="20"/>
  <c r="AG432" i="20"/>
  <c r="AF432" i="20"/>
  <c r="AE432" i="20"/>
  <c r="AD432" i="20"/>
  <c r="AC432" i="20"/>
  <c r="AW432" i="20" s="1"/>
  <c r="AB432" i="20"/>
  <c r="AA432" i="20"/>
  <c r="Y432" i="20"/>
  <c r="AT432" i="20" s="1"/>
  <c r="U432" i="20"/>
  <c r="T432" i="20"/>
  <c r="S432" i="20"/>
  <c r="R432" i="20"/>
  <c r="Q432" i="20"/>
  <c r="P432" i="20"/>
  <c r="O432" i="20"/>
  <c r="N432" i="20"/>
  <c r="L432" i="20"/>
  <c r="AJ432" i="20" s="1"/>
  <c r="AH431" i="20"/>
  <c r="AG431" i="20"/>
  <c r="AF431" i="20"/>
  <c r="AE431" i="20"/>
  <c r="AD431" i="20"/>
  <c r="AC431" i="20"/>
  <c r="AB431" i="20"/>
  <c r="AA431" i="20"/>
  <c r="Y431" i="20"/>
  <c r="AT431" i="20" s="1"/>
  <c r="U431" i="20"/>
  <c r="T431" i="20"/>
  <c r="S431" i="20"/>
  <c r="R431" i="20"/>
  <c r="Q431" i="20"/>
  <c r="P431" i="20"/>
  <c r="O431" i="20"/>
  <c r="N431" i="20"/>
  <c r="L431" i="20"/>
  <c r="AJ431" i="20" s="1"/>
  <c r="AH430" i="20"/>
  <c r="AG430" i="20"/>
  <c r="AF430" i="20"/>
  <c r="AE430" i="20"/>
  <c r="AD430" i="20"/>
  <c r="AC430" i="20"/>
  <c r="AB430" i="20"/>
  <c r="AA430" i="20"/>
  <c r="Y430" i="20"/>
  <c r="U430" i="20"/>
  <c r="T430" i="20"/>
  <c r="S430" i="20"/>
  <c r="R430" i="20"/>
  <c r="Q430" i="20"/>
  <c r="P430" i="20"/>
  <c r="O430" i="20"/>
  <c r="N430" i="20"/>
  <c r="L430" i="20"/>
  <c r="AH429" i="20"/>
  <c r="AG429" i="20"/>
  <c r="AF429" i="20"/>
  <c r="AE429" i="20"/>
  <c r="AD429" i="20"/>
  <c r="AC429" i="20"/>
  <c r="AB429" i="20"/>
  <c r="AA429" i="20"/>
  <c r="Y429" i="20"/>
  <c r="U429" i="20"/>
  <c r="T429" i="20"/>
  <c r="S429" i="20"/>
  <c r="R429" i="20"/>
  <c r="Q429" i="20"/>
  <c r="P429" i="20"/>
  <c r="O429" i="20"/>
  <c r="N429" i="20"/>
  <c r="L429" i="20"/>
  <c r="AJ429" i="20" s="1"/>
  <c r="AH428" i="20"/>
  <c r="AG428" i="20"/>
  <c r="AF428" i="20"/>
  <c r="AE428" i="20"/>
  <c r="AD428" i="20"/>
  <c r="AC428" i="20"/>
  <c r="AB428" i="20"/>
  <c r="AA428" i="20"/>
  <c r="Y428" i="20"/>
  <c r="AT428" i="20" s="1"/>
  <c r="U428" i="20"/>
  <c r="T428" i="20"/>
  <c r="S428" i="20"/>
  <c r="R428" i="20"/>
  <c r="Q428" i="20"/>
  <c r="P428" i="20"/>
  <c r="O428" i="20"/>
  <c r="N428" i="20"/>
  <c r="L428" i="20"/>
  <c r="AH427" i="20"/>
  <c r="AG427" i="20"/>
  <c r="AF427" i="20"/>
  <c r="AE427" i="20"/>
  <c r="AD427" i="20"/>
  <c r="AC427" i="20"/>
  <c r="AB427" i="20"/>
  <c r="AA427" i="20"/>
  <c r="Y427" i="20"/>
  <c r="U427" i="20"/>
  <c r="T427" i="20"/>
  <c r="S427" i="20"/>
  <c r="R427" i="20"/>
  <c r="Q427" i="20"/>
  <c r="P427" i="20"/>
  <c r="O427" i="20"/>
  <c r="N427" i="20"/>
  <c r="L427" i="20"/>
  <c r="AJ427" i="20" s="1"/>
  <c r="AH426" i="20"/>
  <c r="AG426" i="20"/>
  <c r="AF426" i="20"/>
  <c r="AE426" i="20"/>
  <c r="AD426" i="20"/>
  <c r="AC426" i="20"/>
  <c r="AB426" i="20"/>
  <c r="AA426" i="20"/>
  <c r="Y426" i="20"/>
  <c r="AT426" i="20" s="1"/>
  <c r="U426" i="20"/>
  <c r="T426" i="20"/>
  <c r="S426" i="20"/>
  <c r="R426" i="20"/>
  <c r="Q426" i="20"/>
  <c r="P426" i="20"/>
  <c r="O426" i="20"/>
  <c r="N426" i="20"/>
  <c r="L426" i="20"/>
  <c r="AJ426" i="20" s="1"/>
  <c r="AH425" i="20"/>
  <c r="T7" i="39" s="1"/>
  <c r="AG425" i="20"/>
  <c r="S7" i="39" s="1"/>
  <c r="AF425" i="20"/>
  <c r="R7" i="39" s="1"/>
  <c r="AE425" i="20"/>
  <c r="Q7" i="39" s="1"/>
  <c r="AD425" i="20"/>
  <c r="P7" i="39" s="1"/>
  <c r="AC425" i="20"/>
  <c r="O7" i="39" s="1"/>
  <c r="AB425" i="20"/>
  <c r="N7" i="39" s="1"/>
  <c r="AA425" i="20"/>
  <c r="M7" i="39" s="1"/>
  <c r="Y425" i="20"/>
  <c r="AT425" i="20" s="1"/>
  <c r="U425" i="20"/>
  <c r="J7" i="39" s="1"/>
  <c r="T425" i="20"/>
  <c r="I7" i="39" s="1"/>
  <c r="S425" i="20"/>
  <c r="H7" i="39" s="1"/>
  <c r="R425" i="20"/>
  <c r="G7" i="39" s="1"/>
  <c r="Q425" i="20"/>
  <c r="F7" i="39" s="1"/>
  <c r="P425" i="20"/>
  <c r="E7" i="39" s="1"/>
  <c r="O425" i="20"/>
  <c r="D7" i="39" s="1"/>
  <c r="N425" i="20"/>
  <c r="C7" i="39" s="1"/>
  <c r="L425" i="20"/>
  <c r="AJ425" i="20" s="1"/>
  <c r="Z423" i="20"/>
  <c r="M423" i="20"/>
  <c r="K423" i="20"/>
  <c r="M432" i="20"/>
  <c r="M431" i="20"/>
  <c r="M430" i="20"/>
  <c r="M429" i="20"/>
  <c r="M428" i="20"/>
  <c r="Z427" i="20"/>
  <c r="M427" i="20"/>
  <c r="I17" i="20"/>
  <c r="I18" i="20"/>
  <c r="BC18" i="20" s="1"/>
  <c r="I19" i="20"/>
  <c r="AI19" i="20" s="1"/>
  <c r="V17" i="20"/>
  <c r="V18" i="20"/>
  <c r="AS18" i="20" s="1"/>
  <c r="V19" i="20"/>
  <c r="AM101" i="20" l="1"/>
  <c r="AK380" i="20"/>
  <c r="AX45" i="20"/>
  <c r="BB43" i="20"/>
  <c r="AN268" i="20"/>
  <c r="AW100" i="20"/>
  <c r="AW269" i="20"/>
  <c r="AW324" i="20"/>
  <c r="AW379" i="20"/>
  <c r="AM100" i="20"/>
  <c r="AM268" i="20"/>
  <c r="AM323" i="20"/>
  <c r="AM437" i="20"/>
  <c r="AX99" i="20"/>
  <c r="AX268" i="20"/>
  <c r="BA432" i="20"/>
  <c r="AW434" i="20"/>
  <c r="AW44" i="20"/>
  <c r="AW213" i="20"/>
  <c r="AW268" i="20"/>
  <c r="AW323" i="20"/>
  <c r="AO380" i="20"/>
  <c r="BB45" i="20"/>
  <c r="AX43" i="20"/>
  <c r="AR268" i="20"/>
  <c r="BB99" i="20"/>
  <c r="AW437" i="20"/>
  <c r="AW435" i="20"/>
  <c r="BB437" i="20"/>
  <c r="AX437" i="20"/>
  <c r="BB435" i="20"/>
  <c r="AX435" i="20"/>
  <c r="BO186" i="20"/>
  <c r="AW155" i="20"/>
  <c r="AY101" i="20"/>
  <c r="AU101" i="20"/>
  <c r="AY99" i="20"/>
  <c r="AU99" i="20"/>
  <c r="AR100" i="20"/>
  <c r="AN100" i="20"/>
  <c r="AZ44" i="20"/>
  <c r="AV44" i="20"/>
  <c r="AY44" i="20"/>
  <c r="AU44" i="20"/>
  <c r="AZ435" i="20"/>
  <c r="AV435" i="20"/>
  <c r="AP437" i="20"/>
  <c r="AL437" i="20"/>
  <c r="AP435" i="20"/>
  <c r="AL435" i="20"/>
  <c r="AO437" i="20"/>
  <c r="AK437" i="20"/>
  <c r="AO435" i="20"/>
  <c r="AK435" i="20"/>
  <c r="AP380" i="20"/>
  <c r="AL380" i="20"/>
  <c r="AX325" i="20"/>
  <c r="AO325" i="20"/>
  <c r="AK325" i="20"/>
  <c r="AO323" i="20"/>
  <c r="AK323" i="20"/>
  <c r="AR213" i="20"/>
  <c r="AN213" i="20"/>
  <c r="AR211" i="20"/>
  <c r="AN211" i="20"/>
  <c r="AZ156" i="20"/>
  <c r="AV156" i="20"/>
  <c r="BQ131" i="20"/>
  <c r="AY156" i="20"/>
  <c r="AU156" i="20"/>
  <c r="AZ101" i="20"/>
  <c r="AV101" i="20"/>
  <c r="BB100" i="20"/>
  <c r="AX100" i="20"/>
  <c r="AZ99" i="20"/>
  <c r="AV99" i="20"/>
  <c r="AP101" i="20"/>
  <c r="AL99" i="20"/>
  <c r="AK101" i="20"/>
  <c r="AR101" i="20"/>
  <c r="AN101" i="20"/>
  <c r="AR99" i="20"/>
  <c r="AN99" i="20"/>
  <c r="AO45" i="20"/>
  <c r="AK45" i="20"/>
  <c r="AK43" i="20"/>
  <c r="AX324" i="20"/>
  <c r="BB212" i="20"/>
  <c r="AX212" i="20"/>
  <c r="AY100" i="20"/>
  <c r="AU100" i="20"/>
  <c r="AL436" i="20"/>
  <c r="BG399" i="20"/>
  <c r="AR436" i="20"/>
  <c r="AN436" i="20"/>
  <c r="AP379" i="20"/>
  <c r="BK353" i="20"/>
  <c r="AR381" i="20"/>
  <c r="AN381" i="20"/>
  <c r="AR379" i="20"/>
  <c r="AN379" i="20"/>
  <c r="AP325" i="20"/>
  <c r="AL325" i="20"/>
  <c r="AR324" i="20"/>
  <c r="AN324" i="20"/>
  <c r="AP323" i="20"/>
  <c r="AL323" i="20"/>
  <c r="AL269" i="20"/>
  <c r="AP269" i="20"/>
  <c r="AR269" i="20"/>
  <c r="AN269" i="20"/>
  <c r="AR267" i="20"/>
  <c r="AN267" i="20"/>
  <c r="AP213" i="20"/>
  <c r="AL213" i="20"/>
  <c r="AP211" i="20"/>
  <c r="AL211" i="20"/>
  <c r="AM213" i="20"/>
  <c r="AQ211" i="20"/>
  <c r="AO213" i="20"/>
  <c r="AK213" i="20"/>
  <c r="AO211" i="20"/>
  <c r="AK211" i="20"/>
  <c r="AP156" i="20"/>
  <c r="AL156" i="20"/>
  <c r="AO156" i="20"/>
  <c r="AK156" i="20"/>
  <c r="AP100" i="20"/>
  <c r="AL100" i="20"/>
  <c r="AO100" i="20"/>
  <c r="AK100" i="20"/>
  <c r="AO43" i="20"/>
  <c r="AR45" i="20"/>
  <c r="AN45" i="20"/>
  <c r="AP44" i="20"/>
  <c r="AR43" i="20"/>
  <c r="AN43" i="20"/>
  <c r="AQ43" i="20"/>
  <c r="AM43" i="20"/>
  <c r="AP45" i="20"/>
  <c r="AL45" i="20"/>
  <c r="AR44" i="20"/>
  <c r="AN44" i="20"/>
  <c r="AP43" i="20"/>
  <c r="AL43" i="20"/>
  <c r="AP268" i="20"/>
  <c r="AL268" i="20"/>
  <c r="AO268" i="20"/>
  <c r="AK268" i="20"/>
  <c r="BE409" i="20"/>
  <c r="AO267" i="20"/>
  <c r="AK324" i="20"/>
  <c r="BG129" i="20"/>
  <c r="AY434" i="20"/>
  <c r="AY379" i="20"/>
  <c r="AU379" i="20"/>
  <c r="BB379" i="20"/>
  <c r="AX379" i="20"/>
  <c r="BB323" i="20"/>
  <c r="AY323" i="20"/>
  <c r="AU323" i="20"/>
  <c r="AX323" i="20"/>
  <c r="AY269" i="20"/>
  <c r="AU269" i="20"/>
  <c r="AY267" i="20"/>
  <c r="AU267" i="20"/>
  <c r="BB155" i="20"/>
  <c r="AX155" i="20"/>
  <c r="AV100" i="20"/>
  <c r="AZ100" i="20"/>
  <c r="AW45" i="20"/>
  <c r="BA43" i="20"/>
  <c r="AW43" i="20"/>
  <c r="AY43" i="20"/>
  <c r="AU43" i="20"/>
  <c r="G310" i="20"/>
  <c r="G308" i="20"/>
  <c r="G306" i="20"/>
  <c r="G304" i="20"/>
  <c r="G302" i="20"/>
  <c r="G309" i="20"/>
  <c r="G305" i="20"/>
  <c r="G301" i="20"/>
  <c r="G311" i="20"/>
  <c r="G307" i="20"/>
  <c r="G303" i="20"/>
  <c r="H410" i="20"/>
  <c r="H423" i="20"/>
  <c r="H421" i="20"/>
  <c r="H419" i="20"/>
  <c r="H417" i="20"/>
  <c r="H415" i="20"/>
  <c r="H413" i="20"/>
  <c r="H420" i="20"/>
  <c r="H416" i="20"/>
  <c r="H422" i="20"/>
  <c r="H418" i="20"/>
  <c r="H414" i="20"/>
  <c r="G143" i="20"/>
  <c r="G141" i="20"/>
  <c r="G139" i="20"/>
  <c r="G137" i="20"/>
  <c r="G135" i="20"/>
  <c r="G133" i="20"/>
  <c r="G142" i="20"/>
  <c r="G134" i="20"/>
  <c r="G136" i="20"/>
  <c r="G138" i="20"/>
  <c r="G140" i="20"/>
  <c r="BI355" i="20"/>
  <c r="BG75" i="20"/>
  <c r="G231" i="20"/>
  <c r="BM396" i="20"/>
  <c r="BS396" i="20" s="1"/>
  <c r="H286" i="20"/>
  <c r="AI242" i="20"/>
  <c r="BK242" i="20"/>
  <c r="AS243" i="20"/>
  <c r="AI409" i="20"/>
  <c r="BG409" i="20"/>
  <c r="AS129" i="20"/>
  <c r="AI299" i="20"/>
  <c r="H396" i="20"/>
  <c r="H173" i="20"/>
  <c r="H175" i="20"/>
  <c r="H177" i="20" s="1"/>
  <c r="DT90" i="20"/>
  <c r="DT98" i="20"/>
  <c r="DT100" i="20"/>
  <c r="BW97" i="20"/>
  <c r="DT92" i="20"/>
  <c r="DT94" i="20"/>
  <c r="DT96" i="20"/>
  <c r="DT97" i="20"/>
  <c r="BC403" i="20"/>
  <c r="BL403" i="20" s="1"/>
  <c r="AI403" i="20"/>
  <c r="BL399" i="20"/>
  <c r="AI407" i="20"/>
  <c r="AQ431" i="20"/>
  <c r="BC406" i="20"/>
  <c r="BL406" i="20" s="1"/>
  <c r="AI406" i="20"/>
  <c r="BC402" i="20"/>
  <c r="BK402" i="20" s="1"/>
  <c r="AI402" i="20"/>
  <c r="BL299" i="20"/>
  <c r="BG299" i="20"/>
  <c r="BC297" i="20"/>
  <c r="BK297" i="20" s="1"/>
  <c r="AI297" i="20"/>
  <c r="BC185" i="20"/>
  <c r="BG185" i="20" s="1"/>
  <c r="AI185" i="20"/>
  <c r="BC130" i="20"/>
  <c r="BJ130" i="20" s="1"/>
  <c r="AI130" i="20"/>
  <c r="BC73" i="20"/>
  <c r="BK73" i="20" s="1"/>
  <c r="AI73" i="20"/>
  <c r="AO381" i="20"/>
  <c r="BM408" i="20"/>
  <c r="BN408" i="20" s="1"/>
  <c r="AS408" i="20"/>
  <c r="BM404" i="20"/>
  <c r="BN404" i="20" s="1"/>
  <c r="AS404" i="20"/>
  <c r="BM400" i="20"/>
  <c r="BV400" i="20" s="1"/>
  <c r="AS400" i="20"/>
  <c r="AY155" i="20"/>
  <c r="AU155" i="20"/>
  <c r="AY212" i="20"/>
  <c r="AU212" i="20"/>
  <c r="AZ269" i="20"/>
  <c r="AV269" i="20"/>
  <c r="BB325" i="20"/>
  <c r="AZ324" i="20"/>
  <c r="AV324" i="20"/>
  <c r="AI75" i="20"/>
  <c r="AI187" i="20"/>
  <c r="AI353" i="20"/>
  <c r="AI398" i="20"/>
  <c r="BK398" i="20"/>
  <c r="BC19" i="20"/>
  <c r="BG19" i="20" s="1"/>
  <c r="BL18" i="20"/>
  <c r="BJ18" i="20"/>
  <c r="BD18" i="20"/>
  <c r="G397" i="20"/>
  <c r="BL411" i="20"/>
  <c r="BG411" i="20"/>
  <c r="AI243" i="20"/>
  <c r="BC243" i="20"/>
  <c r="BG243" i="20" s="1"/>
  <c r="AS402" i="20"/>
  <c r="BM402" i="20"/>
  <c r="BQ402" i="20" s="1"/>
  <c r="BB324" i="20"/>
  <c r="BB381" i="20"/>
  <c r="AX381" i="20"/>
  <c r="AI408" i="20"/>
  <c r="BL409" i="20"/>
  <c r="AT325" i="20"/>
  <c r="BC354" i="20"/>
  <c r="BJ354" i="20" s="1"/>
  <c r="BM74" i="20"/>
  <c r="BS74" i="20" s="1"/>
  <c r="BM241" i="20"/>
  <c r="BO241" i="20" s="1"/>
  <c r="AP267" i="20"/>
  <c r="AR325" i="20"/>
  <c r="AN325" i="20"/>
  <c r="AL324" i="20"/>
  <c r="AR323" i="20"/>
  <c r="AN323" i="20"/>
  <c r="AP381" i="20"/>
  <c r="AR380" i="20"/>
  <c r="AN380" i="20"/>
  <c r="AL379" i="20"/>
  <c r="AR437" i="20"/>
  <c r="AN437" i="20"/>
  <c r="AP436" i="20"/>
  <c r="AR435" i="20"/>
  <c r="AN435" i="20"/>
  <c r="BS186" i="20"/>
  <c r="BB44" i="20"/>
  <c r="AX44" i="20"/>
  <c r="AX156" i="20"/>
  <c r="AZ155" i="20"/>
  <c r="AV155" i="20"/>
  <c r="BB213" i="20"/>
  <c r="AX213" i="20"/>
  <c r="AZ212" i="20"/>
  <c r="AV212" i="20"/>
  <c r="AY211" i="20"/>
  <c r="AU211" i="20"/>
  <c r="BB269" i="20"/>
  <c r="AX269" i="20"/>
  <c r="BB267" i="20"/>
  <c r="AX267" i="20"/>
  <c r="AY324" i="20"/>
  <c r="AU324" i="20"/>
  <c r="AZ379" i="20"/>
  <c r="AV379" i="20"/>
  <c r="AY437" i="20"/>
  <c r="AU437" i="20"/>
  <c r="AX436" i="20"/>
  <c r="AY435" i="20"/>
  <c r="AU435" i="20"/>
  <c r="AS131" i="20"/>
  <c r="AS186" i="20"/>
  <c r="BQ186" i="20"/>
  <c r="BE242" i="20"/>
  <c r="AS298" i="20"/>
  <c r="BM19" i="20"/>
  <c r="AS19" i="20"/>
  <c r="BM17" i="20"/>
  <c r="AS17" i="20"/>
  <c r="AT380" i="20"/>
  <c r="BB380" i="20"/>
  <c r="AX380" i="20"/>
  <c r="G7" i="20"/>
  <c r="BL75" i="20"/>
  <c r="BB436" i="20"/>
  <c r="AN426" i="20"/>
  <c r="BC396" i="20"/>
  <c r="BE396" i="20" s="1"/>
  <c r="AI396" i="20"/>
  <c r="BC405" i="20"/>
  <c r="AI405" i="20"/>
  <c r="BC401" i="20"/>
  <c r="AI401" i="20"/>
  <c r="BC397" i="20"/>
  <c r="AI397" i="20"/>
  <c r="G343" i="20"/>
  <c r="G341" i="20"/>
  <c r="G340" i="20"/>
  <c r="BM75" i="20"/>
  <c r="BQ75" i="20" s="1"/>
  <c r="AS75" i="20"/>
  <c r="BM73" i="20"/>
  <c r="BS73" i="20" s="1"/>
  <c r="AS73" i="20"/>
  <c r="BM130" i="20"/>
  <c r="BV130" i="20" s="1"/>
  <c r="AS130" i="20"/>
  <c r="BM187" i="20"/>
  <c r="BR187" i="20" s="1"/>
  <c r="AS187" i="20"/>
  <c r="BM185" i="20"/>
  <c r="BV185" i="20" s="1"/>
  <c r="AS185" i="20"/>
  <c r="BM242" i="20"/>
  <c r="BR242" i="20" s="1"/>
  <c r="AS242" i="20"/>
  <c r="BM299" i="20"/>
  <c r="BQ299" i="20" s="1"/>
  <c r="AS299" i="20"/>
  <c r="BM297" i="20"/>
  <c r="BN297" i="20" s="1"/>
  <c r="AS297" i="20"/>
  <c r="BM354" i="20"/>
  <c r="BS354" i="20" s="1"/>
  <c r="AS354" i="20"/>
  <c r="BM411" i="20"/>
  <c r="BQ411" i="20" s="1"/>
  <c r="AS411" i="20"/>
  <c r="AS407" i="20"/>
  <c r="BM407" i="20"/>
  <c r="BS407" i="20" s="1"/>
  <c r="BM403" i="20"/>
  <c r="BQ403" i="20" s="1"/>
  <c r="AS403" i="20"/>
  <c r="AS399" i="20"/>
  <c r="BM399" i="20"/>
  <c r="BT399" i="20" s="1"/>
  <c r="AT157" i="20"/>
  <c r="AY157" i="20"/>
  <c r="AU157" i="20"/>
  <c r="AT436" i="20"/>
  <c r="AV268" i="20"/>
  <c r="AZ268" i="20"/>
  <c r="AT268" i="20"/>
  <c r="BB268" i="20"/>
  <c r="BB157" i="20"/>
  <c r="BG353" i="20"/>
  <c r="BL353" i="20"/>
  <c r="BK298" i="20"/>
  <c r="BL298" i="20"/>
  <c r="BL131" i="20"/>
  <c r="BG131" i="20"/>
  <c r="BI129" i="20"/>
  <c r="BE129" i="20"/>
  <c r="BL129" i="20"/>
  <c r="BD129" i="20"/>
  <c r="BL74" i="20"/>
  <c r="BK74" i="20"/>
  <c r="BG74" i="20"/>
  <c r="H118" i="20"/>
  <c r="H117" i="20"/>
  <c r="H230" i="20"/>
  <c r="H229" i="20"/>
  <c r="AJ99" i="20"/>
  <c r="AK99" i="20"/>
  <c r="AJ157" i="20"/>
  <c r="AO157" i="20"/>
  <c r="BM410" i="20"/>
  <c r="BN410" i="20" s="1"/>
  <c r="AS410" i="20"/>
  <c r="BM406" i="20"/>
  <c r="BO406" i="20" s="1"/>
  <c r="AS406" i="20"/>
  <c r="BM398" i="20"/>
  <c r="BO398" i="20" s="1"/>
  <c r="AS398" i="20"/>
  <c r="AT45" i="20"/>
  <c r="AY45" i="20"/>
  <c r="AZ157" i="20"/>
  <c r="AV157" i="20"/>
  <c r="AV213" i="20"/>
  <c r="AZ213" i="20"/>
  <c r="AZ380" i="20"/>
  <c r="AV380" i="20"/>
  <c r="AZ436" i="20"/>
  <c r="AV436" i="20"/>
  <c r="AK436" i="20"/>
  <c r="AL381" i="20"/>
  <c r="AO379" i="20"/>
  <c r="AP324" i="20"/>
  <c r="AK269" i="20"/>
  <c r="AL267" i="20"/>
  <c r="AO212" i="20"/>
  <c r="AP157" i="20"/>
  <c r="AO44" i="20"/>
  <c r="BK129" i="20"/>
  <c r="BE298" i="20"/>
  <c r="BL407" i="20"/>
  <c r="BG407" i="20"/>
  <c r="BK18" i="20"/>
  <c r="BG18" i="20"/>
  <c r="BI18" i="20"/>
  <c r="BH18" i="20"/>
  <c r="AL101" i="20"/>
  <c r="AP99" i="20"/>
  <c r="AL44" i="20"/>
  <c r="AP155" i="20"/>
  <c r="AL155" i="20"/>
  <c r="BU129" i="20"/>
  <c r="BO129" i="20"/>
  <c r="BT129" i="20"/>
  <c r="BQ243" i="20"/>
  <c r="BQ298" i="20"/>
  <c r="BP298" i="20"/>
  <c r="BM355" i="20"/>
  <c r="BT355" i="20" s="1"/>
  <c r="AS355" i="20"/>
  <c r="BM353" i="20"/>
  <c r="BR353" i="20" s="1"/>
  <c r="AS353" i="20"/>
  <c r="BM409" i="20"/>
  <c r="BR409" i="20" s="1"/>
  <c r="AS409" i="20"/>
  <c r="BM405" i="20"/>
  <c r="BR405" i="20" s="1"/>
  <c r="AS405" i="20"/>
  <c r="BM401" i="20"/>
  <c r="BN401" i="20" s="1"/>
  <c r="AS401" i="20"/>
  <c r="BM397" i="20"/>
  <c r="BN397" i="20" s="1"/>
  <c r="AS397" i="20"/>
  <c r="AZ45" i="20"/>
  <c r="AV45" i="20"/>
  <c r="AY268" i="20"/>
  <c r="AU268" i="20"/>
  <c r="AZ325" i="20"/>
  <c r="AV325" i="20"/>
  <c r="AZ381" i="20"/>
  <c r="AV381" i="20"/>
  <c r="AY380" i="20"/>
  <c r="AU380" i="20"/>
  <c r="AV437" i="20"/>
  <c r="AZ437" i="20"/>
  <c r="AY436" i="20"/>
  <c r="AU436" i="20"/>
  <c r="AI355" i="20"/>
  <c r="AI400" i="20"/>
  <c r="AI411" i="20"/>
  <c r="AK381" i="20"/>
  <c r="AO324" i="20"/>
  <c r="AK267" i="20"/>
  <c r="AX211" i="20"/>
  <c r="AO155" i="20"/>
  <c r="AK44" i="20"/>
  <c r="BM18" i="20"/>
  <c r="BE18" i="20"/>
  <c r="BP129" i="20"/>
  <c r="BC241" i="20"/>
  <c r="BH241" i="20" s="1"/>
  <c r="BG298" i="20"/>
  <c r="BC410" i="20"/>
  <c r="BF410" i="20" s="1"/>
  <c r="BC17" i="20"/>
  <c r="AI17" i="20"/>
  <c r="AM426" i="20"/>
  <c r="AQ426" i="20"/>
  <c r="BL130" i="20"/>
  <c r="AO99" i="20"/>
  <c r="AK155" i="20"/>
  <c r="AX157" i="20"/>
  <c r="AY213" i="20"/>
  <c r="AU213" i="20"/>
  <c r="AZ211" i="20"/>
  <c r="AV211" i="20"/>
  <c r="AZ267" i="20"/>
  <c r="AV267" i="20"/>
  <c r="AY325" i="20"/>
  <c r="AU325" i="20"/>
  <c r="AV323" i="20"/>
  <c r="AZ323" i="20"/>
  <c r="AY381" i="20"/>
  <c r="AU381" i="20"/>
  <c r="AI18" i="20"/>
  <c r="AI74" i="20"/>
  <c r="AI129" i="20"/>
  <c r="AI131" i="20"/>
  <c r="AI186" i="20"/>
  <c r="AI298" i="20"/>
  <c r="AI399" i="20"/>
  <c r="AI404" i="20"/>
  <c r="AO436" i="20"/>
  <c r="AK379" i="20"/>
  <c r="AO269" i="20"/>
  <c r="AT213" i="20"/>
  <c r="AK212" i="20"/>
  <c r="AK157" i="20"/>
  <c r="AT156" i="20"/>
  <c r="AO101" i="20"/>
  <c r="AU45" i="20"/>
  <c r="BF18" i="20"/>
  <c r="BE74" i="20"/>
  <c r="BQ129" i="20"/>
  <c r="BU298" i="20"/>
  <c r="BE353" i="20"/>
  <c r="BE398" i="20"/>
  <c r="BL398" i="20"/>
  <c r="AL426" i="20"/>
  <c r="AP426" i="20"/>
  <c r="BA433" i="20"/>
  <c r="BI409" i="20"/>
  <c r="BK409" i="20"/>
  <c r="BD409" i="20"/>
  <c r="BL242" i="20"/>
  <c r="BG242" i="20"/>
  <c r="BI187" i="20"/>
  <c r="AZ43" i="20"/>
  <c r="AV43" i="20"/>
  <c r="BG398" i="20"/>
  <c r="BJ400" i="20"/>
  <c r="BF400" i="20"/>
  <c r="BH400" i="20"/>
  <c r="BJ404" i="20"/>
  <c r="BF404" i="20"/>
  <c r="BH404" i="20"/>
  <c r="BJ408" i="20"/>
  <c r="BF408" i="20"/>
  <c r="BH408" i="20"/>
  <c r="BJ399" i="20"/>
  <c r="BF399" i="20"/>
  <c r="BH399" i="20"/>
  <c r="BD400" i="20"/>
  <c r="BI400" i="20"/>
  <c r="BD404" i="20"/>
  <c r="BI404" i="20"/>
  <c r="BJ407" i="20"/>
  <c r="BF407" i="20"/>
  <c r="BH407" i="20"/>
  <c r="BD408" i="20"/>
  <c r="BI408" i="20"/>
  <c r="BJ411" i="20"/>
  <c r="BF411" i="20"/>
  <c r="BH411" i="20"/>
  <c r="BJ398" i="20"/>
  <c r="BF398" i="20"/>
  <c r="BH398" i="20"/>
  <c r="BD399" i="20"/>
  <c r="BI399" i="20"/>
  <c r="BE400" i="20"/>
  <c r="BK400" i="20"/>
  <c r="BE404" i="20"/>
  <c r="BK404" i="20"/>
  <c r="BD407" i="20"/>
  <c r="BI407" i="20"/>
  <c r="BE408" i="20"/>
  <c r="BK408" i="20"/>
  <c r="BD411" i="20"/>
  <c r="BI411" i="20"/>
  <c r="BD398" i="20"/>
  <c r="BI398" i="20"/>
  <c r="BE399" i="20"/>
  <c r="BK399" i="20"/>
  <c r="BG400" i="20"/>
  <c r="BL400" i="20"/>
  <c r="BG404" i="20"/>
  <c r="BL404" i="20"/>
  <c r="BE407" i="20"/>
  <c r="BK407" i="20"/>
  <c r="BG408" i="20"/>
  <c r="BL408" i="20"/>
  <c r="BJ409" i="20"/>
  <c r="BF409" i="20"/>
  <c r="BH409" i="20"/>
  <c r="BE411" i="20"/>
  <c r="BK411" i="20"/>
  <c r="BJ355" i="20"/>
  <c r="BF355" i="20"/>
  <c r="BL355" i="20"/>
  <c r="BG355" i="20"/>
  <c r="BK355" i="20"/>
  <c r="BE355" i="20"/>
  <c r="BD355" i="20"/>
  <c r="BH355" i="20"/>
  <c r="BJ353" i="20"/>
  <c r="BF353" i="20"/>
  <c r="BH353" i="20"/>
  <c r="BD353" i="20"/>
  <c r="BI353" i="20"/>
  <c r="BJ299" i="20"/>
  <c r="BF299" i="20"/>
  <c r="BH299" i="20"/>
  <c r="BJ298" i="20"/>
  <c r="BF298" i="20"/>
  <c r="BH298" i="20"/>
  <c r="BV298" i="20"/>
  <c r="BR298" i="20"/>
  <c r="BN298" i="20"/>
  <c r="BS298" i="20"/>
  <c r="BD299" i="20"/>
  <c r="BI299" i="20"/>
  <c r="BD298" i="20"/>
  <c r="BI298" i="20"/>
  <c r="BO298" i="20"/>
  <c r="BT298" i="20"/>
  <c r="BE299" i="20"/>
  <c r="BK299" i="20"/>
  <c r="BV243" i="20"/>
  <c r="BR243" i="20"/>
  <c r="BN243" i="20"/>
  <c r="BS243" i="20"/>
  <c r="BJ242" i="20"/>
  <c r="BF242" i="20"/>
  <c r="BH242" i="20"/>
  <c r="BO243" i="20"/>
  <c r="BT243" i="20"/>
  <c r="BD242" i="20"/>
  <c r="BI242" i="20"/>
  <c r="BP243" i="20"/>
  <c r="BU243" i="20"/>
  <c r="BJ186" i="20"/>
  <c r="BF186" i="20"/>
  <c r="BL186" i="20"/>
  <c r="BH186" i="20"/>
  <c r="BD186" i="20"/>
  <c r="BK186" i="20"/>
  <c r="BG187" i="20"/>
  <c r="BE186" i="20"/>
  <c r="BV186" i="20"/>
  <c r="BR186" i="20"/>
  <c r="BN186" i="20"/>
  <c r="BT186" i="20"/>
  <c r="BP186" i="20"/>
  <c r="BU186" i="20"/>
  <c r="BG186" i="20"/>
  <c r="BJ187" i="20"/>
  <c r="BF187" i="20"/>
  <c r="BL187" i="20"/>
  <c r="BH187" i="20"/>
  <c r="BD187" i="20"/>
  <c r="BK187" i="20"/>
  <c r="BI186" i="20"/>
  <c r="BE187" i="20"/>
  <c r="BJ131" i="20"/>
  <c r="BF131" i="20"/>
  <c r="BH131" i="20"/>
  <c r="BV131" i="20"/>
  <c r="BR131" i="20"/>
  <c r="BN131" i="20"/>
  <c r="BS131" i="20"/>
  <c r="BD131" i="20"/>
  <c r="BI131" i="20"/>
  <c r="BO131" i="20"/>
  <c r="BT131" i="20"/>
  <c r="BJ129" i="20"/>
  <c r="BF129" i="20"/>
  <c r="BH129" i="20"/>
  <c r="BV129" i="20"/>
  <c r="BR129" i="20"/>
  <c r="BN129" i="20"/>
  <c r="BS129" i="20"/>
  <c r="BE131" i="20"/>
  <c r="BK131" i="20"/>
  <c r="BP131" i="20"/>
  <c r="BU131" i="20"/>
  <c r="BJ75" i="20"/>
  <c r="BF75" i="20"/>
  <c r="BH75" i="20"/>
  <c r="BJ74" i="20"/>
  <c r="BF74" i="20"/>
  <c r="BH74" i="20"/>
  <c r="BD75" i="20"/>
  <c r="BI75" i="20"/>
  <c r="BD74" i="20"/>
  <c r="BI74" i="20"/>
  <c r="BE75" i="20"/>
  <c r="BK75" i="20"/>
  <c r="AU428" i="20"/>
  <c r="AW426" i="20"/>
  <c r="BA426" i="20"/>
  <c r="AZ433" i="20"/>
  <c r="AV434" i="20"/>
  <c r="AZ434" i="20"/>
  <c r="AZ427" i="20"/>
  <c r="AV427" i="20"/>
  <c r="BB427" i="20"/>
  <c r="AX431" i="20"/>
  <c r="BB431" i="20"/>
  <c r="Z429" i="20"/>
  <c r="Z433" i="20"/>
  <c r="AX426" i="20"/>
  <c r="BB430" i="20"/>
  <c r="BA430" i="20"/>
  <c r="AX430" i="20"/>
  <c r="AU431" i="20"/>
  <c r="AY431" i="20"/>
  <c r="H5" i="20"/>
  <c r="H7" i="20"/>
  <c r="H6" i="20"/>
  <c r="H119" i="20"/>
  <c r="H231" i="20"/>
  <c r="Z428" i="20"/>
  <c r="AU425" i="20"/>
  <c r="AY425" i="20"/>
  <c r="BB429" i="20"/>
  <c r="BA429" i="20"/>
  <c r="AX429" i="20"/>
  <c r="AU430" i="20"/>
  <c r="AY430" i="20"/>
  <c r="AT430" i="20"/>
  <c r="BB433" i="20"/>
  <c r="AT433" i="20"/>
  <c r="AX433" i="20"/>
  <c r="G175" i="20"/>
  <c r="G172" i="20"/>
  <c r="G60" i="20"/>
  <c r="G173" i="20"/>
  <c r="H228" i="20"/>
  <c r="G396" i="20"/>
  <c r="G399" i="20"/>
  <c r="AM425" i="20"/>
  <c r="AQ425" i="20"/>
  <c r="AV425" i="20"/>
  <c r="AY428" i="20"/>
  <c r="AU429" i="20"/>
  <c r="AY429" i="20"/>
  <c r="AT429" i="20"/>
  <c r="AU433" i="20"/>
  <c r="AY433" i="20"/>
  <c r="G63" i="20"/>
  <c r="AZ425" i="20"/>
  <c r="AL427" i="20"/>
  <c r="AU427" i="20"/>
  <c r="AV428" i="20"/>
  <c r="AZ428" i="20"/>
  <c r="AV429" i="20"/>
  <c r="AZ429" i="20"/>
  <c r="AV430" i="20"/>
  <c r="AZ430" i="20"/>
  <c r="AV431" i="20"/>
  <c r="AZ431" i="20"/>
  <c r="AU432" i="20"/>
  <c r="AY432" i="20"/>
  <c r="AV433" i="20"/>
  <c r="AX434" i="20"/>
  <c r="Z426" i="20"/>
  <c r="AW425" i="20"/>
  <c r="BA425" i="20"/>
  <c r="AV426" i="20"/>
  <c r="AZ426" i="20"/>
  <c r="AO428" i="20"/>
  <c r="AW428" i="20"/>
  <c r="BA428" i="20"/>
  <c r="AW429" i="20"/>
  <c r="AW430" i="20"/>
  <c r="AW431" i="20"/>
  <c r="BA431" i="20"/>
  <c r="AM432" i="20"/>
  <c r="AQ432" i="20"/>
  <c r="AV432" i="20"/>
  <c r="AZ432" i="20"/>
  <c r="AW433" i="20"/>
  <c r="AU434" i="20"/>
  <c r="AT434" i="20"/>
  <c r="AN434" i="20"/>
  <c r="AR434" i="20"/>
  <c r="AK427" i="20"/>
  <c r="AO434" i="20"/>
  <c r="AO425" i="20"/>
  <c r="AL428" i="20"/>
  <c r="AP428" i="20"/>
  <c r="AJ428" i="20"/>
  <c r="AN431" i="20"/>
  <c r="AK433" i="20"/>
  <c r="AO433" i="20"/>
  <c r="AP434" i="20"/>
  <c r="AL425" i="20"/>
  <c r="AP425" i="20"/>
  <c r="AR426" i="20"/>
  <c r="AM427" i="20"/>
  <c r="AQ427" i="20"/>
  <c r="AM428" i="20"/>
  <c r="AQ428" i="20"/>
  <c r="AL433" i="20"/>
  <c r="AP433" i="20"/>
  <c r="AM431" i="20"/>
  <c r="AL431" i="20"/>
  <c r="M434" i="20"/>
  <c r="AN427" i="20"/>
  <c r="AR427" i="20"/>
  <c r="AR431" i="20"/>
  <c r="AN432" i="20"/>
  <c r="AR432" i="20"/>
  <c r="AO432" i="20"/>
  <c r="M433" i="20"/>
  <c r="AN425" i="20"/>
  <c r="AR425" i="20"/>
  <c r="AP427" i="20"/>
  <c r="AN428" i="20"/>
  <c r="AR428" i="20"/>
  <c r="AO429" i="20"/>
  <c r="AK431" i="20"/>
  <c r="AO431" i="20"/>
  <c r="AP431" i="20"/>
  <c r="AK432" i="20"/>
  <c r="M425" i="20"/>
  <c r="AK425" i="20"/>
  <c r="AK426" i="20"/>
  <c r="AO426" i="20"/>
  <c r="AK428" i="20"/>
  <c r="AL432" i="20"/>
  <c r="AP432" i="20"/>
  <c r="H62" i="20"/>
  <c r="H287" i="20"/>
  <c r="H397" i="20"/>
  <c r="H60" i="20"/>
  <c r="H63" i="20"/>
  <c r="G118" i="20"/>
  <c r="H172" i="20"/>
  <c r="H284" i="20"/>
  <c r="G342" i="20"/>
  <c r="H398" i="20"/>
  <c r="G116" i="20"/>
  <c r="H409" i="20"/>
  <c r="H412" i="20"/>
  <c r="H404" i="20"/>
  <c r="H401" i="20"/>
  <c r="H400" i="20"/>
  <c r="H405" i="20"/>
  <c r="H341" i="20"/>
  <c r="H343" i="20"/>
  <c r="H340" i="20"/>
  <c r="G298" i="20"/>
  <c r="G294" i="20"/>
  <c r="G290" i="20"/>
  <c r="G300" i="20"/>
  <c r="G296" i="20"/>
  <c r="G292" i="20"/>
  <c r="G288" i="20"/>
  <c r="G284" i="20"/>
  <c r="G286" i="20"/>
  <c r="G285" i="20"/>
  <c r="G229" i="20"/>
  <c r="G228" i="20"/>
  <c r="G132" i="20"/>
  <c r="G124" i="20"/>
  <c r="G130" i="20"/>
  <c r="G122" i="20"/>
  <c r="G128" i="20"/>
  <c r="G120" i="20"/>
  <c r="G126" i="20"/>
  <c r="G117" i="20"/>
  <c r="G61" i="20"/>
  <c r="G4" i="20"/>
  <c r="G5" i="20"/>
  <c r="Z432" i="20"/>
  <c r="BB426" i="20"/>
  <c r="AW427" i="20"/>
  <c r="BA427" i="20"/>
  <c r="AY427" i="20"/>
  <c r="AN429" i="20"/>
  <c r="AR429" i="20"/>
  <c r="AK429" i="20"/>
  <c r="AJ430" i="20"/>
  <c r="AL430" i="20"/>
  <c r="AM430" i="20"/>
  <c r="AQ430" i="20"/>
  <c r="AK430" i="20"/>
  <c r="Z425" i="20"/>
  <c r="M426" i="20"/>
  <c r="Z431" i="20"/>
  <c r="H403" i="20"/>
  <c r="H407" i="20"/>
  <c r="H411" i="20"/>
  <c r="AX425" i="20"/>
  <c r="BB425" i="20"/>
  <c r="AX427" i="20"/>
  <c r="AT427" i="20"/>
  <c r="AN430" i="20"/>
  <c r="AR430" i="20"/>
  <c r="AO430" i="20"/>
  <c r="Z430" i="20"/>
  <c r="H402" i="20"/>
  <c r="Z434" i="20"/>
  <c r="H406" i="20"/>
  <c r="H408" i="20"/>
  <c r="AU426" i="20"/>
  <c r="AY426" i="20"/>
  <c r="AO427" i="20"/>
  <c r="AL429" i="20"/>
  <c r="AP429" i="20"/>
  <c r="AP430" i="20"/>
  <c r="AN433" i="20"/>
  <c r="AR433" i="20"/>
  <c r="AJ434" i="20"/>
  <c r="AL434" i="20"/>
  <c r="AM434" i="20"/>
  <c r="AQ434" i="20"/>
  <c r="AK434" i="20"/>
  <c r="AX428" i="20"/>
  <c r="BB428" i="20"/>
  <c r="AM429" i="20"/>
  <c r="AQ429" i="20"/>
  <c r="AX432" i="20"/>
  <c r="BB432" i="20"/>
  <c r="AM433" i="20"/>
  <c r="AQ433" i="20"/>
  <c r="G289" i="20"/>
  <c r="G291" i="20"/>
  <c r="G293" i="20"/>
  <c r="G295" i="20"/>
  <c r="G297" i="20"/>
  <c r="G299" i="20"/>
  <c r="G236" i="20"/>
  <c r="G238" i="20"/>
  <c r="G242" i="20"/>
  <c r="G233" i="20"/>
  <c r="G237" i="20"/>
  <c r="G239" i="20"/>
  <c r="G121" i="20"/>
  <c r="G123" i="20"/>
  <c r="G125" i="20"/>
  <c r="G127" i="20"/>
  <c r="G129" i="20"/>
  <c r="G131" i="20"/>
  <c r="BJ297" i="20" l="1"/>
  <c r="H178" i="20"/>
  <c r="BS397" i="20"/>
  <c r="BR397" i="20"/>
  <c r="BL354" i="20"/>
  <c r="BS405" i="20"/>
  <c r="BV354" i="20"/>
  <c r="H347" i="20"/>
  <c r="H366" i="20"/>
  <c r="H364" i="20"/>
  <c r="H362" i="20"/>
  <c r="H360" i="20"/>
  <c r="H358" i="20"/>
  <c r="H367" i="20"/>
  <c r="H363" i="20"/>
  <c r="H359" i="20"/>
  <c r="H365" i="20"/>
  <c r="H361" i="20"/>
  <c r="H357" i="20"/>
  <c r="G422" i="20"/>
  <c r="G420" i="20"/>
  <c r="G418" i="20"/>
  <c r="G416" i="20"/>
  <c r="G414" i="20"/>
  <c r="G423" i="20"/>
  <c r="G419" i="20"/>
  <c r="G415" i="20"/>
  <c r="G421" i="20"/>
  <c r="G417" i="20"/>
  <c r="G413" i="20"/>
  <c r="H132" i="20"/>
  <c r="H139" i="20"/>
  <c r="H136" i="20"/>
  <c r="H141" i="20"/>
  <c r="H138" i="20"/>
  <c r="H133" i="20"/>
  <c r="H143" i="20"/>
  <c r="H140" i="20"/>
  <c r="H135" i="20"/>
  <c r="H142" i="20"/>
  <c r="H137" i="20"/>
  <c r="H134" i="20"/>
  <c r="H290" i="20"/>
  <c r="H311" i="20"/>
  <c r="H309" i="20"/>
  <c r="H307" i="20"/>
  <c r="H305" i="20"/>
  <c r="H303" i="20"/>
  <c r="H301" i="20"/>
  <c r="H310" i="20"/>
  <c r="H306" i="20"/>
  <c r="H302" i="20"/>
  <c r="H308" i="20"/>
  <c r="H304" i="20"/>
  <c r="G86" i="20"/>
  <c r="G84" i="20"/>
  <c r="G82" i="20"/>
  <c r="G80" i="20"/>
  <c r="G78" i="20"/>
  <c r="G81" i="20"/>
  <c r="G83" i="20"/>
  <c r="G85" i="20"/>
  <c r="G77" i="20"/>
  <c r="G87" i="20"/>
  <c r="G79" i="20"/>
  <c r="G198" i="20"/>
  <c r="G196" i="20"/>
  <c r="G194" i="20"/>
  <c r="G192" i="20"/>
  <c r="G190" i="20"/>
  <c r="G199" i="20"/>
  <c r="G195" i="20"/>
  <c r="G189" i="20"/>
  <c r="G191" i="20"/>
  <c r="G197" i="20"/>
  <c r="G193" i="20"/>
  <c r="H86" i="20"/>
  <c r="H83" i="20"/>
  <c r="H78" i="20"/>
  <c r="H85" i="20"/>
  <c r="H80" i="20"/>
  <c r="H77" i="20"/>
  <c r="H87" i="20"/>
  <c r="H82" i="20"/>
  <c r="H79" i="20"/>
  <c r="H84" i="20"/>
  <c r="H81" i="20"/>
  <c r="H241" i="20"/>
  <c r="H254" i="20"/>
  <c r="H252" i="20"/>
  <c r="H250" i="20"/>
  <c r="H248" i="20"/>
  <c r="H246" i="20"/>
  <c r="H253" i="20"/>
  <c r="H249" i="20"/>
  <c r="H245" i="20"/>
  <c r="H255" i="20"/>
  <c r="H251" i="20"/>
  <c r="H247" i="20"/>
  <c r="BO75" i="20"/>
  <c r="G367" i="20"/>
  <c r="G365" i="20"/>
  <c r="G363" i="20"/>
  <c r="G361" i="20"/>
  <c r="G359" i="20"/>
  <c r="G357" i="20"/>
  <c r="G366" i="20"/>
  <c r="G362" i="20"/>
  <c r="G358" i="20"/>
  <c r="G364" i="20"/>
  <c r="G360" i="20"/>
  <c r="G75" i="20"/>
  <c r="H188" i="20"/>
  <c r="H199" i="20"/>
  <c r="H197" i="20"/>
  <c r="H195" i="20"/>
  <c r="H193" i="20"/>
  <c r="H196" i="20"/>
  <c r="H192" i="20"/>
  <c r="H189" i="20"/>
  <c r="H191" i="20"/>
  <c r="H198" i="20"/>
  <c r="H194" i="20"/>
  <c r="H190" i="20"/>
  <c r="G255" i="20"/>
  <c r="G253" i="20"/>
  <c r="G251" i="20"/>
  <c r="G249" i="20"/>
  <c r="G247" i="20"/>
  <c r="G245" i="20"/>
  <c r="G252" i="20"/>
  <c r="G248" i="20"/>
  <c r="G254" i="20"/>
  <c r="G250" i="20"/>
  <c r="G246" i="20"/>
  <c r="G241" i="20"/>
  <c r="G244" i="20"/>
  <c r="G234" i="20"/>
  <c r="BF241" i="20"/>
  <c r="BN299" i="20"/>
  <c r="BN405" i="20"/>
  <c r="BV397" i="20"/>
  <c r="BT400" i="20"/>
  <c r="BL19" i="20"/>
  <c r="G187" i="20"/>
  <c r="BR75" i="20"/>
  <c r="BI130" i="20"/>
  <c r="BF130" i="20"/>
  <c r="BJ241" i="20"/>
  <c r="BH297" i="20"/>
  <c r="BV405" i="20"/>
  <c r="BF402" i="20"/>
  <c r="BD297" i="20"/>
  <c r="G243" i="20"/>
  <c r="G235" i="20"/>
  <c r="G240" i="20"/>
  <c r="G232" i="20"/>
  <c r="BO299" i="20"/>
  <c r="BV353" i="20"/>
  <c r="BD402" i="20"/>
  <c r="BI297" i="20"/>
  <c r="BG402" i="20"/>
  <c r="BS297" i="20"/>
  <c r="BG354" i="20"/>
  <c r="BU408" i="20"/>
  <c r="G353" i="20"/>
  <c r="BV187" i="20"/>
  <c r="BP403" i="20"/>
  <c r="BF406" i="20"/>
  <c r="BU400" i="20"/>
  <c r="BO396" i="20"/>
  <c r="BN400" i="20"/>
  <c r="BR396" i="20"/>
  <c r="BN73" i="20"/>
  <c r="BR355" i="20"/>
  <c r="BQ408" i="20"/>
  <c r="BK403" i="20"/>
  <c r="BV408" i="20"/>
  <c r="G345" i="20"/>
  <c r="H13" i="20"/>
  <c r="H27" i="20"/>
  <c r="H23" i="20"/>
  <c r="H28" i="20"/>
  <c r="H24" i="20"/>
  <c r="H20" i="20"/>
  <c r="H29" i="20"/>
  <c r="H25" i="20"/>
  <c r="H21" i="20"/>
  <c r="H30" i="20"/>
  <c r="H26" i="20"/>
  <c r="H22" i="20"/>
  <c r="BO408" i="20"/>
  <c r="BJ403" i="20"/>
  <c r="BT396" i="20"/>
  <c r="BR408" i="20"/>
  <c r="BS400" i="20"/>
  <c r="BN396" i="20"/>
  <c r="BK19" i="20"/>
  <c r="G18" i="20"/>
  <c r="G30" i="20"/>
  <c r="G26" i="20"/>
  <c r="G22" i="20"/>
  <c r="G27" i="20"/>
  <c r="G23" i="20"/>
  <c r="G28" i="20"/>
  <c r="G24" i="20"/>
  <c r="G20" i="20"/>
  <c r="G29" i="20"/>
  <c r="G25" i="20"/>
  <c r="G21" i="20"/>
  <c r="G350" i="20"/>
  <c r="BE243" i="20"/>
  <c r="BD243" i="20"/>
  <c r="BH243" i="20"/>
  <c r="BQ396" i="20"/>
  <c r="BP408" i="20"/>
  <c r="BI403" i="20"/>
  <c r="BP400" i="20"/>
  <c r="BU396" i="20"/>
  <c r="BO400" i="20"/>
  <c r="BS408" i="20"/>
  <c r="BR400" i="20"/>
  <c r="BV396" i="20"/>
  <c r="BD19" i="20"/>
  <c r="G344" i="20"/>
  <c r="BJ243" i="20"/>
  <c r="BQ400" i="20"/>
  <c r="BD403" i="20"/>
  <c r="BP396" i="20"/>
  <c r="BT408" i="20"/>
  <c r="BJ396" i="20"/>
  <c r="BE19" i="20"/>
  <c r="G67" i="20"/>
  <c r="BR74" i="20"/>
  <c r="BN402" i="20"/>
  <c r="BU402" i="20"/>
  <c r="G68" i="20"/>
  <c r="BD410" i="20"/>
  <c r="BS411" i="20"/>
  <c r="G179" i="20"/>
  <c r="BF185" i="20"/>
  <c r="BE354" i="20"/>
  <c r="BU411" i="20"/>
  <c r="BR403" i="20"/>
  <c r="BS409" i="20"/>
  <c r="BO402" i="20"/>
  <c r="BV402" i="20"/>
  <c r="BR398" i="20"/>
  <c r="BP402" i="20"/>
  <c r="BS353" i="20"/>
  <c r="BO353" i="20"/>
  <c r="BN353" i="20"/>
  <c r="BT353" i="20"/>
  <c r="BP354" i="20"/>
  <c r="BT241" i="20"/>
  <c r="BN242" i="20"/>
  <c r="BS241" i="20"/>
  <c r="BV242" i="20"/>
  <c r="BN187" i="20"/>
  <c r="BN185" i="20"/>
  <c r="BN130" i="20"/>
  <c r="BO74" i="20"/>
  <c r="BP75" i="20"/>
  <c r="BU74" i="20"/>
  <c r="BP74" i="20"/>
  <c r="BV409" i="20"/>
  <c r="G17" i="20"/>
  <c r="H186" i="20"/>
  <c r="H185" i="20"/>
  <c r="G412" i="20"/>
  <c r="BV73" i="20"/>
  <c r="BO242" i="20"/>
  <c r="BR297" i="20"/>
  <c r="BS355" i="20"/>
  <c r="BP355" i="20"/>
  <c r="BE403" i="20"/>
  <c r="BV401" i="20"/>
  <c r="BR411" i="20"/>
  <c r="BR404" i="20"/>
  <c r="G16" i="20"/>
  <c r="BO355" i="20"/>
  <c r="BV355" i="20"/>
  <c r="BR401" i="20"/>
  <c r="H131" i="20"/>
  <c r="H182" i="20"/>
  <c r="H181" i="20"/>
  <c r="G404" i="20"/>
  <c r="BP187" i="20"/>
  <c r="BU355" i="20"/>
  <c r="BO411" i="20"/>
  <c r="BO403" i="20"/>
  <c r="BS403" i="20"/>
  <c r="BV404" i="20"/>
  <c r="H14" i="20"/>
  <c r="G66" i="20"/>
  <c r="G176" i="20"/>
  <c r="H125" i="20"/>
  <c r="G177" i="20"/>
  <c r="H180" i="20"/>
  <c r="H187" i="20"/>
  <c r="H179" i="20"/>
  <c r="G405" i="20"/>
  <c r="G76" i="20"/>
  <c r="G72" i="20"/>
  <c r="G182" i="20"/>
  <c r="BR73" i="20"/>
  <c r="BV75" i="20"/>
  <c r="BT130" i="20"/>
  <c r="BH130" i="20"/>
  <c r="BT187" i="20"/>
  <c r="BE185" i="20"/>
  <c r="BK185" i="20"/>
  <c r="BT242" i="20"/>
  <c r="BS242" i="20"/>
  <c r="BF243" i="20"/>
  <c r="BV297" i="20"/>
  <c r="BT299" i="20"/>
  <c r="BR299" i="20"/>
  <c r="BT354" i="20"/>
  <c r="BP411" i="20"/>
  <c r="BU403" i="20"/>
  <c r="BT402" i="20"/>
  <c r="BT403" i="20"/>
  <c r="BS402" i="20"/>
  <c r="BH402" i="20"/>
  <c r="BN411" i="20"/>
  <c r="BN403" i="20"/>
  <c r="BE402" i="20"/>
  <c r="BF19" i="20"/>
  <c r="BL297" i="20"/>
  <c r="BJ19" i="20"/>
  <c r="BL243" i="20"/>
  <c r="BK130" i="20"/>
  <c r="G69" i="20"/>
  <c r="H126" i="20"/>
  <c r="G185" i="20"/>
  <c r="H184" i="20"/>
  <c r="H176" i="20"/>
  <c r="H183" i="20"/>
  <c r="H15" i="20"/>
  <c r="G186" i="20"/>
  <c r="H288" i="20"/>
  <c r="BU75" i="20"/>
  <c r="BT74" i="20"/>
  <c r="BH73" i="20"/>
  <c r="BN74" i="20"/>
  <c r="BD130" i="20"/>
  <c r="BS130" i="20"/>
  <c r="BU187" i="20"/>
  <c r="BT185" i="20"/>
  <c r="BK243" i="20"/>
  <c r="BI243" i="20"/>
  <c r="BU299" i="20"/>
  <c r="BF297" i="20"/>
  <c r="BR354" i="20"/>
  <c r="BI402" i="20"/>
  <c r="BT411" i="20"/>
  <c r="BR402" i="20"/>
  <c r="BJ402" i="20"/>
  <c r="BV411" i="20"/>
  <c r="BV403" i="20"/>
  <c r="BL402" i="20"/>
  <c r="BQ74" i="20"/>
  <c r="BG73" i="20"/>
  <c r="BI73" i="20"/>
  <c r="H299" i="20"/>
  <c r="H300" i="20"/>
  <c r="H293" i="20"/>
  <c r="H291" i="20"/>
  <c r="H298" i="20"/>
  <c r="H16" i="20"/>
  <c r="H10" i="20"/>
  <c r="H19" i="20"/>
  <c r="H31" i="20"/>
  <c r="H17" i="20"/>
  <c r="G346" i="20"/>
  <c r="BD185" i="20"/>
  <c r="BJ185" i="20"/>
  <c r="BN241" i="20"/>
  <c r="BK354" i="20"/>
  <c r="BI406" i="20"/>
  <c r="BS399" i="20"/>
  <c r="BU241" i="20"/>
  <c r="BL73" i="20"/>
  <c r="BE73" i="20"/>
  <c r="H124" i="20"/>
  <c r="H123" i="20"/>
  <c r="H238" i="20"/>
  <c r="G349" i="20"/>
  <c r="G409" i="20"/>
  <c r="G401" i="20"/>
  <c r="G352" i="20"/>
  <c r="BJ73" i="20"/>
  <c r="BV74" i="20"/>
  <c r="BS75" i="20"/>
  <c r="BO130" i="20"/>
  <c r="BR130" i="20"/>
  <c r="BU185" i="20"/>
  <c r="BR185" i="20"/>
  <c r="BH185" i="20"/>
  <c r="BR241" i="20"/>
  <c r="BP299" i="20"/>
  <c r="BV299" i="20"/>
  <c r="BU354" i="20"/>
  <c r="BD354" i="20"/>
  <c r="BF354" i="20"/>
  <c r="BQ355" i="20"/>
  <c r="BN409" i="20"/>
  <c r="BD406" i="20"/>
  <c r="BS401" i="20"/>
  <c r="BU404" i="20"/>
  <c r="BT404" i="20"/>
  <c r="BH403" i="20"/>
  <c r="BS404" i="20"/>
  <c r="BQ241" i="20"/>
  <c r="BD73" i="20"/>
  <c r="BI185" i="20"/>
  <c r="BG406" i="20"/>
  <c r="BH19" i="20"/>
  <c r="BI19" i="20"/>
  <c r="BG130" i="20"/>
  <c r="BE130" i="20"/>
  <c r="BG297" i="20"/>
  <c r="BE297" i="20"/>
  <c r="G351" i="20"/>
  <c r="G356" i="20"/>
  <c r="BF73" i="20"/>
  <c r="BJ406" i="20"/>
  <c r="BE406" i="20"/>
  <c r="BK406" i="20"/>
  <c r="BH354" i="20"/>
  <c r="G355" i="20"/>
  <c r="G347" i="20"/>
  <c r="G408" i="20"/>
  <c r="G400" i="20"/>
  <c r="G348" i="20"/>
  <c r="G354" i="20"/>
  <c r="BT75" i="20"/>
  <c r="BN75" i="20"/>
  <c r="BP185" i="20"/>
  <c r="BL185" i="20"/>
  <c r="BV241" i="20"/>
  <c r="BS299" i="20"/>
  <c r="BQ354" i="20"/>
  <c r="BO354" i="20"/>
  <c r="BN354" i="20"/>
  <c r="BI354" i="20"/>
  <c r="BN355" i="20"/>
  <c r="BQ404" i="20"/>
  <c r="BH406" i="20"/>
  <c r="BP404" i="20"/>
  <c r="BO404" i="20"/>
  <c r="BF403" i="20"/>
  <c r="BP241" i="20"/>
  <c r="BG403" i="20"/>
  <c r="H66" i="20"/>
  <c r="H65" i="20"/>
  <c r="H240" i="20"/>
  <c r="H233" i="20"/>
  <c r="H239" i="20"/>
  <c r="H232" i="20"/>
  <c r="H242" i="20"/>
  <c r="H237" i="20"/>
  <c r="H234" i="20"/>
  <c r="BI405" i="20"/>
  <c r="BE405" i="20"/>
  <c r="BL405" i="20"/>
  <c r="BK405" i="20"/>
  <c r="BG405" i="20"/>
  <c r="BD405" i="20"/>
  <c r="BH405" i="20"/>
  <c r="BJ405" i="20"/>
  <c r="BF405" i="20"/>
  <c r="G13" i="20"/>
  <c r="G12" i="20"/>
  <c r="G10" i="20"/>
  <c r="G9" i="20"/>
  <c r="H130" i="20"/>
  <c r="H122" i="20"/>
  <c r="H129" i="20"/>
  <c r="H121" i="20"/>
  <c r="G411" i="20"/>
  <c r="G407" i="20"/>
  <c r="G403" i="20"/>
  <c r="G19" i="20"/>
  <c r="BU398" i="20"/>
  <c r="BQ398" i="20"/>
  <c r="BP398" i="20"/>
  <c r="BN398" i="20"/>
  <c r="BT398" i="20"/>
  <c r="BV398" i="20"/>
  <c r="BS398" i="20"/>
  <c r="BQ410" i="20"/>
  <c r="BU410" i="20"/>
  <c r="BP410" i="20"/>
  <c r="BR410" i="20"/>
  <c r="BS410" i="20"/>
  <c r="BT410" i="20"/>
  <c r="BV410" i="20"/>
  <c r="BO410" i="20"/>
  <c r="BQ399" i="20"/>
  <c r="BN399" i="20"/>
  <c r="BO399" i="20"/>
  <c r="BU399" i="20"/>
  <c r="BV399" i="20"/>
  <c r="BP399" i="20"/>
  <c r="BR399" i="20"/>
  <c r="BQ407" i="20"/>
  <c r="BV407" i="20"/>
  <c r="BU407" i="20"/>
  <c r="BN407" i="20"/>
  <c r="BO407" i="20"/>
  <c r="BT407" i="20"/>
  <c r="BR407" i="20"/>
  <c r="BP407" i="20"/>
  <c r="BK401" i="20"/>
  <c r="BD401" i="20"/>
  <c r="BI401" i="20"/>
  <c r="BL401" i="20"/>
  <c r="BG401" i="20"/>
  <c r="BE401" i="20"/>
  <c r="BJ401" i="20"/>
  <c r="BH401" i="20"/>
  <c r="BF401" i="20"/>
  <c r="BF396" i="20"/>
  <c r="BI396" i="20"/>
  <c r="BK396" i="20"/>
  <c r="BL396" i="20"/>
  <c r="BD396" i="20"/>
  <c r="BG396" i="20"/>
  <c r="BH396" i="20"/>
  <c r="BQ406" i="20"/>
  <c r="BU406" i="20"/>
  <c r="BP406" i="20"/>
  <c r="BV406" i="20"/>
  <c r="BT406" i="20"/>
  <c r="BN406" i="20"/>
  <c r="BR406" i="20"/>
  <c r="BL397" i="20"/>
  <c r="BE397" i="20"/>
  <c r="BD397" i="20"/>
  <c r="BK397" i="20"/>
  <c r="BI397" i="20"/>
  <c r="BG397" i="20"/>
  <c r="BH397" i="20"/>
  <c r="BJ397" i="20"/>
  <c r="BF397" i="20"/>
  <c r="G14" i="20"/>
  <c r="G8" i="20"/>
  <c r="BS406" i="20"/>
  <c r="G31" i="20"/>
  <c r="H128" i="20"/>
  <c r="H120" i="20"/>
  <c r="H127" i="20"/>
  <c r="G410" i="20"/>
  <c r="G406" i="20"/>
  <c r="G402" i="20"/>
  <c r="G15" i="20"/>
  <c r="G11" i="20"/>
  <c r="BK410" i="20"/>
  <c r="BG410" i="20"/>
  <c r="BE410" i="20"/>
  <c r="BL410" i="20"/>
  <c r="BJ410" i="20"/>
  <c r="BI410" i="20"/>
  <c r="BH410" i="20"/>
  <c r="BK241" i="20"/>
  <c r="BD241" i="20"/>
  <c r="BI241" i="20"/>
  <c r="BL241" i="20"/>
  <c r="BG241" i="20"/>
  <c r="BE241" i="20"/>
  <c r="BK17" i="20"/>
  <c r="BG17" i="20"/>
  <c r="BL17" i="20"/>
  <c r="BF17" i="20"/>
  <c r="BJ17" i="20"/>
  <c r="BE17" i="20"/>
  <c r="BH17" i="20"/>
  <c r="BI17" i="20"/>
  <c r="BD17" i="20"/>
  <c r="BQ397" i="20"/>
  <c r="BU397" i="20"/>
  <c r="BO397" i="20"/>
  <c r="BP397" i="20"/>
  <c r="BT397" i="20"/>
  <c r="BU405" i="20"/>
  <c r="BO405" i="20"/>
  <c r="BT405" i="20"/>
  <c r="BQ405" i="20"/>
  <c r="BP405" i="20"/>
  <c r="BP353" i="20"/>
  <c r="BQ353" i="20"/>
  <c r="BU353" i="20"/>
  <c r="BU297" i="20"/>
  <c r="BO297" i="20"/>
  <c r="BT297" i="20"/>
  <c r="BQ297" i="20"/>
  <c r="BP297" i="20"/>
  <c r="BU242" i="20"/>
  <c r="BQ242" i="20"/>
  <c r="BP242" i="20"/>
  <c r="BQ187" i="20"/>
  <c r="BS187" i="20"/>
  <c r="BO187" i="20"/>
  <c r="BP73" i="20"/>
  <c r="BT73" i="20"/>
  <c r="BQ73" i="20"/>
  <c r="BU73" i="20"/>
  <c r="BO73" i="20"/>
  <c r="BU17" i="20"/>
  <c r="BQ17" i="20"/>
  <c r="BV17" i="20"/>
  <c r="BP17" i="20"/>
  <c r="BT17" i="20"/>
  <c r="BO17" i="20"/>
  <c r="BR17" i="20"/>
  <c r="BS17" i="20"/>
  <c r="BN17" i="20"/>
  <c r="BU18" i="20"/>
  <c r="BQ18" i="20"/>
  <c r="BN18" i="20"/>
  <c r="BS18" i="20"/>
  <c r="BR18" i="20"/>
  <c r="BT18" i="20"/>
  <c r="BP18" i="20"/>
  <c r="BO18" i="20"/>
  <c r="BV18" i="20"/>
  <c r="BP401" i="20"/>
  <c r="BQ401" i="20"/>
  <c r="BU401" i="20"/>
  <c r="BT401" i="20"/>
  <c r="BO401" i="20"/>
  <c r="BU409" i="20"/>
  <c r="BO409" i="20"/>
  <c r="BQ409" i="20"/>
  <c r="BP409" i="20"/>
  <c r="BT409" i="20"/>
  <c r="BQ185" i="20"/>
  <c r="BS185" i="20"/>
  <c r="BO185" i="20"/>
  <c r="BQ130" i="20"/>
  <c r="BU130" i="20"/>
  <c r="BP130" i="20"/>
  <c r="BU19" i="20"/>
  <c r="BQ19" i="20"/>
  <c r="BV19" i="20"/>
  <c r="BP19" i="20"/>
  <c r="BT19" i="20"/>
  <c r="BO19" i="20"/>
  <c r="BS19" i="20"/>
  <c r="BR19" i="20"/>
  <c r="BN19" i="20"/>
  <c r="G73" i="20"/>
  <c r="G65" i="20"/>
  <c r="G183" i="20"/>
  <c r="H297" i="20"/>
  <c r="H289" i="20"/>
  <c r="H12" i="20"/>
  <c r="H11" i="20"/>
  <c r="H18" i="20"/>
  <c r="G74" i="20"/>
  <c r="G178" i="20"/>
  <c r="G188" i="20"/>
  <c r="H294" i="20"/>
  <c r="H73" i="20"/>
  <c r="G71" i="20"/>
  <c r="H74" i="20"/>
  <c r="G181" i="20"/>
  <c r="H243" i="20"/>
  <c r="H235" i="20"/>
  <c r="H244" i="20"/>
  <c r="H236" i="20"/>
  <c r="H295" i="20"/>
  <c r="H8" i="20"/>
  <c r="H9" i="20"/>
  <c r="G70" i="20"/>
  <c r="G64" i="20"/>
  <c r="G184" i="20"/>
  <c r="G180" i="20"/>
  <c r="H71" i="20"/>
  <c r="H72" i="20"/>
  <c r="H64" i="20"/>
  <c r="H69" i="20"/>
  <c r="H70" i="20"/>
  <c r="H355" i="20"/>
  <c r="H75" i="20"/>
  <c r="H67" i="20"/>
  <c r="H76" i="20"/>
  <c r="H68" i="20"/>
  <c r="H296" i="20"/>
  <c r="H292" i="20"/>
  <c r="H356" i="20"/>
  <c r="H352" i="20"/>
  <c r="H348" i="20"/>
  <c r="H344" i="20"/>
  <c r="H354" i="20"/>
  <c r="H350" i="20"/>
  <c r="H346" i="20"/>
  <c r="H353" i="20"/>
  <c r="H345" i="20"/>
  <c r="H351" i="20"/>
  <c r="H349" i="20"/>
  <c r="CO52" i="7" l="1"/>
  <c r="CA52" i="7"/>
  <c r="BM52" i="7"/>
  <c r="AY52" i="7"/>
  <c r="AK52" i="7"/>
  <c r="W52" i="7"/>
  <c r="I52" i="7"/>
  <c r="DC52" i="7"/>
  <c r="V23" i="7"/>
  <c r="V52" i="7" s="1"/>
  <c r="DA52" i="7"/>
  <c r="DB23" i="7" s="1"/>
  <c r="DB52" i="7" s="1"/>
  <c r="CM52" i="7"/>
  <c r="CN23" i="7" s="1"/>
  <c r="CN52" i="7" s="1"/>
  <c r="BY52" i="7"/>
  <c r="BZ23" i="7" s="1"/>
  <c r="BZ52" i="7" s="1"/>
  <c r="BK52" i="7"/>
  <c r="BL23" i="7" s="1"/>
  <c r="BL52" i="7" s="1"/>
  <c r="AW52" i="7"/>
  <c r="AX23" i="7" s="1"/>
  <c r="AX52" i="7" s="1"/>
  <c r="AI52" i="7"/>
  <c r="AJ23" i="7" s="1"/>
  <c r="AJ52" i="7" s="1"/>
  <c r="U52" i="7"/>
  <c r="CY23" i="7"/>
  <c r="CY24" i="7" s="1"/>
  <c r="CY25" i="7" s="1"/>
  <c r="CY26" i="7" s="1"/>
  <c r="CY27" i="7" s="1"/>
  <c r="DF27" i="7" s="1"/>
  <c r="CX23" i="7"/>
  <c r="CX24" i="7" s="1"/>
  <c r="CX25" i="7" s="1"/>
  <c r="CX26" i="7" s="1"/>
  <c r="CX27" i="7" s="1"/>
  <c r="CK23" i="7"/>
  <c r="CK24" i="7" s="1"/>
  <c r="CK25" i="7" s="1"/>
  <c r="CK26" i="7" s="1"/>
  <c r="CK27" i="7" s="1"/>
  <c r="CR27" i="7" s="1"/>
  <c r="CJ23" i="7"/>
  <c r="CJ24" i="7" s="1"/>
  <c r="CJ25" i="7" s="1"/>
  <c r="CJ26" i="7" s="1"/>
  <c r="CJ27" i="7" s="1"/>
  <c r="BW23" i="7"/>
  <c r="BW24" i="7" s="1"/>
  <c r="BW25" i="7" s="1"/>
  <c r="BW26" i="7" s="1"/>
  <c r="BW27" i="7" s="1"/>
  <c r="CD27" i="7" s="1"/>
  <c r="BV23" i="7"/>
  <c r="BV24" i="7" s="1"/>
  <c r="BV25" i="7" s="1"/>
  <c r="BV26" i="7" s="1"/>
  <c r="BV27" i="7" s="1"/>
  <c r="BI23" i="7"/>
  <c r="BI24" i="7" s="1"/>
  <c r="BI25" i="7" s="1"/>
  <c r="BI26" i="7" s="1"/>
  <c r="BI27" i="7" s="1"/>
  <c r="BP27" i="7" s="1"/>
  <c r="BH23" i="7"/>
  <c r="BH24" i="7" s="1"/>
  <c r="BH25" i="7" s="1"/>
  <c r="BH26" i="7" s="1"/>
  <c r="BH27" i="7" s="1"/>
  <c r="AU23" i="7"/>
  <c r="AU24" i="7" s="1"/>
  <c r="AU25" i="7" s="1"/>
  <c r="AU26" i="7" s="1"/>
  <c r="AU27" i="7" s="1"/>
  <c r="BB27" i="7" s="1"/>
  <c r="AT23" i="7"/>
  <c r="AT24" i="7" s="1"/>
  <c r="AT25" i="7" s="1"/>
  <c r="AT26" i="7" s="1"/>
  <c r="AT27" i="7" s="1"/>
  <c r="AG23" i="7"/>
  <c r="AG24" i="7" s="1"/>
  <c r="AG25" i="7" s="1"/>
  <c r="AG26" i="7" s="1"/>
  <c r="AG27" i="7" s="1"/>
  <c r="AN27" i="7" s="1"/>
  <c r="AF23" i="7"/>
  <c r="AF24" i="7" s="1"/>
  <c r="AF25" i="7" s="1"/>
  <c r="AF26" i="7" s="1"/>
  <c r="AF27" i="7" s="1"/>
  <c r="S23" i="7"/>
  <c r="S24" i="7" s="1"/>
  <c r="S25" i="7" s="1"/>
  <c r="S26" i="7" s="1"/>
  <c r="S27" i="7" s="1"/>
  <c r="Z27" i="7" s="1"/>
  <c r="R23" i="7"/>
  <c r="R24" i="7" s="1"/>
  <c r="R25" i="7" s="1"/>
  <c r="R26" i="7" s="1"/>
  <c r="R27" i="7" s="1"/>
  <c r="DI39" i="7"/>
  <c r="J411" i="20" s="1"/>
  <c r="J437" i="20" s="1"/>
  <c r="DH39" i="7"/>
  <c r="W411" i="20" s="1"/>
  <c r="W437" i="20" s="1"/>
  <c r="DI38" i="7"/>
  <c r="J410" i="20" s="1"/>
  <c r="J436" i="20" s="1"/>
  <c r="DH38" i="7"/>
  <c r="W410" i="20" s="1"/>
  <c r="W436" i="20" s="1"/>
  <c r="DI37" i="7"/>
  <c r="J409" i="20" s="1"/>
  <c r="J435" i="20" s="1"/>
  <c r="DH37" i="7"/>
  <c r="W409" i="20" s="1"/>
  <c r="W435" i="20" s="1"/>
  <c r="DI36" i="7"/>
  <c r="J408" i="20" s="1"/>
  <c r="J434" i="20" s="1"/>
  <c r="DH36" i="7"/>
  <c r="W408" i="20" s="1"/>
  <c r="W434" i="20" s="1"/>
  <c r="DI35" i="7"/>
  <c r="J407" i="20" s="1"/>
  <c r="J433" i="20" s="1"/>
  <c r="DH35" i="7"/>
  <c r="W407" i="20" s="1"/>
  <c r="W433" i="20" s="1"/>
  <c r="DI34" i="7"/>
  <c r="J406" i="20" s="1"/>
  <c r="J432" i="20" s="1"/>
  <c r="DH34" i="7"/>
  <c r="W406" i="20" s="1"/>
  <c r="W432" i="20" s="1"/>
  <c r="DI33" i="7"/>
  <c r="J405" i="20" s="1"/>
  <c r="J431" i="20" s="1"/>
  <c r="DH33" i="7"/>
  <c r="W405" i="20" s="1"/>
  <c r="W431" i="20" s="1"/>
  <c r="DI32" i="7"/>
  <c r="J404" i="20" s="1"/>
  <c r="J430" i="20" s="1"/>
  <c r="DH32" i="7"/>
  <c r="W404" i="20" s="1"/>
  <c r="W430" i="20" s="1"/>
  <c r="DI31" i="7"/>
  <c r="J403" i="20" s="1"/>
  <c r="J429" i="20" s="1"/>
  <c r="DH31" i="7"/>
  <c r="W403" i="20" s="1"/>
  <c r="W429" i="20" s="1"/>
  <c r="DI30" i="7"/>
  <c r="J402" i="20" s="1"/>
  <c r="J428" i="20" s="1"/>
  <c r="DH30" i="7"/>
  <c r="W402" i="20" s="1"/>
  <c r="W428" i="20" s="1"/>
  <c r="DI29" i="7"/>
  <c r="J401" i="20" s="1"/>
  <c r="J427" i="20" s="1"/>
  <c r="DH29" i="7"/>
  <c r="W401" i="20" s="1"/>
  <c r="W427" i="20" s="1"/>
  <c r="DI28" i="7"/>
  <c r="J400" i="20" s="1"/>
  <c r="J426" i="20" s="1"/>
  <c r="DH28" i="7"/>
  <c r="W400" i="20" s="1"/>
  <c r="W426" i="20" s="1"/>
  <c r="DI27" i="7"/>
  <c r="J399" i="20" s="1"/>
  <c r="DH27" i="7"/>
  <c r="W399" i="20" s="1"/>
  <c r="W425" i="20" s="1"/>
  <c r="CU39" i="7"/>
  <c r="J355" i="20" s="1"/>
  <c r="CT39" i="7"/>
  <c r="W355" i="20" s="1"/>
  <c r="W381" i="20" s="1"/>
  <c r="CU38" i="7"/>
  <c r="J354" i="20" s="1"/>
  <c r="CT38" i="7"/>
  <c r="W354" i="20" s="1"/>
  <c r="W380" i="20" s="1"/>
  <c r="CU37" i="7"/>
  <c r="J353" i="20" s="1"/>
  <c r="CT37" i="7"/>
  <c r="W353" i="20" s="1"/>
  <c r="W379" i="20" s="1"/>
  <c r="CU36" i="7"/>
  <c r="CT36" i="7"/>
  <c r="CU35" i="7"/>
  <c r="CT35" i="7"/>
  <c r="CU34" i="7"/>
  <c r="CT34" i="7"/>
  <c r="CU33" i="7"/>
  <c r="CT33" i="7"/>
  <c r="CU32" i="7"/>
  <c r="CT32" i="7"/>
  <c r="CU31" i="7"/>
  <c r="CT31" i="7"/>
  <c r="CU30" i="7"/>
  <c r="CT30" i="7"/>
  <c r="CU29" i="7"/>
  <c r="CT29" i="7"/>
  <c r="CU28" i="7"/>
  <c r="CT28" i="7"/>
  <c r="CU27" i="7"/>
  <c r="CT27" i="7"/>
  <c r="CG39" i="7"/>
  <c r="J299" i="20" s="1"/>
  <c r="CF39" i="7"/>
  <c r="W299" i="20" s="1"/>
  <c r="W325" i="20" s="1"/>
  <c r="CG38" i="7"/>
  <c r="J298" i="20" s="1"/>
  <c r="CF38" i="7"/>
  <c r="W298" i="20" s="1"/>
  <c r="W324" i="20" s="1"/>
  <c r="CG37" i="7"/>
  <c r="J297" i="20" s="1"/>
  <c r="CF37" i="7"/>
  <c r="W297" i="20" s="1"/>
  <c r="W323" i="20" s="1"/>
  <c r="CG36" i="7"/>
  <c r="CF36" i="7"/>
  <c r="CG35" i="7"/>
  <c r="CF35" i="7"/>
  <c r="CG34" i="7"/>
  <c r="CF34" i="7"/>
  <c r="CG33" i="7"/>
  <c r="CF33" i="7"/>
  <c r="CG32" i="7"/>
  <c r="CF32" i="7"/>
  <c r="CG31" i="7"/>
  <c r="CF31" i="7"/>
  <c r="CG30" i="7"/>
  <c r="CF30" i="7"/>
  <c r="CG29" i="7"/>
  <c r="CF29" i="7"/>
  <c r="CG28" i="7"/>
  <c r="CF28" i="7"/>
  <c r="CG27" i="7"/>
  <c r="CF27" i="7"/>
  <c r="BS39" i="7"/>
  <c r="J243" i="20" s="1"/>
  <c r="BR39" i="7"/>
  <c r="W243" i="20" s="1"/>
  <c r="W269" i="20" s="1"/>
  <c r="BS38" i="7"/>
  <c r="J242" i="20" s="1"/>
  <c r="BR38" i="7"/>
  <c r="W242" i="20" s="1"/>
  <c r="W268" i="20" s="1"/>
  <c r="BS37" i="7"/>
  <c r="J241" i="20" s="1"/>
  <c r="BR37" i="7"/>
  <c r="W241" i="20" s="1"/>
  <c r="W267" i="20" s="1"/>
  <c r="BS36" i="7"/>
  <c r="BR36" i="7"/>
  <c r="BS35" i="7"/>
  <c r="BR35" i="7"/>
  <c r="BS34" i="7"/>
  <c r="BR34" i="7"/>
  <c r="BS33" i="7"/>
  <c r="BR33" i="7"/>
  <c r="BS32" i="7"/>
  <c r="BR32" i="7"/>
  <c r="BS31" i="7"/>
  <c r="BR31" i="7"/>
  <c r="BS30" i="7"/>
  <c r="BR30" i="7"/>
  <c r="BS29" i="7"/>
  <c r="BR29" i="7"/>
  <c r="BS28" i="7"/>
  <c r="BR28" i="7"/>
  <c r="BS27" i="7"/>
  <c r="BR27" i="7"/>
  <c r="BE39" i="7"/>
  <c r="J187" i="20" s="1"/>
  <c r="BD39" i="7"/>
  <c r="W187" i="20" s="1"/>
  <c r="W213" i="20" s="1"/>
  <c r="BE38" i="7"/>
  <c r="J186" i="20" s="1"/>
  <c r="BD38" i="7"/>
  <c r="W186" i="20" s="1"/>
  <c r="W212" i="20" s="1"/>
  <c r="BE37" i="7"/>
  <c r="J185" i="20" s="1"/>
  <c r="BD37" i="7"/>
  <c r="W185" i="20" s="1"/>
  <c r="W211" i="20" s="1"/>
  <c r="BE36" i="7"/>
  <c r="BD36" i="7"/>
  <c r="BE35" i="7"/>
  <c r="BD35" i="7"/>
  <c r="BE34" i="7"/>
  <c r="BD34" i="7"/>
  <c r="BE33" i="7"/>
  <c r="BD33" i="7"/>
  <c r="BE32" i="7"/>
  <c r="BD32" i="7"/>
  <c r="BE31" i="7"/>
  <c r="BD31" i="7"/>
  <c r="W179" i="20" s="1"/>
  <c r="BE30" i="7"/>
  <c r="BD30" i="7"/>
  <c r="W178" i="20" s="1"/>
  <c r="BE29" i="7"/>
  <c r="BD29" i="7"/>
  <c r="W177" i="20" s="1"/>
  <c r="BE28" i="7"/>
  <c r="BD28" i="7"/>
  <c r="W176" i="20" s="1"/>
  <c r="BE27" i="7"/>
  <c r="BD27" i="7"/>
  <c r="W175" i="20" s="1"/>
  <c r="AQ39" i="7"/>
  <c r="J131" i="20" s="1"/>
  <c r="AP39" i="7"/>
  <c r="W131" i="20" s="1"/>
  <c r="W157" i="20" s="1"/>
  <c r="AQ38" i="7"/>
  <c r="J130" i="20" s="1"/>
  <c r="AP38" i="7"/>
  <c r="W130" i="20" s="1"/>
  <c r="W156" i="20" s="1"/>
  <c r="AQ37" i="7"/>
  <c r="J129" i="20" s="1"/>
  <c r="AP37" i="7"/>
  <c r="W129" i="20" s="1"/>
  <c r="W155" i="20" s="1"/>
  <c r="AQ36" i="7"/>
  <c r="AP36" i="7"/>
  <c r="AQ35" i="7"/>
  <c r="AP35" i="7"/>
  <c r="AQ34" i="7"/>
  <c r="AP34" i="7"/>
  <c r="AQ33" i="7"/>
  <c r="AP33" i="7"/>
  <c r="AQ32" i="7"/>
  <c r="AP32" i="7"/>
  <c r="AQ31" i="7"/>
  <c r="AP31" i="7"/>
  <c r="AQ30" i="7"/>
  <c r="AP30" i="7"/>
  <c r="AQ29" i="7"/>
  <c r="AP29" i="7"/>
  <c r="AQ28" i="7"/>
  <c r="AP28" i="7"/>
  <c r="AQ27" i="7"/>
  <c r="AP27" i="7"/>
  <c r="AC39" i="7"/>
  <c r="J75" i="20" s="1"/>
  <c r="AB39" i="7"/>
  <c r="W75" i="20" s="1"/>
  <c r="W101" i="20" s="1"/>
  <c r="AC38" i="7"/>
  <c r="J74" i="20" s="1"/>
  <c r="AB38" i="7"/>
  <c r="W74" i="20" s="1"/>
  <c r="W100" i="20" s="1"/>
  <c r="AC37" i="7"/>
  <c r="J73" i="20" s="1"/>
  <c r="AB37" i="7"/>
  <c r="W73" i="20" s="1"/>
  <c r="W99" i="20" s="1"/>
  <c r="AC36" i="7"/>
  <c r="AB36" i="7"/>
  <c r="AC35" i="7"/>
  <c r="AB35" i="7"/>
  <c r="AC34" i="7"/>
  <c r="AB34" i="7"/>
  <c r="AC33" i="7"/>
  <c r="AB33" i="7"/>
  <c r="AC32" i="7"/>
  <c r="AB32" i="7"/>
  <c r="AC31" i="7"/>
  <c r="AB31" i="7"/>
  <c r="AC30" i="7"/>
  <c r="AB30" i="7"/>
  <c r="AC29" i="7"/>
  <c r="AB29" i="7"/>
  <c r="AC28" i="7"/>
  <c r="AB28" i="7"/>
  <c r="AC27" i="7"/>
  <c r="AB27" i="7"/>
  <c r="O39" i="7"/>
  <c r="J19" i="20" s="1"/>
  <c r="O38" i="7"/>
  <c r="J18" i="20" s="1"/>
  <c r="O37" i="7"/>
  <c r="J17" i="20" s="1"/>
  <c r="O36" i="7"/>
  <c r="O35" i="7"/>
  <c r="D5" i="7" s="1"/>
  <c r="O34" i="7"/>
  <c r="O33" i="7"/>
  <c r="O32" i="7"/>
  <c r="O31" i="7"/>
  <c r="O30" i="7"/>
  <c r="O29" i="7"/>
  <c r="O28" i="7"/>
  <c r="O27" i="7"/>
  <c r="N28" i="7"/>
  <c r="N29" i="7"/>
  <c r="N30" i="7"/>
  <c r="N31" i="7"/>
  <c r="N32" i="7"/>
  <c r="N33" i="7"/>
  <c r="N34" i="7"/>
  <c r="N35" i="7"/>
  <c r="N36" i="7"/>
  <c r="N37" i="7"/>
  <c r="W17" i="20" s="1"/>
  <c r="W43" i="20" s="1"/>
  <c r="N38" i="7"/>
  <c r="W18" i="20" s="1"/>
  <c r="W44" i="20" s="1"/>
  <c r="N39" i="7"/>
  <c r="W19" i="20" s="1"/>
  <c r="W45" i="20" s="1"/>
  <c r="N27" i="7"/>
  <c r="G52" i="7"/>
  <c r="H23" i="7" s="1"/>
  <c r="H52" i="7" s="1"/>
  <c r="E23" i="7"/>
  <c r="E24" i="7" s="1"/>
  <c r="E25" i="7" s="1"/>
  <c r="E26" i="7" s="1"/>
  <c r="E27" i="7" s="1"/>
  <c r="L27" i="7" s="1"/>
  <c r="D24" i="7"/>
  <c r="D25" i="7" s="1"/>
  <c r="D26" i="7" s="1"/>
  <c r="D27" i="7" s="1"/>
  <c r="BX23" i="7" l="1"/>
  <c r="BX37" i="7" s="1"/>
  <c r="DC27" i="7"/>
  <c r="DG27" i="7"/>
  <c r="CO27" i="7"/>
  <c r="CS27" i="7"/>
  <c r="CE27" i="7"/>
  <c r="CA27" i="7"/>
  <c r="BC27" i="7"/>
  <c r="AY27" i="7"/>
  <c r="AI426" i="20"/>
  <c r="BC426" i="20"/>
  <c r="BC428" i="20"/>
  <c r="AI428" i="20"/>
  <c r="BC430" i="20"/>
  <c r="AI430" i="20"/>
  <c r="BC432" i="20"/>
  <c r="AI432" i="20"/>
  <c r="BC434" i="20"/>
  <c r="AI434" i="20"/>
  <c r="AI436" i="20"/>
  <c r="BC436" i="20"/>
  <c r="DF28" i="7"/>
  <c r="E399" i="20"/>
  <c r="J425" i="20"/>
  <c r="C399" i="20"/>
  <c r="BC427" i="20"/>
  <c r="AI427" i="20"/>
  <c r="AI429" i="20"/>
  <c r="BC429" i="20"/>
  <c r="BC431" i="20"/>
  <c r="AI431" i="20"/>
  <c r="AI433" i="20"/>
  <c r="BC433" i="20"/>
  <c r="AI435" i="20"/>
  <c r="BC435" i="20"/>
  <c r="BC437" i="20"/>
  <c r="AI437" i="20"/>
  <c r="CZ23" i="7"/>
  <c r="CR28" i="7"/>
  <c r="E343" i="20"/>
  <c r="CL23" i="7"/>
  <c r="CD28" i="7"/>
  <c r="E287" i="20"/>
  <c r="BX29" i="7"/>
  <c r="BX33" i="7"/>
  <c r="BX51" i="7"/>
  <c r="BX47" i="7"/>
  <c r="BX43" i="7"/>
  <c r="BX42" i="7"/>
  <c r="BX49" i="7"/>
  <c r="BX45" i="7"/>
  <c r="BX44" i="7"/>
  <c r="BX46" i="7"/>
  <c r="BX30" i="7"/>
  <c r="BX38" i="7"/>
  <c r="BX52" i="7"/>
  <c r="BB28" i="7"/>
  <c r="E175" i="20"/>
  <c r="AV23" i="7"/>
  <c r="AO27" i="7"/>
  <c r="AK27" i="7"/>
  <c r="AN28" i="7"/>
  <c r="E119" i="20"/>
  <c r="AH23" i="7"/>
  <c r="T23" i="7"/>
  <c r="Z28" i="7"/>
  <c r="E63" i="20"/>
  <c r="W27" i="7"/>
  <c r="AA27" i="7"/>
  <c r="M27" i="7"/>
  <c r="I27" i="7"/>
  <c r="F23" i="7"/>
  <c r="F33" i="7" s="1"/>
  <c r="L28" i="7"/>
  <c r="E7" i="20"/>
  <c r="BP28" i="7"/>
  <c r="E231" i="20"/>
  <c r="BJ23" i="7"/>
  <c r="BM27" i="7"/>
  <c r="BQ27" i="7"/>
  <c r="BM428" i="20"/>
  <c r="AS428" i="20"/>
  <c r="BM432" i="20"/>
  <c r="AS432" i="20"/>
  <c r="AS436" i="20"/>
  <c r="BM436" i="20"/>
  <c r="BM427" i="20"/>
  <c r="AS427" i="20"/>
  <c r="AS431" i="20"/>
  <c r="BM431" i="20"/>
  <c r="AS437" i="20"/>
  <c r="BM437" i="20"/>
  <c r="AS426" i="20"/>
  <c r="BM426" i="20"/>
  <c r="BM430" i="20"/>
  <c r="AS430" i="20"/>
  <c r="AS434" i="20"/>
  <c r="BM434" i="20"/>
  <c r="AS425" i="20"/>
  <c r="BM425" i="20"/>
  <c r="AS429" i="20"/>
  <c r="BM429" i="20"/>
  <c r="AS433" i="20"/>
  <c r="BM433" i="20"/>
  <c r="BM435" i="20"/>
  <c r="AS435" i="20"/>
  <c r="BM379" i="20"/>
  <c r="AS379" i="20"/>
  <c r="AS381" i="20"/>
  <c r="BM381" i="20"/>
  <c r="BM380" i="20"/>
  <c r="AS380" i="20"/>
  <c r="BM325" i="20"/>
  <c r="AS325" i="20"/>
  <c r="BM324" i="20"/>
  <c r="AS324" i="20"/>
  <c r="BM323" i="20"/>
  <c r="AS323" i="20"/>
  <c r="AS267" i="20"/>
  <c r="BM267" i="20"/>
  <c r="BM269" i="20"/>
  <c r="AS269" i="20"/>
  <c r="AS268" i="20"/>
  <c r="BM268" i="20"/>
  <c r="BM212" i="20"/>
  <c r="AS212" i="20"/>
  <c r="AS211" i="20"/>
  <c r="BM211" i="20"/>
  <c r="BM213" i="20"/>
  <c r="AS213" i="20"/>
  <c r="AS155" i="20"/>
  <c r="BM155" i="20"/>
  <c r="BM157" i="20"/>
  <c r="AS157" i="20"/>
  <c r="BM156" i="20"/>
  <c r="AS156" i="20"/>
  <c r="BM99" i="20"/>
  <c r="AS99" i="20"/>
  <c r="BM100" i="20"/>
  <c r="AS100" i="20"/>
  <c r="BM101" i="20"/>
  <c r="AS101" i="20"/>
  <c r="BM44" i="20"/>
  <c r="AS44" i="20"/>
  <c r="AS45" i="20"/>
  <c r="BM45" i="20"/>
  <c r="BM43" i="20"/>
  <c r="AS43" i="20"/>
  <c r="F29" i="7"/>
  <c r="F31" i="7"/>
  <c r="F35" i="7"/>
  <c r="J383" i="20"/>
  <c r="A383" i="20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82" i="20"/>
  <c r="J381" i="20"/>
  <c r="A381" i="20"/>
  <c r="J380" i="20"/>
  <c r="A380" i="20"/>
  <c r="J379" i="20"/>
  <c r="A379" i="20"/>
  <c r="AH378" i="20"/>
  <c r="AG378" i="20"/>
  <c r="AF378" i="20"/>
  <c r="AE378" i="20"/>
  <c r="AD378" i="20"/>
  <c r="AC378" i="20"/>
  <c r="AB378" i="20"/>
  <c r="AA378" i="20"/>
  <c r="Y378" i="20"/>
  <c r="U378" i="20"/>
  <c r="T378" i="20"/>
  <c r="S378" i="20"/>
  <c r="R378" i="20"/>
  <c r="Q378" i="20"/>
  <c r="P378" i="20"/>
  <c r="O378" i="20"/>
  <c r="N378" i="20"/>
  <c r="L378" i="20"/>
  <c r="AJ378" i="20" s="1"/>
  <c r="A378" i="20"/>
  <c r="AH377" i="20"/>
  <c r="AG377" i="20"/>
  <c r="AF377" i="20"/>
  <c r="AE377" i="20"/>
  <c r="AD377" i="20"/>
  <c r="AC377" i="20"/>
  <c r="AB377" i="20"/>
  <c r="AA377" i="20"/>
  <c r="Y377" i="20"/>
  <c r="AT377" i="20" s="1"/>
  <c r="U377" i="20"/>
  <c r="T377" i="20"/>
  <c r="S377" i="20"/>
  <c r="R377" i="20"/>
  <c r="Q377" i="20"/>
  <c r="P377" i="20"/>
  <c r="O377" i="20"/>
  <c r="N377" i="20"/>
  <c r="L377" i="20"/>
  <c r="A377" i="20"/>
  <c r="AH376" i="20"/>
  <c r="AG376" i="20"/>
  <c r="AF376" i="20"/>
  <c r="AE376" i="20"/>
  <c r="AD376" i="20"/>
  <c r="AC376" i="20"/>
  <c r="AB376" i="20"/>
  <c r="AA376" i="20"/>
  <c r="Y376" i="20"/>
  <c r="AT376" i="20" s="1"/>
  <c r="U376" i="20"/>
  <c r="T376" i="20"/>
  <c r="S376" i="20"/>
  <c r="R376" i="20"/>
  <c r="Q376" i="20"/>
  <c r="P376" i="20"/>
  <c r="O376" i="20"/>
  <c r="N376" i="20"/>
  <c r="L376" i="20"/>
  <c r="AJ376" i="20" s="1"/>
  <c r="A376" i="20"/>
  <c r="AH375" i="20"/>
  <c r="AG375" i="20"/>
  <c r="AF375" i="20"/>
  <c r="AE375" i="20"/>
  <c r="AD375" i="20"/>
  <c r="AC375" i="20"/>
  <c r="AB375" i="20"/>
  <c r="AA375" i="20"/>
  <c r="Y375" i="20"/>
  <c r="AT375" i="20" s="1"/>
  <c r="U375" i="20"/>
  <c r="T375" i="20"/>
  <c r="S375" i="20"/>
  <c r="R375" i="20"/>
  <c r="Q375" i="20"/>
  <c r="P375" i="20"/>
  <c r="O375" i="20"/>
  <c r="N375" i="20"/>
  <c r="L375" i="20"/>
  <c r="AJ375" i="20" s="1"/>
  <c r="A375" i="20"/>
  <c r="AH374" i="20"/>
  <c r="AG374" i="20"/>
  <c r="AF374" i="20"/>
  <c r="AE374" i="20"/>
  <c r="AD374" i="20"/>
  <c r="AC374" i="20"/>
  <c r="AB374" i="20"/>
  <c r="AA374" i="20"/>
  <c r="Y374" i="20"/>
  <c r="AT374" i="20" s="1"/>
  <c r="U374" i="20"/>
  <c r="T374" i="20"/>
  <c r="S374" i="20"/>
  <c r="R374" i="20"/>
  <c r="Q374" i="20"/>
  <c r="P374" i="20"/>
  <c r="O374" i="20"/>
  <c r="N374" i="20"/>
  <c r="L374" i="20"/>
  <c r="A374" i="20"/>
  <c r="AH373" i="20"/>
  <c r="AG373" i="20"/>
  <c r="AF373" i="20"/>
  <c r="AE373" i="20"/>
  <c r="AD373" i="20"/>
  <c r="AC373" i="20"/>
  <c r="AB373" i="20"/>
  <c r="AA373" i="20"/>
  <c r="Y373" i="20"/>
  <c r="AT373" i="20" s="1"/>
  <c r="U373" i="20"/>
  <c r="T373" i="20"/>
  <c r="S373" i="20"/>
  <c r="R373" i="20"/>
  <c r="Q373" i="20"/>
  <c r="P373" i="20"/>
  <c r="O373" i="20"/>
  <c r="N373" i="20"/>
  <c r="L373" i="20"/>
  <c r="A373" i="20"/>
  <c r="AH372" i="20"/>
  <c r="AG372" i="20"/>
  <c r="AF372" i="20"/>
  <c r="AE372" i="20"/>
  <c r="AD372" i="20"/>
  <c r="AC372" i="20"/>
  <c r="AB372" i="20"/>
  <c r="AA372" i="20"/>
  <c r="Y372" i="20"/>
  <c r="AT372" i="20" s="1"/>
  <c r="U372" i="20"/>
  <c r="T372" i="20"/>
  <c r="S372" i="20"/>
  <c r="R372" i="20"/>
  <c r="Q372" i="20"/>
  <c r="P372" i="20"/>
  <c r="O372" i="20"/>
  <c r="N372" i="20"/>
  <c r="L372" i="20"/>
  <c r="A372" i="20"/>
  <c r="AH371" i="20"/>
  <c r="AG371" i="20"/>
  <c r="AF371" i="20"/>
  <c r="AE371" i="20"/>
  <c r="AD371" i="20"/>
  <c r="AC371" i="20"/>
  <c r="AB371" i="20"/>
  <c r="AA371" i="20"/>
  <c r="Y371" i="20"/>
  <c r="U371" i="20"/>
  <c r="T371" i="20"/>
  <c r="S371" i="20"/>
  <c r="R371" i="20"/>
  <c r="Q371" i="20"/>
  <c r="P371" i="20"/>
  <c r="O371" i="20"/>
  <c r="N371" i="20"/>
  <c r="L371" i="20"/>
  <c r="AJ371" i="20" s="1"/>
  <c r="A371" i="20"/>
  <c r="AH370" i="20"/>
  <c r="AG370" i="20"/>
  <c r="AF370" i="20"/>
  <c r="AE370" i="20"/>
  <c r="AD370" i="20"/>
  <c r="AC370" i="20"/>
  <c r="AB370" i="20"/>
  <c r="AA370" i="20"/>
  <c r="Y370" i="20"/>
  <c r="AT370" i="20" s="1"/>
  <c r="U370" i="20"/>
  <c r="T370" i="20"/>
  <c r="S370" i="20"/>
  <c r="R370" i="20"/>
  <c r="Q370" i="20"/>
  <c r="P370" i="20"/>
  <c r="O370" i="20"/>
  <c r="N370" i="20"/>
  <c r="L370" i="20"/>
  <c r="AJ370" i="20" s="1"/>
  <c r="A370" i="20"/>
  <c r="AH369" i="20"/>
  <c r="T5" i="39" s="1"/>
  <c r="AG369" i="20"/>
  <c r="S5" i="39" s="1"/>
  <c r="AF369" i="20"/>
  <c r="R5" i="39" s="1"/>
  <c r="AE369" i="20"/>
  <c r="Q5" i="39" s="1"/>
  <c r="AD369" i="20"/>
  <c r="P5" i="39" s="1"/>
  <c r="AC369" i="20"/>
  <c r="O5" i="39" s="1"/>
  <c r="AB369" i="20"/>
  <c r="N5" i="39" s="1"/>
  <c r="AA369" i="20"/>
  <c r="M5" i="39" s="1"/>
  <c r="Y369" i="20"/>
  <c r="U369" i="20"/>
  <c r="J5" i="39" s="1"/>
  <c r="T369" i="20"/>
  <c r="I5" i="39" s="1"/>
  <c r="S369" i="20"/>
  <c r="H5" i="39" s="1"/>
  <c r="R369" i="20"/>
  <c r="G5" i="39" s="1"/>
  <c r="Q369" i="20"/>
  <c r="F5" i="39" s="1"/>
  <c r="P369" i="20"/>
  <c r="E5" i="39" s="1"/>
  <c r="O369" i="20"/>
  <c r="D5" i="39" s="1"/>
  <c r="N369" i="20"/>
  <c r="C5" i="39" s="1"/>
  <c r="L369" i="20"/>
  <c r="A369" i="20"/>
  <c r="J338" i="20"/>
  <c r="J327" i="20"/>
  <c r="A327" i="20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26" i="20"/>
  <c r="J325" i="20"/>
  <c r="A325" i="20"/>
  <c r="J324" i="20"/>
  <c r="A324" i="20"/>
  <c r="J323" i="20"/>
  <c r="A323" i="20"/>
  <c r="AH322" i="20"/>
  <c r="AG322" i="20"/>
  <c r="AF322" i="20"/>
  <c r="AE322" i="20"/>
  <c r="AD322" i="20"/>
  <c r="AC322" i="20"/>
  <c r="AB322" i="20"/>
  <c r="AA322" i="20"/>
  <c r="Y322" i="20"/>
  <c r="AT322" i="20" s="1"/>
  <c r="U322" i="20"/>
  <c r="T322" i="20"/>
  <c r="S322" i="20"/>
  <c r="R322" i="20"/>
  <c r="Q322" i="20"/>
  <c r="P322" i="20"/>
  <c r="O322" i="20"/>
  <c r="N322" i="20"/>
  <c r="L322" i="20"/>
  <c r="AJ322" i="20" s="1"/>
  <c r="A322" i="20"/>
  <c r="AH321" i="20"/>
  <c r="AG321" i="20"/>
  <c r="AF321" i="20"/>
  <c r="AE321" i="20"/>
  <c r="AD321" i="20"/>
  <c r="AC321" i="20"/>
  <c r="AB321" i="20"/>
  <c r="AA321" i="20"/>
  <c r="Y321" i="20"/>
  <c r="AT321" i="20" s="1"/>
  <c r="U321" i="20"/>
  <c r="T321" i="20"/>
  <c r="S321" i="20"/>
  <c r="R321" i="20"/>
  <c r="Q321" i="20"/>
  <c r="P321" i="20"/>
  <c r="O321" i="20"/>
  <c r="N321" i="20"/>
  <c r="L321" i="20"/>
  <c r="AJ321" i="20" s="1"/>
  <c r="A321" i="20"/>
  <c r="AH320" i="20"/>
  <c r="AG320" i="20"/>
  <c r="AF320" i="20"/>
  <c r="AE320" i="20"/>
  <c r="AD320" i="20"/>
  <c r="AC320" i="20"/>
  <c r="AB320" i="20"/>
  <c r="AA320" i="20"/>
  <c r="Y320" i="20"/>
  <c r="AT320" i="20" s="1"/>
  <c r="U320" i="20"/>
  <c r="T320" i="20"/>
  <c r="S320" i="20"/>
  <c r="R320" i="20"/>
  <c r="Q320" i="20"/>
  <c r="P320" i="20"/>
  <c r="O320" i="20"/>
  <c r="N320" i="20"/>
  <c r="L320" i="20"/>
  <c r="AJ320" i="20" s="1"/>
  <c r="A320" i="20"/>
  <c r="AH319" i="20"/>
  <c r="AG319" i="20"/>
  <c r="AF319" i="20"/>
  <c r="AE319" i="20"/>
  <c r="AD319" i="20"/>
  <c r="AC319" i="20"/>
  <c r="AB319" i="20"/>
  <c r="AA319" i="20"/>
  <c r="Y319" i="20"/>
  <c r="AT319" i="20" s="1"/>
  <c r="U319" i="20"/>
  <c r="T319" i="20"/>
  <c r="S319" i="20"/>
  <c r="R319" i="20"/>
  <c r="Q319" i="20"/>
  <c r="P319" i="20"/>
  <c r="O319" i="20"/>
  <c r="N319" i="20"/>
  <c r="L319" i="20"/>
  <c r="AJ319" i="20" s="1"/>
  <c r="A319" i="20"/>
  <c r="AH318" i="20"/>
  <c r="AG318" i="20"/>
  <c r="AF318" i="20"/>
  <c r="AE318" i="20"/>
  <c r="AD318" i="20"/>
  <c r="AC318" i="20"/>
  <c r="AB318" i="20"/>
  <c r="AA318" i="20"/>
  <c r="Y318" i="20"/>
  <c r="AT318" i="20" s="1"/>
  <c r="U318" i="20"/>
  <c r="T318" i="20"/>
  <c r="S318" i="20"/>
  <c r="R318" i="20"/>
  <c r="Q318" i="20"/>
  <c r="P318" i="20"/>
  <c r="O318" i="20"/>
  <c r="N318" i="20"/>
  <c r="L318" i="20"/>
  <c r="AJ318" i="20" s="1"/>
  <c r="A318" i="20"/>
  <c r="AH317" i="20"/>
  <c r="AG317" i="20"/>
  <c r="AF317" i="20"/>
  <c r="AE317" i="20"/>
  <c r="AD317" i="20"/>
  <c r="AC317" i="20"/>
  <c r="AB317" i="20"/>
  <c r="AA317" i="20"/>
  <c r="Y317" i="20"/>
  <c r="AT317" i="20" s="1"/>
  <c r="U317" i="20"/>
  <c r="T317" i="20"/>
  <c r="S317" i="20"/>
  <c r="R317" i="20"/>
  <c r="Q317" i="20"/>
  <c r="P317" i="20"/>
  <c r="O317" i="20"/>
  <c r="N317" i="20"/>
  <c r="L317" i="20"/>
  <c r="AJ317" i="20" s="1"/>
  <c r="A317" i="20"/>
  <c r="AH316" i="20"/>
  <c r="AG316" i="20"/>
  <c r="AF316" i="20"/>
  <c r="AE316" i="20"/>
  <c r="AD316" i="20"/>
  <c r="AC316" i="20"/>
  <c r="AB316" i="20"/>
  <c r="AA316" i="20"/>
  <c r="Y316" i="20"/>
  <c r="AT316" i="20" s="1"/>
  <c r="U316" i="20"/>
  <c r="T316" i="20"/>
  <c r="S316" i="20"/>
  <c r="R316" i="20"/>
  <c r="Q316" i="20"/>
  <c r="P316" i="20"/>
  <c r="O316" i="20"/>
  <c r="N316" i="20"/>
  <c r="L316" i="20"/>
  <c r="AJ316" i="20" s="1"/>
  <c r="A316" i="20"/>
  <c r="AH315" i="20"/>
  <c r="AG315" i="20"/>
  <c r="AF315" i="20"/>
  <c r="AE315" i="20"/>
  <c r="AD315" i="20"/>
  <c r="AC315" i="20"/>
  <c r="AB315" i="20"/>
  <c r="AA315" i="20"/>
  <c r="Y315" i="20"/>
  <c r="AT315" i="20" s="1"/>
  <c r="U315" i="20"/>
  <c r="T315" i="20"/>
  <c r="S315" i="20"/>
  <c r="R315" i="20"/>
  <c r="Q315" i="20"/>
  <c r="P315" i="20"/>
  <c r="O315" i="20"/>
  <c r="N315" i="20"/>
  <c r="L315" i="20"/>
  <c r="AJ315" i="20" s="1"/>
  <c r="A315" i="20"/>
  <c r="AH314" i="20"/>
  <c r="AG314" i="20"/>
  <c r="AF314" i="20"/>
  <c r="AE314" i="20"/>
  <c r="AD314" i="20"/>
  <c r="AC314" i="20"/>
  <c r="AB314" i="20"/>
  <c r="AA314" i="20"/>
  <c r="Y314" i="20"/>
  <c r="AT314" i="20" s="1"/>
  <c r="U314" i="20"/>
  <c r="T314" i="20"/>
  <c r="S314" i="20"/>
  <c r="R314" i="20"/>
  <c r="Q314" i="20"/>
  <c r="P314" i="20"/>
  <c r="O314" i="20"/>
  <c r="N314" i="20"/>
  <c r="L314" i="20"/>
  <c r="AJ314" i="20" s="1"/>
  <c r="A314" i="20"/>
  <c r="AH313" i="20"/>
  <c r="T17" i="39" s="1"/>
  <c r="AG313" i="20"/>
  <c r="S17" i="39" s="1"/>
  <c r="AF313" i="20"/>
  <c r="R17" i="39" s="1"/>
  <c r="AE313" i="20"/>
  <c r="Q17" i="39" s="1"/>
  <c r="AD313" i="20"/>
  <c r="P17" i="39" s="1"/>
  <c r="AC313" i="20"/>
  <c r="O17" i="39" s="1"/>
  <c r="AB313" i="20"/>
  <c r="N17" i="39" s="1"/>
  <c r="AA313" i="20"/>
  <c r="M17" i="39" s="1"/>
  <c r="Y313" i="20"/>
  <c r="AT313" i="20" s="1"/>
  <c r="U313" i="20"/>
  <c r="J17" i="39" s="1"/>
  <c r="T313" i="20"/>
  <c r="I17" i="39" s="1"/>
  <c r="S313" i="20"/>
  <c r="H17" i="39" s="1"/>
  <c r="R313" i="20"/>
  <c r="G17" i="39" s="1"/>
  <c r="Q313" i="20"/>
  <c r="F17" i="39" s="1"/>
  <c r="P313" i="20"/>
  <c r="E17" i="39" s="1"/>
  <c r="O313" i="20"/>
  <c r="D17" i="39" s="1"/>
  <c r="N313" i="20"/>
  <c r="C17" i="39" s="1"/>
  <c r="L313" i="20"/>
  <c r="A313" i="20"/>
  <c r="J282" i="20"/>
  <c r="J271" i="20"/>
  <c r="A271" i="20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70" i="20"/>
  <c r="J269" i="20"/>
  <c r="A269" i="20"/>
  <c r="J268" i="20"/>
  <c r="A268" i="20"/>
  <c r="J267" i="20"/>
  <c r="A267" i="20"/>
  <c r="AH266" i="20"/>
  <c r="AG266" i="20"/>
  <c r="AF266" i="20"/>
  <c r="AE266" i="20"/>
  <c r="AD266" i="20"/>
  <c r="AC266" i="20"/>
  <c r="AB266" i="20"/>
  <c r="AA266" i="20"/>
  <c r="Y266" i="20"/>
  <c r="AT266" i="20" s="1"/>
  <c r="U266" i="20"/>
  <c r="T266" i="20"/>
  <c r="S266" i="20"/>
  <c r="R266" i="20"/>
  <c r="Q266" i="20"/>
  <c r="P266" i="20"/>
  <c r="O266" i="20"/>
  <c r="N266" i="20"/>
  <c r="L266" i="20"/>
  <c r="AJ266" i="20" s="1"/>
  <c r="A266" i="20"/>
  <c r="AH265" i="20"/>
  <c r="AG265" i="20"/>
  <c r="AF265" i="20"/>
  <c r="AE265" i="20"/>
  <c r="AD265" i="20"/>
  <c r="AC265" i="20"/>
  <c r="AB265" i="20"/>
  <c r="AA265" i="20"/>
  <c r="Y265" i="20"/>
  <c r="AT265" i="20" s="1"/>
  <c r="U265" i="20"/>
  <c r="T265" i="20"/>
  <c r="S265" i="20"/>
  <c r="R265" i="20"/>
  <c r="Q265" i="20"/>
  <c r="P265" i="20"/>
  <c r="O265" i="20"/>
  <c r="N265" i="20"/>
  <c r="L265" i="20"/>
  <c r="AJ265" i="20" s="1"/>
  <c r="A265" i="20"/>
  <c r="AH264" i="20"/>
  <c r="AG264" i="20"/>
  <c r="AF264" i="20"/>
  <c r="AE264" i="20"/>
  <c r="AD264" i="20"/>
  <c r="AC264" i="20"/>
  <c r="AB264" i="20"/>
  <c r="AA264" i="20"/>
  <c r="Y264" i="20"/>
  <c r="AT264" i="20" s="1"/>
  <c r="U264" i="20"/>
  <c r="T264" i="20"/>
  <c r="S264" i="20"/>
  <c r="R264" i="20"/>
  <c r="Q264" i="20"/>
  <c r="P264" i="20"/>
  <c r="O264" i="20"/>
  <c r="N264" i="20"/>
  <c r="L264" i="20"/>
  <c r="AJ264" i="20" s="1"/>
  <c r="A264" i="20"/>
  <c r="AH263" i="20"/>
  <c r="AG263" i="20"/>
  <c r="AF263" i="20"/>
  <c r="AE263" i="20"/>
  <c r="AD263" i="20"/>
  <c r="AC263" i="20"/>
  <c r="AB263" i="20"/>
  <c r="AA263" i="20"/>
  <c r="Y263" i="20"/>
  <c r="AT263" i="20" s="1"/>
  <c r="U263" i="20"/>
  <c r="T263" i="20"/>
  <c r="S263" i="20"/>
  <c r="R263" i="20"/>
  <c r="Q263" i="20"/>
  <c r="P263" i="20"/>
  <c r="O263" i="20"/>
  <c r="N263" i="20"/>
  <c r="L263" i="20"/>
  <c r="A263" i="20"/>
  <c r="AH262" i="20"/>
  <c r="AG262" i="20"/>
  <c r="AF262" i="20"/>
  <c r="AE262" i="20"/>
  <c r="AD262" i="20"/>
  <c r="AC262" i="20"/>
  <c r="AB262" i="20"/>
  <c r="AA262" i="20"/>
  <c r="Y262" i="20"/>
  <c r="AT262" i="20" s="1"/>
  <c r="U262" i="20"/>
  <c r="T262" i="20"/>
  <c r="S262" i="20"/>
  <c r="R262" i="20"/>
  <c r="Q262" i="20"/>
  <c r="P262" i="20"/>
  <c r="O262" i="20"/>
  <c r="N262" i="20"/>
  <c r="L262" i="20"/>
  <c r="AJ262" i="20" s="1"/>
  <c r="A262" i="20"/>
  <c r="AH261" i="20"/>
  <c r="AG261" i="20"/>
  <c r="AF261" i="20"/>
  <c r="AE261" i="20"/>
  <c r="AD261" i="20"/>
  <c r="AC261" i="20"/>
  <c r="AB261" i="20"/>
  <c r="AA261" i="20"/>
  <c r="Y261" i="20"/>
  <c r="AT261" i="20" s="1"/>
  <c r="U261" i="20"/>
  <c r="T261" i="20"/>
  <c r="S261" i="20"/>
  <c r="R261" i="20"/>
  <c r="Q261" i="20"/>
  <c r="P261" i="20"/>
  <c r="O261" i="20"/>
  <c r="N261" i="20"/>
  <c r="L261" i="20"/>
  <c r="AJ261" i="20" s="1"/>
  <c r="A261" i="20"/>
  <c r="AH260" i="20"/>
  <c r="AG260" i="20"/>
  <c r="AF260" i="20"/>
  <c r="AE260" i="20"/>
  <c r="AD260" i="20"/>
  <c r="AC260" i="20"/>
  <c r="AB260" i="20"/>
  <c r="AA260" i="20"/>
  <c r="Y260" i="20"/>
  <c r="AT260" i="20" s="1"/>
  <c r="U260" i="20"/>
  <c r="T260" i="20"/>
  <c r="S260" i="20"/>
  <c r="R260" i="20"/>
  <c r="Q260" i="20"/>
  <c r="P260" i="20"/>
  <c r="O260" i="20"/>
  <c r="N260" i="20"/>
  <c r="L260" i="20"/>
  <c r="AJ260" i="20" s="1"/>
  <c r="A260" i="20"/>
  <c r="AH259" i="20"/>
  <c r="AG259" i="20"/>
  <c r="AF259" i="20"/>
  <c r="AE259" i="20"/>
  <c r="AD259" i="20"/>
  <c r="AC259" i="20"/>
  <c r="AB259" i="20"/>
  <c r="AA259" i="20"/>
  <c r="Y259" i="20"/>
  <c r="U259" i="20"/>
  <c r="T259" i="20"/>
  <c r="S259" i="20"/>
  <c r="R259" i="20"/>
  <c r="Q259" i="20"/>
  <c r="P259" i="20"/>
  <c r="O259" i="20"/>
  <c r="N259" i="20"/>
  <c r="L259" i="20"/>
  <c r="AR259" i="20" s="1"/>
  <c r="A259" i="20"/>
  <c r="AH258" i="20"/>
  <c r="AG258" i="20"/>
  <c r="AF258" i="20"/>
  <c r="AE258" i="20"/>
  <c r="AD258" i="20"/>
  <c r="AC258" i="20"/>
  <c r="AB258" i="20"/>
  <c r="AA258" i="20"/>
  <c r="Y258" i="20"/>
  <c r="AT258" i="20" s="1"/>
  <c r="U258" i="20"/>
  <c r="T258" i="20"/>
  <c r="S258" i="20"/>
  <c r="R258" i="20"/>
  <c r="Q258" i="20"/>
  <c r="P258" i="20"/>
  <c r="O258" i="20"/>
  <c r="N258" i="20"/>
  <c r="L258" i="20"/>
  <c r="A258" i="20"/>
  <c r="AH257" i="20"/>
  <c r="T11" i="39" s="1"/>
  <c r="AG257" i="20"/>
  <c r="S11" i="39" s="1"/>
  <c r="AF257" i="20"/>
  <c r="R11" i="39" s="1"/>
  <c r="AE257" i="20"/>
  <c r="Q11" i="39" s="1"/>
  <c r="AD257" i="20"/>
  <c r="P11" i="39" s="1"/>
  <c r="AC257" i="20"/>
  <c r="O11" i="39" s="1"/>
  <c r="AB257" i="20"/>
  <c r="N11" i="39" s="1"/>
  <c r="AA257" i="20"/>
  <c r="M11" i="39" s="1"/>
  <c r="Y257" i="20"/>
  <c r="AT257" i="20" s="1"/>
  <c r="U257" i="20"/>
  <c r="J11" i="39" s="1"/>
  <c r="T257" i="20"/>
  <c r="I11" i="39" s="1"/>
  <c r="S257" i="20"/>
  <c r="H11" i="39" s="1"/>
  <c r="R257" i="20"/>
  <c r="G11" i="39" s="1"/>
  <c r="Q257" i="20"/>
  <c r="F11" i="39" s="1"/>
  <c r="P257" i="20"/>
  <c r="E11" i="39" s="1"/>
  <c r="O257" i="20"/>
  <c r="D11" i="39" s="1"/>
  <c r="N257" i="20"/>
  <c r="C11" i="39" s="1"/>
  <c r="L257" i="20"/>
  <c r="AJ257" i="20" s="1"/>
  <c r="A257" i="20"/>
  <c r="J226" i="20"/>
  <c r="J215" i="20"/>
  <c r="A215" i="20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14" i="20"/>
  <c r="J213" i="20"/>
  <c r="A213" i="20"/>
  <c r="J212" i="20"/>
  <c r="A212" i="20"/>
  <c r="J211" i="20"/>
  <c r="A211" i="20"/>
  <c r="AH210" i="20"/>
  <c r="AG210" i="20"/>
  <c r="AF210" i="20"/>
  <c r="AE210" i="20"/>
  <c r="AD210" i="20"/>
  <c r="AC210" i="20"/>
  <c r="AB210" i="20"/>
  <c r="AA210" i="20"/>
  <c r="Y210" i="20"/>
  <c r="AT210" i="20" s="1"/>
  <c r="U210" i="20"/>
  <c r="T210" i="20"/>
  <c r="S210" i="20"/>
  <c r="R210" i="20"/>
  <c r="Q210" i="20"/>
  <c r="P210" i="20"/>
  <c r="O210" i="20"/>
  <c r="N210" i="20"/>
  <c r="L210" i="20"/>
  <c r="AR210" i="20" s="1"/>
  <c r="A210" i="20"/>
  <c r="AH209" i="20"/>
  <c r="AG209" i="20"/>
  <c r="AF209" i="20"/>
  <c r="AE209" i="20"/>
  <c r="AD209" i="20"/>
  <c r="AC209" i="20"/>
  <c r="AB209" i="20"/>
  <c r="AA209" i="20"/>
  <c r="Y209" i="20"/>
  <c r="U209" i="20"/>
  <c r="T209" i="20"/>
  <c r="S209" i="20"/>
  <c r="R209" i="20"/>
  <c r="Q209" i="20"/>
  <c r="P209" i="20"/>
  <c r="O209" i="20"/>
  <c r="N209" i="20"/>
  <c r="L209" i="20"/>
  <c r="AJ209" i="20" s="1"/>
  <c r="A209" i="20"/>
  <c r="AH208" i="20"/>
  <c r="AG208" i="20"/>
  <c r="AF208" i="20"/>
  <c r="AE208" i="20"/>
  <c r="AD208" i="20"/>
  <c r="AC208" i="20"/>
  <c r="AB208" i="20"/>
  <c r="AA208" i="20"/>
  <c r="Y208" i="20"/>
  <c r="AT208" i="20" s="1"/>
  <c r="U208" i="20"/>
  <c r="T208" i="20"/>
  <c r="S208" i="20"/>
  <c r="R208" i="20"/>
  <c r="Q208" i="20"/>
  <c r="P208" i="20"/>
  <c r="O208" i="20"/>
  <c r="N208" i="20"/>
  <c r="L208" i="20"/>
  <c r="AJ208" i="20" s="1"/>
  <c r="A208" i="20"/>
  <c r="AH207" i="20"/>
  <c r="AG207" i="20"/>
  <c r="AF207" i="20"/>
  <c r="AE207" i="20"/>
  <c r="AD207" i="20"/>
  <c r="AC207" i="20"/>
  <c r="AB207" i="20"/>
  <c r="AA207" i="20"/>
  <c r="Y207" i="20"/>
  <c r="U207" i="20"/>
  <c r="T207" i="20"/>
  <c r="S207" i="20"/>
  <c r="R207" i="20"/>
  <c r="Q207" i="20"/>
  <c r="P207" i="20"/>
  <c r="O207" i="20"/>
  <c r="N207" i="20"/>
  <c r="L207" i="20"/>
  <c r="AJ207" i="20" s="1"/>
  <c r="A207" i="20"/>
  <c r="AH206" i="20"/>
  <c r="AG206" i="20"/>
  <c r="AF206" i="20"/>
  <c r="AE206" i="20"/>
  <c r="AD206" i="20"/>
  <c r="AC206" i="20"/>
  <c r="AB206" i="20"/>
  <c r="AA206" i="20"/>
  <c r="Y206" i="20"/>
  <c r="AT206" i="20" s="1"/>
  <c r="U206" i="20"/>
  <c r="T206" i="20"/>
  <c r="S206" i="20"/>
  <c r="R206" i="20"/>
  <c r="Q206" i="20"/>
  <c r="P206" i="20"/>
  <c r="O206" i="20"/>
  <c r="N206" i="20"/>
  <c r="L206" i="20"/>
  <c r="AJ206" i="20" s="1"/>
  <c r="A206" i="20"/>
  <c r="AH205" i="20"/>
  <c r="AG205" i="20"/>
  <c r="AF205" i="20"/>
  <c r="AE205" i="20"/>
  <c r="AD205" i="20"/>
  <c r="AC205" i="20"/>
  <c r="AB205" i="20"/>
  <c r="AA205" i="20"/>
  <c r="Y205" i="20"/>
  <c r="U205" i="20"/>
  <c r="T205" i="20"/>
  <c r="S205" i="20"/>
  <c r="R205" i="20"/>
  <c r="Q205" i="20"/>
  <c r="P205" i="20"/>
  <c r="O205" i="20"/>
  <c r="N205" i="20"/>
  <c r="L205" i="20"/>
  <c r="AJ205" i="20" s="1"/>
  <c r="A205" i="20"/>
  <c r="AH204" i="20"/>
  <c r="AG204" i="20"/>
  <c r="AF204" i="20"/>
  <c r="AE204" i="20"/>
  <c r="AD204" i="20"/>
  <c r="AC204" i="20"/>
  <c r="AB204" i="20"/>
  <c r="AA204" i="20"/>
  <c r="Y204" i="20"/>
  <c r="AT204" i="20" s="1"/>
  <c r="U204" i="20"/>
  <c r="T204" i="20"/>
  <c r="S204" i="20"/>
  <c r="R204" i="20"/>
  <c r="Q204" i="20"/>
  <c r="P204" i="20"/>
  <c r="O204" i="20"/>
  <c r="N204" i="20"/>
  <c r="L204" i="20"/>
  <c r="AJ204" i="20" s="1"/>
  <c r="A204" i="20"/>
  <c r="AH203" i="20"/>
  <c r="AG203" i="20"/>
  <c r="AF203" i="20"/>
  <c r="AE203" i="20"/>
  <c r="AD203" i="20"/>
  <c r="AC203" i="20"/>
  <c r="AB203" i="20"/>
  <c r="AA203" i="20"/>
  <c r="Y203" i="20"/>
  <c r="AT203" i="20" s="1"/>
  <c r="U203" i="20"/>
  <c r="T203" i="20"/>
  <c r="S203" i="20"/>
  <c r="R203" i="20"/>
  <c r="Q203" i="20"/>
  <c r="P203" i="20"/>
  <c r="O203" i="20"/>
  <c r="N203" i="20"/>
  <c r="L203" i="20"/>
  <c r="A203" i="20"/>
  <c r="AH202" i="20"/>
  <c r="AG202" i="20"/>
  <c r="AF202" i="20"/>
  <c r="AE202" i="20"/>
  <c r="AD202" i="20"/>
  <c r="AC202" i="20"/>
  <c r="AB202" i="20"/>
  <c r="AA202" i="20"/>
  <c r="Y202" i="20"/>
  <c r="AT202" i="20" s="1"/>
  <c r="U202" i="20"/>
  <c r="T202" i="20"/>
  <c r="S202" i="20"/>
  <c r="R202" i="20"/>
  <c r="Q202" i="20"/>
  <c r="P202" i="20"/>
  <c r="O202" i="20"/>
  <c r="N202" i="20"/>
  <c r="L202" i="20"/>
  <c r="A202" i="20"/>
  <c r="AH201" i="20"/>
  <c r="T13" i="39" s="1"/>
  <c r="AG201" i="20"/>
  <c r="S13" i="39" s="1"/>
  <c r="AF201" i="20"/>
  <c r="R13" i="39" s="1"/>
  <c r="AE201" i="20"/>
  <c r="Q13" i="39" s="1"/>
  <c r="AD201" i="20"/>
  <c r="P13" i="39" s="1"/>
  <c r="AC201" i="20"/>
  <c r="O13" i="39" s="1"/>
  <c r="AB201" i="20"/>
  <c r="N13" i="39" s="1"/>
  <c r="AA201" i="20"/>
  <c r="M13" i="39" s="1"/>
  <c r="Y201" i="20"/>
  <c r="AT201" i="20" s="1"/>
  <c r="U201" i="20"/>
  <c r="J13" i="39" s="1"/>
  <c r="T201" i="20"/>
  <c r="I13" i="39" s="1"/>
  <c r="S201" i="20"/>
  <c r="H13" i="39" s="1"/>
  <c r="R201" i="20"/>
  <c r="G13" i="39" s="1"/>
  <c r="Q201" i="20"/>
  <c r="F13" i="39" s="1"/>
  <c r="P201" i="20"/>
  <c r="E13" i="39" s="1"/>
  <c r="O201" i="20"/>
  <c r="D13" i="39" s="1"/>
  <c r="N201" i="20"/>
  <c r="C13" i="39" s="1"/>
  <c r="L201" i="20"/>
  <c r="AJ201" i="20" s="1"/>
  <c r="A201" i="20"/>
  <c r="J170" i="20"/>
  <c r="J159" i="20"/>
  <c r="A159" i="20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58" i="20"/>
  <c r="J157" i="20"/>
  <c r="A157" i="20"/>
  <c r="J156" i="20"/>
  <c r="A156" i="20"/>
  <c r="J155" i="20"/>
  <c r="A155" i="20"/>
  <c r="AH154" i="20"/>
  <c r="AG154" i="20"/>
  <c r="AF154" i="20"/>
  <c r="AE154" i="20"/>
  <c r="AD154" i="20"/>
  <c r="AC154" i="20"/>
  <c r="AB154" i="20"/>
  <c r="AA154" i="20"/>
  <c r="Y154" i="20"/>
  <c r="AT154" i="20" s="1"/>
  <c r="U154" i="20"/>
  <c r="T154" i="20"/>
  <c r="S154" i="20"/>
  <c r="R154" i="20"/>
  <c r="Q154" i="20"/>
  <c r="P154" i="20"/>
  <c r="O154" i="20"/>
  <c r="N154" i="20"/>
  <c r="L154" i="20"/>
  <c r="AR154" i="20" s="1"/>
  <c r="A154" i="20"/>
  <c r="AH153" i="20"/>
  <c r="AG153" i="20"/>
  <c r="AF153" i="20"/>
  <c r="AE153" i="20"/>
  <c r="AD153" i="20"/>
  <c r="AC153" i="20"/>
  <c r="AB153" i="20"/>
  <c r="AA153" i="20"/>
  <c r="Y153" i="20"/>
  <c r="AT153" i="20" s="1"/>
  <c r="U153" i="20"/>
  <c r="T153" i="20"/>
  <c r="S153" i="20"/>
  <c r="R153" i="20"/>
  <c r="Q153" i="20"/>
  <c r="P153" i="20"/>
  <c r="O153" i="20"/>
  <c r="N153" i="20"/>
  <c r="L153" i="20"/>
  <c r="AJ153" i="20" s="1"/>
  <c r="A153" i="20"/>
  <c r="AH152" i="20"/>
  <c r="AG152" i="20"/>
  <c r="AF152" i="20"/>
  <c r="AE152" i="20"/>
  <c r="AD152" i="20"/>
  <c r="AC152" i="20"/>
  <c r="AB152" i="20"/>
  <c r="AA152" i="20"/>
  <c r="Y152" i="20"/>
  <c r="AT152" i="20" s="1"/>
  <c r="U152" i="20"/>
  <c r="T152" i="20"/>
  <c r="S152" i="20"/>
  <c r="R152" i="20"/>
  <c r="Q152" i="20"/>
  <c r="P152" i="20"/>
  <c r="O152" i="20"/>
  <c r="N152" i="20"/>
  <c r="L152" i="20"/>
  <c r="A152" i="20"/>
  <c r="AH151" i="20"/>
  <c r="AG151" i="20"/>
  <c r="AF151" i="20"/>
  <c r="AE151" i="20"/>
  <c r="AD151" i="20"/>
  <c r="AC151" i="20"/>
  <c r="AB151" i="20"/>
  <c r="AA151" i="20"/>
  <c r="Y151" i="20"/>
  <c r="AT151" i="20" s="1"/>
  <c r="U151" i="20"/>
  <c r="T151" i="20"/>
  <c r="S151" i="20"/>
  <c r="R151" i="20"/>
  <c r="Q151" i="20"/>
  <c r="P151" i="20"/>
  <c r="AM151" i="20" s="1"/>
  <c r="O151" i="20"/>
  <c r="N151" i="20"/>
  <c r="L151" i="20"/>
  <c r="AJ151" i="20" s="1"/>
  <c r="A151" i="20"/>
  <c r="AH150" i="20"/>
  <c r="AG150" i="20"/>
  <c r="AF150" i="20"/>
  <c r="AE150" i="20"/>
  <c r="AD150" i="20"/>
  <c r="AC150" i="20"/>
  <c r="AB150" i="20"/>
  <c r="AA150" i="20"/>
  <c r="Y150" i="20"/>
  <c r="AT150" i="20" s="1"/>
  <c r="U150" i="20"/>
  <c r="T150" i="20"/>
  <c r="S150" i="20"/>
  <c r="R150" i="20"/>
  <c r="Q150" i="20"/>
  <c r="P150" i="20"/>
  <c r="O150" i="20"/>
  <c r="N150" i="20"/>
  <c r="L150" i="20"/>
  <c r="AR150" i="20" s="1"/>
  <c r="A150" i="20"/>
  <c r="AH149" i="20"/>
  <c r="AG149" i="20"/>
  <c r="AF149" i="20"/>
  <c r="AE149" i="20"/>
  <c r="AD149" i="20"/>
  <c r="AC149" i="20"/>
  <c r="AB149" i="20"/>
  <c r="AA149" i="20"/>
  <c r="Y149" i="20"/>
  <c r="AT149" i="20" s="1"/>
  <c r="U149" i="20"/>
  <c r="T149" i="20"/>
  <c r="S149" i="20"/>
  <c r="R149" i="20"/>
  <c r="Q149" i="20"/>
  <c r="P149" i="20"/>
  <c r="O149" i="20"/>
  <c r="N149" i="20"/>
  <c r="L149" i="20"/>
  <c r="AJ149" i="20" s="1"/>
  <c r="A149" i="20"/>
  <c r="AH148" i="20"/>
  <c r="AG148" i="20"/>
  <c r="AF148" i="20"/>
  <c r="AE148" i="20"/>
  <c r="AD148" i="20"/>
  <c r="AC148" i="20"/>
  <c r="AB148" i="20"/>
  <c r="AA148" i="20"/>
  <c r="Y148" i="20"/>
  <c r="AT148" i="20" s="1"/>
  <c r="U148" i="20"/>
  <c r="T148" i="20"/>
  <c r="S148" i="20"/>
  <c r="R148" i="20"/>
  <c r="Q148" i="20"/>
  <c r="P148" i="20"/>
  <c r="O148" i="20"/>
  <c r="N148" i="20"/>
  <c r="L148" i="20"/>
  <c r="AR148" i="20" s="1"/>
  <c r="A148" i="20"/>
  <c r="AH147" i="20"/>
  <c r="AG147" i="20"/>
  <c r="AF147" i="20"/>
  <c r="AE147" i="20"/>
  <c r="AD147" i="20"/>
  <c r="AC147" i="20"/>
  <c r="AB147" i="20"/>
  <c r="AA147" i="20"/>
  <c r="Y147" i="20"/>
  <c r="AT147" i="20" s="1"/>
  <c r="U147" i="20"/>
  <c r="T147" i="20"/>
  <c r="S147" i="20"/>
  <c r="R147" i="20"/>
  <c r="Q147" i="20"/>
  <c r="P147" i="20"/>
  <c r="O147" i="20"/>
  <c r="N147" i="20"/>
  <c r="L147" i="20"/>
  <c r="AJ147" i="20" s="1"/>
  <c r="A147" i="20"/>
  <c r="AH146" i="20"/>
  <c r="AG146" i="20"/>
  <c r="AF146" i="20"/>
  <c r="AE146" i="20"/>
  <c r="AD146" i="20"/>
  <c r="AC146" i="20"/>
  <c r="AB146" i="20"/>
  <c r="AA146" i="20"/>
  <c r="Y146" i="20"/>
  <c r="U146" i="20"/>
  <c r="T146" i="20"/>
  <c r="S146" i="20"/>
  <c r="R146" i="20"/>
  <c r="Q146" i="20"/>
  <c r="P146" i="20"/>
  <c r="O146" i="20"/>
  <c r="N146" i="20"/>
  <c r="L146" i="20"/>
  <c r="A146" i="20"/>
  <c r="AH145" i="20"/>
  <c r="T3" i="39" s="1"/>
  <c r="AG145" i="20"/>
  <c r="S3" i="39" s="1"/>
  <c r="AF145" i="20"/>
  <c r="R3" i="39" s="1"/>
  <c r="AE145" i="20"/>
  <c r="Q3" i="39" s="1"/>
  <c r="AD145" i="20"/>
  <c r="P3" i="39" s="1"/>
  <c r="AC145" i="20"/>
  <c r="O3" i="39" s="1"/>
  <c r="AB145" i="20"/>
  <c r="N3" i="39" s="1"/>
  <c r="AA145" i="20"/>
  <c r="M3" i="39" s="1"/>
  <c r="Y145" i="20"/>
  <c r="AT145" i="20" s="1"/>
  <c r="U145" i="20"/>
  <c r="J3" i="39" s="1"/>
  <c r="T145" i="20"/>
  <c r="I3" i="39" s="1"/>
  <c r="S145" i="20"/>
  <c r="H3" i="39" s="1"/>
  <c r="R145" i="20"/>
  <c r="G3" i="39" s="1"/>
  <c r="Q145" i="20"/>
  <c r="F3" i="39" s="1"/>
  <c r="P145" i="20"/>
  <c r="E3" i="39" s="1"/>
  <c r="O145" i="20"/>
  <c r="D3" i="39" s="1"/>
  <c r="N145" i="20"/>
  <c r="C3" i="39" s="1"/>
  <c r="L145" i="20"/>
  <c r="A145" i="20"/>
  <c r="J114" i="20"/>
  <c r="J103" i="20"/>
  <c r="A103" i="20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02" i="20"/>
  <c r="J101" i="20"/>
  <c r="A101" i="20"/>
  <c r="J100" i="20"/>
  <c r="A100" i="20"/>
  <c r="J99" i="20"/>
  <c r="A99" i="20"/>
  <c r="AH98" i="20"/>
  <c r="AG98" i="20"/>
  <c r="AF98" i="20"/>
  <c r="AE98" i="20"/>
  <c r="AD98" i="20"/>
  <c r="AC98" i="20"/>
  <c r="AB98" i="20"/>
  <c r="AA98" i="20"/>
  <c r="Y98" i="20"/>
  <c r="AT98" i="20" s="1"/>
  <c r="U98" i="20"/>
  <c r="T98" i="20"/>
  <c r="S98" i="20"/>
  <c r="R98" i="20"/>
  <c r="Q98" i="20"/>
  <c r="P98" i="20"/>
  <c r="O98" i="20"/>
  <c r="N98" i="20"/>
  <c r="L98" i="20"/>
  <c r="AJ98" i="20" s="1"/>
  <c r="A98" i="20"/>
  <c r="AH97" i="20"/>
  <c r="AG97" i="20"/>
  <c r="AF97" i="20"/>
  <c r="AE97" i="20"/>
  <c r="AD97" i="20"/>
  <c r="AC97" i="20"/>
  <c r="AB97" i="20"/>
  <c r="AA97" i="20"/>
  <c r="Y97" i="20"/>
  <c r="AT97" i="20" s="1"/>
  <c r="U97" i="20"/>
  <c r="T97" i="20"/>
  <c r="S97" i="20"/>
  <c r="R97" i="20"/>
  <c r="Q97" i="20"/>
  <c r="P97" i="20"/>
  <c r="O97" i="20"/>
  <c r="N97" i="20"/>
  <c r="L97" i="20"/>
  <c r="A97" i="20"/>
  <c r="AH96" i="20"/>
  <c r="AG96" i="20"/>
  <c r="AF96" i="20"/>
  <c r="AE96" i="20"/>
  <c r="AD96" i="20"/>
  <c r="AC96" i="20"/>
  <c r="AB96" i="20"/>
  <c r="AA96" i="20"/>
  <c r="Y96" i="20"/>
  <c r="U96" i="20"/>
  <c r="T96" i="20"/>
  <c r="S96" i="20"/>
  <c r="R96" i="20"/>
  <c r="Q96" i="20"/>
  <c r="P96" i="20"/>
  <c r="O96" i="20"/>
  <c r="N96" i="20"/>
  <c r="L96" i="20"/>
  <c r="AJ96" i="20" s="1"/>
  <c r="A96" i="20"/>
  <c r="AH95" i="20"/>
  <c r="AG95" i="20"/>
  <c r="AF95" i="20"/>
  <c r="AE95" i="20"/>
  <c r="AD95" i="20"/>
  <c r="AC95" i="20"/>
  <c r="AB95" i="20"/>
  <c r="AA95" i="20"/>
  <c r="Y95" i="20"/>
  <c r="AT95" i="20" s="1"/>
  <c r="U95" i="20"/>
  <c r="T95" i="20"/>
  <c r="S95" i="20"/>
  <c r="R95" i="20"/>
  <c r="Q95" i="20"/>
  <c r="P95" i="20"/>
  <c r="O95" i="20"/>
  <c r="N95" i="20"/>
  <c r="L95" i="20"/>
  <c r="A95" i="20"/>
  <c r="AH94" i="20"/>
  <c r="AG94" i="20"/>
  <c r="AF94" i="20"/>
  <c r="AE94" i="20"/>
  <c r="AD94" i="20"/>
  <c r="AC94" i="20"/>
  <c r="AB94" i="20"/>
  <c r="AA94" i="20"/>
  <c r="Y94" i="20"/>
  <c r="AT94" i="20" s="1"/>
  <c r="U94" i="20"/>
  <c r="T94" i="20"/>
  <c r="S94" i="20"/>
  <c r="R94" i="20"/>
  <c r="Q94" i="20"/>
  <c r="P94" i="20"/>
  <c r="O94" i="20"/>
  <c r="N94" i="20"/>
  <c r="L94" i="20"/>
  <c r="AJ94" i="20" s="1"/>
  <c r="A94" i="20"/>
  <c r="AH93" i="20"/>
  <c r="AG93" i="20"/>
  <c r="AF93" i="20"/>
  <c r="AE93" i="20"/>
  <c r="AD93" i="20"/>
  <c r="AC93" i="20"/>
  <c r="AB93" i="20"/>
  <c r="AA93" i="20"/>
  <c r="Y93" i="20"/>
  <c r="AT93" i="20" s="1"/>
  <c r="U93" i="20"/>
  <c r="T93" i="20"/>
  <c r="S93" i="20"/>
  <c r="R93" i="20"/>
  <c r="Q93" i="20"/>
  <c r="P93" i="20"/>
  <c r="O93" i="20"/>
  <c r="N93" i="20"/>
  <c r="L93" i="20"/>
  <c r="AR93" i="20" s="1"/>
  <c r="A93" i="20"/>
  <c r="AH92" i="20"/>
  <c r="AG92" i="20"/>
  <c r="AF92" i="20"/>
  <c r="AE92" i="20"/>
  <c r="AD92" i="20"/>
  <c r="AC92" i="20"/>
  <c r="AB92" i="20"/>
  <c r="AA92" i="20"/>
  <c r="Y92" i="20"/>
  <c r="AT92" i="20" s="1"/>
  <c r="U92" i="20"/>
  <c r="T92" i="20"/>
  <c r="S92" i="20"/>
  <c r="R92" i="20"/>
  <c r="Q92" i="20"/>
  <c r="P92" i="20"/>
  <c r="O92" i="20"/>
  <c r="N92" i="20"/>
  <c r="L92" i="20"/>
  <c r="AJ92" i="20" s="1"/>
  <c r="A92" i="20"/>
  <c r="AH91" i="20"/>
  <c r="AG91" i="20"/>
  <c r="AF91" i="20"/>
  <c r="AE91" i="20"/>
  <c r="AD91" i="20"/>
  <c r="AC91" i="20"/>
  <c r="AB91" i="20"/>
  <c r="AA91" i="20"/>
  <c r="Y91" i="20"/>
  <c r="AT91" i="20" s="1"/>
  <c r="U91" i="20"/>
  <c r="T91" i="20"/>
  <c r="S91" i="20"/>
  <c r="R91" i="20"/>
  <c r="Q91" i="20"/>
  <c r="P91" i="20"/>
  <c r="O91" i="20"/>
  <c r="N91" i="20"/>
  <c r="L91" i="20"/>
  <c r="AR91" i="20" s="1"/>
  <c r="A91" i="20"/>
  <c r="AH90" i="20"/>
  <c r="AG90" i="20"/>
  <c r="AF90" i="20"/>
  <c r="AE90" i="20"/>
  <c r="AD90" i="20"/>
  <c r="AC90" i="20"/>
  <c r="AB90" i="20"/>
  <c r="AA90" i="20"/>
  <c r="Y90" i="20"/>
  <c r="AT90" i="20" s="1"/>
  <c r="U90" i="20"/>
  <c r="T90" i="20"/>
  <c r="S90" i="20"/>
  <c r="R90" i="20"/>
  <c r="Q90" i="20"/>
  <c r="P90" i="20"/>
  <c r="O90" i="20"/>
  <c r="N90" i="20"/>
  <c r="L90" i="20"/>
  <c r="AJ90" i="20" s="1"/>
  <c r="A90" i="20"/>
  <c r="AH89" i="20"/>
  <c r="T9" i="39" s="1"/>
  <c r="AG89" i="20"/>
  <c r="S9" i="39" s="1"/>
  <c r="AF89" i="20"/>
  <c r="R9" i="39" s="1"/>
  <c r="AE89" i="20"/>
  <c r="Q9" i="39" s="1"/>
  <c r="AD89" i="20"/>
  <c r="P9" i="39" s="1"/>
  <c r="AC89" i="20"/>
  <c r="O9" i="39" s="1"/>
  <c r="AB89" i="20"/>
  <c r="N9" i="39" s="1"/>
  <c r="AA89" i="20"/>
  <c r="M9" i="39" s="1"/>
  <c r="Y89" i="20"/>
  <c r="U89" i="20"/>
  <c r="J9" i="39" s="1"/>
  <c r="T89" i="20"/>
  <c r="I9" i="39" s="1"/>
  <c r="S89" i="20"/>
  <c r="H9" i="39" s="1"/>
  <c r="R89" i="20"/>
  <c r="G9" i="39" s="1"/>
  <c r="Q89" i="20"/>
  <c r="F9" i="39" s="1"/>
  <c r="P89" i="20"/>
  <c r="E9" i="39" s="1"/>
  <c r="O89" i="20"/>
  <c r="D9" i="39" s="1"/>
  <c r="N89" i="20"/>
  <c r="C9" i="39" s="1"/>
  <c r="L89" i="20"/>
  <c r="AJ89" i="20" s="1"/>
  <c r="A89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33" i="20"/>
  <c r="BW34" i="20"/>
  <c r="BW35" i="20"/>
  <c r="BW36" i="20"/>
  <c r="BW37" i="20"/>
  <c r="BW38" i="20"/>
  <c r="BW39" i="20"/>
  <c r="BW40" i="20"/>
  <c r="BW41" i="20"/>
  <c r="BW42" i="20"/>
  <c r="BW33" i="20"/>
  <c r="AH42" i="20"/>
  <c r="AG42" i="20"/>
  <c r="AF42" i="20"/>
  <c r="AE42" i="20"/>
  <c r="AD42" i="20"/>
  <c r="AC42" i="20"/>
  <c r="AB42" i="20"/>
  <c r="AA42" i="20"/>
  <c r="Y42" i="20"/>
  <c r="AT42" i="20" s="1"/>
  <c r="AH41" i="20"/>
  <c r="AG41" i="20"/>
  <c r="AF41" i="20"/>
  <c r="AE41" i="20"/>
  <c r="AD41" i="20"/>
  <c r="AC41" i="20"/>
  <c r="AB41" i="20"/>
  <c r="AA41" i="20"/>
  <c r="Y41" i="20"/>
  <c r="AT41" i="20" s="1"/>
  <c r="AH40" i="20"/>
  <c r="AG40" i="20"/>
  <c r="AF40" i="20"/>
  <c r="AE40" i="20"/>
  <c r="AD40" i="20"/>
  <c r="AC40" i="20"/>
  <c r="AB40" i="20"/>
  <c r="AA40" i="20"/>
  <c r="Y40" i="20"/>
  <c r="AT40" i="20" s="1"/>
  <c r="AH39" i="20"/>
  <c r="AG39" i="20"/>
  <c r="AF39" i="20"/>
  <c r="AE39" i="20"/>
  <c r="AD39" i="20"/>
  <c r="AC39" i="20"/>
  <c r="AB39" i="20"/>
  <c r="AA39" i="20"/>
  <c r="Y39" i="20"/>
  <c r="AT39" i="20" s="1"/>
  <c r="AH38" i="20"/>
  <c r="AG38" i="20"/>
  <c r="AF38" i="20"/>
  <c r="AE38" i="20"/>
  <c r="AD38" i="20"/>
  <c r="AC38" i="20"/>
  <c r="AB38" i="20"/>
  <c r="AA38" i="20"/>
  <c r="Y38" i="20"/>
  <c r="AT38" i="20" s="1"/>
  <c r="AH37" i="20"/>
  <c r="AG37" i="20"/>
  <c r="AF37" i="20"/>
  <c r="AE37" i="20"/>
  <c r="AD37" i="20"/>
  <c r="AC37" i="20"/>
  <c r="AB37" i="20"/>
  <c r="AA37" i="20"/>
  <c r="Y37" i="20"/>
  <c r="AT37" i="20" s="1"/>
  <c r="AH36" i="20"/>
  <c r="AG36" i="20"/>
  <c r="AF36" i="20"/>
  <c r="AE36" i="20"/>
  <c r="AD36" i="20"/>
  <c r="AC36" i="20"/>
  <c r="AB36" i="20"/>
  <c r="AA36" i="20"/>
  <c r="Y36" i="20"/>
  <c r="AT36" i="20" s="1"/>
  <c r="AH35" i="20"/>
  <c r="AG35" i="20"/>
  <c r="AF35" i="20"/>
  <c r="AE35" i="20"/>
  <c r="AD35" i="20"/>
  <c r="AC35" i="20"/>
  <c r="AB35" i="20"/>
  <c r="AA35" i="20"/>
  <c r="Y35" i="20"/>
  <c r="AT35" i="20" s="1"/>
  <c r="AH34" i="20"/>
  <c r="AG34" i="20"/>
  <c r="AF34" i="20"/>
  <c r="AE34" i="20"/>
  <c r="AD34" i="20"/>
  <c r="AC34" i="20"/>
  <c r="AB34" i="20"/>
  <c r="AA34" i="20"/>
  <c r="Y34" i="20"/>
  <c r="AT34" i="20" s="1"/>
  <c r="AH33" i="20"/>
  <c r="T15" i="39" s="1"/>
  <c r="AG33" i="20"/>
  <c r="S15" i="39" s="1"/>
  <c r="AF33" i="20"/>
  <c r="R15" i="39" s="1"/>
  <c r="AE33" i="20"/>
  <c r="Q15" i="39" s="1"/>
  <c r="AD33" i="20"/>
  <c r="P15" i="39" s="1"/>
  <c r="AC33" i="20"/>
  <c r="O15" i="39" s="1"/>
  <c r="AB33" i="20"/>
  <c r="N15" i="39" s="1"/>
  <c r="AA33" i="20"/>
  <c r="M15" i="39" s="1"/>
  <c r="Y33" i="20"/>
  <c r="N33" i="20"/>
  <c r="C15" i="39" s="1"/>
  <c r="O33" i="20"/>
  <c r="D15" i="39" s="1"/>
  <c r="P33" i="20"/>
  <c r="E15" i="39" s="1"/>
  <c r="Q33" i="20"/>
  <c r="F15" i="39" s="1"/>
  <c r="R33" i="20"/>
  <c r="G15" i="39" s="1"/>
  <c r="S33" i="20"/>
  <c r="H15" i="39" s="1"/>
  <c r="T33" i="20"/>
  <c r="I15" i="39" s="1"/>
  <c r="U33" i="20"/>
  <c r="J15" i="39" s="1"/>
  <c r="N34" i="20"/>
  <c r="O34" i="20"/>
  <c r="P34" i="20"/>
  <c r="Q34" i="20"/>
  <c r="R34" i="20"/>
  <c r="S34" i="20"/>
  <c r="T34" i="20"/>
  <c r="U34" i="20"/>
  <c r="N35" i="20"/>
  <c r="O35" i="20"/>
  <c r="P35" i="20"/>
  <c r="Q35" i="20"/>
  <c r="R35" i="20"/>
  <c r="S35" i="20"/>
  <c r="T35" i="20"/>
  <c r="U35" i="20"/>
  <c r="N36" i="20"/>
  <c r="O36" i="20"/>
  <c r="P36" i="20"/>
  <c r="Q36" i="20"/>
  <c r="R36" i="20"/>
  <c r="S36" i="20"/>
  <c r="T36" i="20"/>
  <c r="U36" i="20"/>
  <c r="N37" i="20"/>
  <c r="O37" i="20"/>
  <c r="P37" i="20"/>
  <c r="Q37" i="20"/>
  <c r="R37" i="20"/>
  <c r="S37" i="20"/>
  <c r="T37" i="20"/>
  <c r="U37" i="20"/>
  <c r="N38" i="20"/>
  <c r="O38" i="20"/>
  <c r="P38" i="20"/>
  <c r="Q38" i="20"/>
  <c r="R38" i="20"/>
  <c r="S38" i="20"/>
  <c r="T38" i="20"/>
  <c r="U38" i="20"/>
  <c r="N39" i="20"/>
  <c r="O39" i="20"/>
  <c r="P39" i="20"/>
  <c r="Q39" i="20"/>
  <c r="R39" i="20"/>
  <c r="S39" i="20"/>
  <c r="T39" i="20"/>
  <c r="U39" i="20"/>
  <c r="N40" i="20"/>
  <c r="O40" i="20"/>
  <c r="P40" i="20"/>
  <c r="Q40" i="20"/>
  <c r="R40" i="20"/>
  <c r="S40" i="20"/>
  <c r="T40" i="20"/>
  <c r="U40" i="20"/>
  <c r="N41" i="20"/>
  <c r="O41" i="20"/>
  <c r="P41" i="20"/>
  <c r="Q41" i="20"/>
  <c r="R41" i="20"/>
  <c r="S41" i="20"/>
  <c r="T41" i="20"/>
  <c r="U41" i="20"/>
  <c r="N42" i="20"/>
  <c r="O42" i="20"/>
  <c r="P42" i="20"/>
  <c r="Q42" i="20"/>
  <c r="R42" i="20"/>
  <c r="S42" i="20"/>
  <c r="T42" i="20"/>
  <c r="U42" i="20"/>
  <c r="J43" i="20"/>
  <c r="J44" i="20"/>
  <c r="J45" i="20"/>
  <c r="J46" i="20"/>
  <c r="J47" i="20"/>
  <c r="J58" i="20"/>
  <c r="Z367" i="20"/>
  <c r="M367" i="20"/>
  <c r="M375" i="20"/>
  <c r="M371" i="20"/>
  <c r="M311" i="20"/>
  <c r="M322" i="20"/>
  <c r="M318" i="20"/>
  <c r="M314" i="20"/>
  <c r="Z311" i="20"/>
  <c r="Z321" i="20"/>
  <c r="Z313" i="20"/>
  <c r="Z255" i="20"/>
  <c r="M255" i="20"/>
  <c r="Z199" i="20"/>
  <c r="M199" i="20"/>
  <c r="M171" i="20"/>
  <c r="M201" i="20" s="1"/>
  <c r="Z143" i="20"/>
  <c r="Z87" i="20"/>
  <c r="Z89" i="20"/>
  <c r="M143" i="20"/>
  <c r="M149" i="20"/>
  <c r="M87" i="20"/>
  <c r="M89" i="20"/>
  <c r="Z31" i="20"/>
  <c r="Z33" i="20"/>
  <c r="M33" i="20"/>
  <c r="M34" i="20"/>
  <c r="M35" i="20"/>
  <c r="M37" i="20"/>
  <c r="M41" i="20"/>
  <c r="M42" i="20"/>
  <c r="M31" i="20"/>
  <c r="L34" i="20"/>
  <c r="AJ34" i="20" s="1"/>
  <c r="L35" i="20"/>
  <c r="AJ35" i="20" s="1"/>
  <c r="L36" i="20"/>
  <c r="AJ36" i="20" s="1"/>
  <c r="L37" i="20"/>
  <c r="L38" i="20"/>
  <c r="AJ38" i="20" s="1"/>
  <c r="L39" i="20"/>
  <c r="AJ39" i="20" s="1"/>
  <c r="L40" i="20"/>
  <c r="AJ40" i="20" s="1"/>
  <c r="L41" i="20"/>
  <c r="L42" i="20"/>
  <c r="AJ42" i="20" s="1"/>
  <c r="L33" i="20"/>
  <c r="AJ33" i="20" s="1"/>
  <c r="AI46" i="20" l="1"/>
  <c r="BC46" i="20"/>
  <c r="AM257" i="20"/>
  <c r="F38" i="7"/>
  <c r="F34" i="7"/>
  <c r="F37" i="7"/>
  <c r="AO210" i="20"/>
  <c r="AK210" i="20"/>
  <c r="AW146" i="20"/>
  <c r="AY33" i="20"/>
  <c r="BX34" i="7"/>
  <c r="BX48" i="7"/>
  <c r="BX50" i="7"/>
  <c r="BX41" i="7"/>
  <c r="BX40" i="7"/>
  <c r="BX32" i="7"/>
  <c r="BX27" i="7"/>
  <c r="BX39" i="7"/>
  <c r="BX31" i="7"/>
  <c r="BX36" i="7"/>
  <c r="BX28" i="7"/>
  <c r="BX35" i="7"/>
  <c r="F27" i="7"/>
  <c r="F30" i="7"/>
  <c r="F52" i="7"/>
  <c r="AW33" i="20"/>
  <c r="BA33" i="20"/>
  <c r="AV34" i="20"/>
  <c r="AZ34" i="20"/>
  <c r="AV38" i="20"/>
  <c r="AZ38" i="20"/>
  <c r="AV42" i="20"/>
  <c r="AZ42" i="20"/>
  <c r="AL369" i="20"/>
  <c r="AP369" i="20"/>
  <c r="AQ257" i="20"/>
  <c r="AL210" i="20"/>
  <c r="AM207" i="20"/>
  <c r="AQ207" i="20"/>
  <c r="AQ89" i="20"/>
  <c r="DG28" i="7"/>
  <c r="F399" i="20"/>
  <c r="DC28" i="7"/>
  <c r="D399" i="20"/>
  <c r="CS28" i="7"/>
  <c r="F343" i="20"/>
  <c r="CO28" i="7"/>
  <c r="D343" i="20"/>
  <c r="CA28" i="7"/>
  <c r="D287" i="20"/>
  <c r="F287" i="20"/>
  <c r="CE28" i="7"/>
  <c r="AY28" i="7"/>
  <c r="D175" i="20"/>
  <c r="BC28" i="7"/>
  <c r="F175" i="20"/>
  <c r="BD433" i="20"/>
  <c r="BL433" i="20"/>
  <c r="BF433" i="20"/>
  <c r="BE433" i="20"/>
  <c r="BK433" i="20"/>
  <c r="BH433" i="20"/>
  <c r="BJ433" i="20"/>
  <c r="BG433" i="20"/>
  <c r="BI433" i="20"/>
  <c r="BK429" i="20"/>
  <c r="BH429" i="20"/>
  <c r="BE429" i="20"/>
  <c r="BJ429" i="20"/>
  <c r="BF429" i="20"/>
  <c r="BG429" i="20"/>
  <c r="BL429" i="20"/>
  <c r="BI429" i="20"/>
  <c r="BD429" i="20"/>
  <c r="BD436" i="20"/>
  <c r="BL436" i="20"/>
  <c r="BJ436" i="20"/>
  <c r="BE436" i="20"/>
  <c r="BH436" i="20"/>
  <c r="BG436" i="20"/>
  <c r="BI436" i="20"/>
  <c r="BK436" i="20"/>
  <c r="BF436" i="20"/>
  <c r="BD437" i="20"/>
  <c r="BI437" i="20"/>
  <c r="BK437" i="20"/>
  <c r="BL437" i="20"/>
  <c r="BE437" i="20"/>
  <c r="BH437" i="20"/>
  <c r="BF437" i="20"/>
  <c r="BJ437" i="20"/>
  <c r="BG437" i="20"/>
  <c r="BI432" i="20"/>
  <c r="BG432" i="20"/>
  <c r="BD432" i="20"/>
  <c r="BK432" i="20"/>
  <c r="BH432" i="20"/>
  <c r="BL432" i="20"/>
  <c r="BJ432" i="20"/>
  <c r="BF432" i="20"/>
  <c r="BE432" i="20"/>
  <c r="BG435" i="20"/>
  <c r="BE435" i="20"/>
  <c r="BK435" i="20"/>
  <c r="BJ435" i="20"/>
  <c r="BD435" i="20"/>
  <c r="BF435" i="20"/>
  <c r="BH435" i="20"/>
  <c r="BI435" i="20"/>
  <c r="BL435" i="20"/>
  <c r="BG426" i="20"/>
  <c r="BD426" i="20"/>
  <c r="BE426" i="20"/>
  <c r="BL426" i="20"/>
  <c r="BK426" i="20"/>
  <c r="BF426" i="20"/>
  <c r="BJ426" i="20"/>
  <c r="BH426" i="20"/>
  <c r="BI426" i="20"/>
  <c r="C418" i="20"/>
  <c r="C420" i="20"/>
  <c r="C417" i="20"/>
  <c r="C410" i="20"/>
  <c r="C406" i="20"/>
  <c r="C408" i="20"/>
  <c r="C403" i="20"/>
  <c r="C400" i="20"/>
  <c r="C416" i="20"/>
  <c r="C423" i="20"/>
  <c r="C401" i="20"/>
  <c r="C414" i="20"/>
  <c r="C415" i="20"/>
  <c r="C413" i="20"/>
  <c r="C402" i="20"/>
  <c r="C405" i="20"/>
  <c r="C407" i="20"/>
  <c r="C421" i="20"/>
  <c r="C419" i="20"/>
  <c r="C404" i="20"/>
  <c r="C409" i="20"/>
  <c r="C422" i="20"/>
  <c r="C412" i="20"/>
  <c r="C411" i="20"/>
  <c r="BC425" i="20"/>
  <c r="AI425" i="20"/>
  <c r="BD428" i="20"/>
  <c r="BJ428" i="20"/>
  <c r="BK428" i="20"/>
  <c r="BL428" i="20"/>
  <c r="BF428" i="20"/>
  <c r="BH428" i="20"/>
  <c r="BI428" i="20"/>
  <c r="BE428" i="20"/>
  <c r="BG428" i="20"/>
  <c r="CZ49" i="7"/>
  <c r="CZ45" i="7"/>
  <c r="CZ48" i="7"/>
  <c r="CZ44" i="7"/>
  <c r="CZ51" i="7"/>
  <c r="CZ47" i="7"/>
  <c r="CZ43" i="7"/>
  <c r="CZ50" i="7"/>
  <c r="CZ46" i="7"/>
  <c r="CZ42" i="7"/>
  <c r="CZ41" i="7"/>
  <c r="CZ37" i="7"/>
  <c r="CZ33" i="7"/>
  <c r="CZ29" i="7"/>
  <c r="CZ38" i="7"/>
  <c r="CZ40" i="7"/>
  <c r="CZ36" i="7"/>
  <c r="CZ32" i="7"/>
  <c r="CZ28" i="7"/>
  <c r="CZ39" i="7"/>
  <c r="CZ35" i="7"/>
  <c r="CZ31" i="7"/>
  <c r="CZ27" i="7"/>
  <c r="CZ52" i="7"/>
  <c r="CZ34" i="7"/>
  <c r="CZ30" i="7"/>
  <c r="BD431" i="20"/>
  <c r="BE431" i="20"/>
  <c r="BI431" i="20"/>
  <c r="BL431" i="20"/>
  <c r="BK431" i="20"/>
  <c r="BG431" i="20"/>
  <c r="BJ431" i="20"/>
  <c r="BH431" i="20"/>
  <c r="BF431" i="20"/>
  <c r="BJ427" i="20"/>
  <c r="BK427" i="20"/>
  <c r="BL427" i="20"/>
  <c r="BI427" i="20"/>
  <c r="BG427" i="20"/>
  <c r="BD427" i="20"/>
  <c r="BE427" i="20"/>
  <c r="BH427" i="20"/>
  <c r="BF427" i="20"/>
  <c r="DF29" i="7"/>
  <c r="E400" i="20"/>
  <c r="BD434" i="20"/>
  <c r="BF434" i="20"/>
  <c r="BG434" i="20"/>
  <c r="BI434" i="20"/>
  <c r="BH434" i="20"/>
  <c r="BJ434" i="20"/>
  <c r="BL434" i="20"/>
  <c r="BK434" i="20"/>
  <c r="BE434" i="20"/>
  <c r="BD430" i="20"/>
  <c r="BI430" i="20"/>
  <c r="BH430" i="20"/>
  <c r="BG430" i="20"/>
  <c r="BF430" i="20"/>
  <c r="BL430" i="20"/>
  <c r="BE430" i="20"/>
  <c r="BK430" i="20"/>
  <c r="BJ430" i="20"/>
  <c r="CL50" i="7"/>
  <c r="CL46" i="7"/>
  <c r="CL42" i="7"/>
  <c r="CL45" i="7"/>
  <c r="CL48" i="7"/>
  <c r="CL44" i="7"/>
  <c r="CL51" i="7"/>
  <c r="CL47" i="7"/>
  <c r="CL43" i="7"/>
  <c r="CL49" i="7"/>
  <c r="CL52" i="7"/>
  <c r="CL38" i="7"/>
  <c r="CL34" i="7"/>
  <c r="CL30" i="7"/>
  <c r="CL32" i="7"/>
  <c r="CL39" i="7"/>
  <c r="CL31" i="7"/>
  <c r="CL41" i="7"/>
  <c r="CL37" i="7"/>
  <c r="CL33" i="7"/>
  <c r="CL29" i="7"/>
  <c r="CL40" i="7"/>
  <c r="CL36" i="7"/>
  <c r="CL28" i="7"/>
  <c r="CL35" i="7"/>
  <c r="CL27" i="7"/>
  <c r="CR29" i="7"/>
  <c r="E344" i="20"/>
  <c r="CD29" i="7"/>
  <c r="E288" i="20"/>
  <c r="AV50" i="7"/>
  <c r="AV46" i="7"/>
  <c r="AV42" i="7"/>
  <c r="AV45" i="7"/>
  <c r="AV48" i="7"/>
  <c r="AV44" i="7"/>
  <c r="AV51" i="7"/>
  <c r="AV47" i="7"/>
  <c r="AV43" i="7"/>
  <c r="AV49" i="7"/>
  <c r="AV39" i="7"/>
  <c r="AV35" i="7"/>
  <c r="AV31" i="7"/>
  <c r="AV27" i="7"/>
  <c r="AV52" i="7"/>
  <c r="AV38" i="7"/>
  <c r="AV34" i="7"/>
  <c r="AV30" i="7"/>
  <c r="AV40" i="7"/>
  <c r="AV28" i="7"/>
  <c r="AV41" i="7"/>
  <c r="AV37" i="7"/>
  <c r="AV33" i="7"/>
  <c r="AV29" i="7"/>
  <c r="AV36" i="7"/>
  <c r="AV32" i="7"/>
  <c r="BB29" i="7"/>
  <c r="E176" i="20"/>
  <c r="AK28" i="7"/>
  <c r="D119" i="20"/>
  <c r="AO28" i="7"/>
  <c r="F119" i="20"/>
  <c r="AH48" i="7"/>
  <c r="AH44" i="7"/>
  <c r="AH46" i="7"/>
  <c r="AH49" i="7"/>
  <c r="AH51" i="7"/>
  <c r="AH47" i="7"/>
  <c r="AH43" i="7"/>
  <c r="AH50" i="7"/>
  <c r="AH42" i="7"/>
  <c r="AH45" i="7"/>
  <c r="AH40" i="7"/>
  <c r="AH36" i="7"/>
  <c r="AH32" i="7"/>
  <c r="AH28" i="7"/>
  <c r="AH39" i="7"/>
  <c r="AH35" i="7"/>
  <c r="AH31" i="7"/>
  <c r="AH27" i="7"/>
  <c r="AH52" i="7"/>
  <c r="AH38" i="7"/>
  <c r="AH34" i="7"/>
  <c r="AH30" i="7"/>
  <c r="AH41" i="7"/>
  <c r="AH37" i="7"/>
  <c r="AH33" i="7"/>
  <c r="AH29" i="7"/>
  <c r="AN29" i="7"/>
  <c r="E120" i="20"/>
  <c r="Z29" i="7"/>
  <c r="E64" i="20"/>
  <c r="T49" i="7"/>
  <c r="T45" i="7"/>
  <c r="T48" i="7"/>
  <c r="T44" i="7"/>
  <c r="T46" i="7"/>
  <c r="T42" i="7"/>
  <c r="T51" i="7"/>
  <c r="T47" i="7"/>
  <c r="T43" i="7"/>
  <c r="T50" i="7"/>
  <c r="T41" i="7"/>
  <c r="T37" i="7"/>
  <c r="T33" i="7"/>
  <c r="T29" i="7"/>
  <c r="T38" i="7"/>
  <c r="T34" i="7"/>
  <c r="T30" i="7"/>
  <c r="T40" i="7"/>
  <c r="T36" i="7"/>
  <c r="T32" i="7"/>
  <c r="T28" i="7"/>
  <c r="T39" i="7"/>
  <c r="T35" i="7"/>
  <c r="T31" i="7"/>
  <c r="T27" i="7"/>
  <c r="T52" i="7"/>
  <c r="AA28" i="7"/>
  <c r="F63" i="20"/>
  <c r="W28" i="7"/>
  <c r="D63" i="20"/>
  <c r="I28" i="7"/>
  <c r="I29" i="7" s="1"/>
  <c r="D7" i="20"/>
  <c r="F7" i="20"/>
  <c r="M28" i="7"/>
  <c r="L29" i="7"/>
  <c r="E8" i="20"/>
  <c r="F39" i="7"/>
  <c r="F47" i="7"/>
  <c r="F43" i="7"/>
  <c r="F51" i="7"/>
  <c r="F50" i="7"/>
  <c r="F46" i="7"/>
  <c r="F42" i="7"/>
  <c r="F44" i="7"/>
  <c r="F49" i="7"/>
  <c r="F45" i="7"/>
  <c r="F41" i="7"/>
  <c r="F48" i="7"/>
  <c r="F36" i="7"/>
  <c r="F32" i="7"/>
  <c r="F28" i="7"/>
  <c r="F40" i="7"/>
  <c r="BJ51" i="7"/>
  <c r="BJ47" i="7"/>
  <c r="BJ43" i="7"/>
  <c r="BJ50" i="7"/>
  <c r="BJ46" i="7"/>
  <c r="BJ42" i="7"/>
  <c r="BJ49" i="7"/>
  <c r="BJ45" i="7"/>
  <c r="BJ48" i="7"/>
  <c r="BJ44" i="7"/>
  <c r="BJ52" i="7"/>
  <c r="BJ38" i="7"/>
  <c r="BJ34" i="7"/>
  <c r="BJ30" i="7"/>
  <c r="BJ41" i="7"/>
  <c r="BJ37" i="7"/>
  <c r="BJ33" i="7"/>
  <c r="BJ29" i="7"/>
  <c r="BJ40" i="7"/>
  <c r="BJ36" i="7"/>
  <c r="BJ32" i="7"/>
  <c r="BJ28" i="7"/>
  <c r="BJ39" i="7"/>
  <c r="BJ35" i="7"/>
  <c r="BJ31" i="7"/>
  <c r="BJ27" i="7"/>
  <c r="BP29" i="7"/>
  <c r="E232" i="20"/>
  <c r="BQ28" i="7"/>
  <c r="F231" i="20"/>
  <c r="BM28" i="7"/>
  <c r="D231" i="20"/>
  <c r="AM145" i="20"/>
  <c r="AQ149" i="20"/>
  <c r="AM201" i="20"/>
  <c r="AQ201" i="20"/>
  <c r="AM209" i="20"/>
  <c r="AQ209" i="20"/>
  <c r="AM266" i="20"/>
  <c r="AQ266" i="20"/>
  <c r="AR369" i="20"/>
  <c r="BA320" i="20"/>
  <c r="AY145" i="20"/>
  <c r="BA146" i="20"/>
  <c r="AU145" i="20"/>
  <c r="AY89" i="20"/>
  <c r="AW92" i="20"/>
  <c r="BA92" i="20"/>
  <c r="AW34" i="20"/>
  <c r="BB38" i="20"/>
  <c r="AW39" i="20"/>
  <c r="BV425" i="20"/>
  <c r="BO425" i="20"/>
  <c r="BP425" i="20"/>
  <c r="BQ425" i="20"/>
  <c r="BT425" i="20"/>
  <c r="BR425" i="20"/>
  <c r="BS425" i="20"/>
  <c r="BN425" i="20"/>
  <c r="BU425" i="20"/>
  <c r="BT437" i="20"/>
  <c r="BS437" i="20"/>
  <c r="BR437" i="20"/>
  <c r="BQ437" i="20"/>
  <c r="BO437" i="20"/>
  <c r="BP437" i="20"/>
  <c r="BU437" i="20"/>
  <c r="BV437" i="20"/>
  <c r="BN437" i="20"/>
  <c r="BN432" i="20"/>
  <c r="BQ432" i="20"/>
  <c r="BU432" i="20"/>
  <c r="BR432" i="20"/>
  <c r="BV432" i="20"/>
  <c r="BT432" i="20"/>
  <c r="BP432" i="20"/>
  <c r="BO432" i="20"/>
  <c r="BS432" i="20"/>
  <c r="BN429" i="20"/>
  <c r="BQ429" i="20"/>
  <c r="BO429" i="20"/>
  <c r="BU429" i="20"/>
  <c r="BS429" i="20"/>
  <c r="BR429" i="20"/>
  <c r="BP429" i="20"/>
  <c r="BV429" i="20"/>
  <c r="BT429" i="20"/>
  <c r="BT434" i="20"/>
  <c r="BR434" i="20"/>
  <c r="BU434" i="20"/>
  <c r="BS434" i="20"/>
  <c r="BV434" i="20"/>
  <c r="BP434" i="20"/>
  <c r="BQ434" i="20"/>
  <c r="BO434" i="20"/>
  <c r="BN434" i="20"/>
  <c r="BO426" i="20"/>
  <c r="BN426" i="20"/>
  <c r="BV426" i="20"/>
  <c r="BT426" i="20"/>
  <c r="BU426" i="20"/>
  <c r="BR426" i="20"/>
  <c r="BP426" i="20"/>
  <c r="BS426" i="20"/>
  <c r="BQ426" i="20"/>
  <c r="BQ431" i="20"/>
  <c r="BV431" i="20"/>
  <c r="BN431" i="20"/>
  <c r="BR431" i="20"/>
  <c r="BS431" i="20"/>
  <c r="BT431" i="20"/>
  <c r="BP431" i="20"/>
  <c r="BU431" i="20"/>
  <c r="BO431" i="20"/>
  <c r="BR436" i="20"/>
  <c r="BS436" i="20"/>
  <c r="BV436" i="20"/>
  <c r="BU436" i="20"/>
  <c r="BO436" i="20"/>
  <c r="BN436" i="20"/>
  <c r="BT436" i="20"/>
  <c r="BQ436" i="20"/>
  <c r="BP436" i="20"/>
  <c r="BO433" i="20"/>
  <c r="BQ433" i="20"/>
  <c r="BN433" i="20"/>
  <c r="BS433" i="20"/>
  <c r="BU433" i="20"/>
  <c r="BT433" i="20"/>
  <c r="BP433" i="20"/>
  <c r="BV433" i="20"/>
  <c r="BR433" i="20"/>
  <c r="BS430" i="20"/>
  <c r="BU430" i="20"/>
  <c r="BR430" i="20"/>
  <c r="BP430" i="20"/>
  <c r="BN430" i="20"/>
  <c r="BQ430" i="20"/>
  <c r="BT430" i="20"/>
  <c r="BO430" i="20"/>
  <c r="BV430" i="20"/>
  <c r="BN427" i="20"/>
  <c r="BV427" i="20"/>
  <c r="BP427" i="20"/>
  <c r="BS427" i="20"/>
  <c r="BU427" i="20"/>
  <c r="BR427" i="20"/>
  <c r="BT427" i="20"/>
  <c r="BQ427" i="20"/>
  <c r="BO427" i="20"/>
  <c r="BT435" i="20"/>
  <c r="BU435" i="20"/>
  <c r="BQ435" i="20"/>
  <c r="BP435" i="20"/>
  <c r="BR435" i="20"/>
  <c r="BO435" i="20"/>
  <c r="BN435" i="20"/>
  <c r="BV435" i="20"/>
  <c r="BS435" i="20"/>
  <c r="BT428" i="20"/>
  <c r="BO428" i="20"/>
  <c r="BN428" i="20"/>
  <c r="BP428" i="20"/>
  <c r="BR428" i="20"/>
  <c r="BQ428" i="20"/>
  <c r="BS428" i="20"/>
  <c r="BV428" i="20"/>
  <c r="BU428" i="20"/>
  <c r="BQ381" i="20"/>
  <c r="BU381" i="20"/>
  <c r="BP381" i="20"/>
  <c r="BT381" i="20"/>
  <c r="BO381" i="20"/>
  <c r="BV381" i="20"/>
  <c r="BS381" i="20"/>
  <c r="BR381" i="20"/>
  <c r="BN381" i="20"/>
  <c r="BV380" i="20"/>
  <c r="BU380" i="20"/>
  <c r="BR380" i="20"/>
  <c r="BS380" i="20"/>
  <c r="BQ380" i="20"/>
  <c r="BN380" i="20"/>
  <c r="BT380" i="20"/>
  <c r="BO380" i="20"/>
  <c r="BP380" i="20"/>
  <c r="BP379" i="20"/>
  <c r="BQ379" i="20"/>
  <c r="BN379" i="20"/>
  <c r="BS379" i="20"/>
  <c r="BO379" i="20"/>
  <c r="BV379" i="20"/>
  <c r="BT379" i="20"/>
  <c r="BR379" i="20"/>
  <c r="BU379" i="20"/>
  <c r="BR324" i="20"/>
  <c r="BQ324" i="20"/>
  <c r="BP324" i="20"/>
  <c r="BV324" i="20"/>
  <c r="BU324" i="20"/>
  <c r="BT324" i="20"/>
  <c r="BN324" i="20"/>
  <c r="BO324" i="20"/>
  <c r="BS324" i="20"/>
  <c r="BQ323" i="20"/>
  <c r="BV323" i="20"/>
  <c r="BP323" i="20"/>
  <c r="BU323" i="20"/>
  <c r="BS323" i="20"/>
  <c r="BO323" i="20"/>
  <c r="BR323" i="20"/>
  <c r="BN323" i="20"/>
  <c r="BT323" i="20"/>
  <c r="BV325" i="20"/>
  <c r="BN325" i="20"/>
  <c r="BU325" i="20"/>
  <c r="BR325" i="20"/>
  <c r="BQ325" i="20"/>
  <c r="BS325" i="20"/>
  <c r="BO325" i="20"/>
  <c r="BP325" i="20"/>
  <c r="BT325" i="20"/>
  <c r="BN268" i="20"/>
  <c r="BS268" i="20"/>
  <c r="BR268" i="20"/>
  <c r="BP268" i="20"/>
  <c r="BQ268" i="20"/>
  <c r="BO268" i="20"/>
  <c r="BU268" i="20"/>
  <c r="BT268" i="20"/>
  <c r="BV268" i="20"/>
  <c r="BU267" i="20"/>
  <c r="BV267" i="20"/>
  <c r="BQ267" i="20"/>
  <c r="BR267" i="20"/>
  <c r="BP267" i="20"/>
  <c r="BN267" i="20"/>
  <c r="BT267" i="20"/>
  <c r="BO267" i="20"/>
  <c r="BS267" i="20"/>
  <c r="BO269" i="20"/>
  <c r="BS269" i="20"/>
  <c r="BV269" i="20"/>
  <c r="BU269" i="20"/>
  <c r="BP269" i="20"/>
  <c r="BN269" i="20"/>
  <c r="BT269" i="20"/>
  <c r="BR269" i="20"/>
  <c r="BQ269" i="20"/>
  <c r="BU211" i="20"/>
  <c r="BP211" i="20"/>
  <c r="BN211" i="20"/>
  <c r="BT211" i="20"/>
  <c r="BQ211" i="20"/>
  <c r="BV211" i="20"/>
  <c r="BS211" i="20"/>
  <c r="BO211" i="20"/>
  <c r="BR211" i="20"/>
  <c r="BP213" i="20"/>
  <c r="BR213" i="20"/>
  <c r="BT213" i="20"/>
  <c r="BO213" i="20"/>
  <c r="BU213" i="20"/>
  <c r="BS213" i="20"/>
  <c r="BV213" i="20"/>
  <c r="BQ213" i="20"/>
  <c r="BN213" i="20"/>
  <c r="BR212" i="20"/>
  <c r="BN212" i="20"/>
  <c r="BT212" i="20"/>
  <c r="BQ212" i="20"/>
  <c r="BS212" i="20"/>
  <c r="BO212" i="20"/>
  <c r="BU212" i="20"/>
  <c r="BP212" i="20"/>
  <c r="BV212" i="20"/>
  <c r="BR155" i="20"/>
  <c r="BV155" i="20"/>
  <c r="BS155" i="20"/>
  <c r="BN155" i="20"/>
  <c r="BQ155" i="20"/>
  <c r="BO155" i="20"/>
  <c r="BP155" i="20"/>
  <c r="BU155" i="20"/>
  <c r="BT155" i="20"/>
  <c r="BU157" i="20"/>
  <c r="BS157" i="20"/>
  <c r="BR157" i="20"/>
  <c r="BV157" i="20"/>
  <c r="BT157" i="20"/>
  <c r="BP157" i="20"/>
  <c r="BQ157" i="20"/>
  <c r="BO157" i="20"/>
  <c r="BN157" i="20"/>
  <c r="BS156" i="20"/>
  <c r="BU156" i="20"/>
  <c r="BR156" i="20"/>
  <c r="BO156" i="20"/>
  <c r="BP156" i="20"/>
  <c r="BV156" i="20"/>
  <c r="BT156" i="20"/>
  <c r="BN156" i="20"/>
  <c r="BQ156" i="20"/>
  <c r="BT100" i="20"/>
  <c r="BO100" i="20"/>
  <c r="BN100" i="20"/>
  <c r="BP100" i="20"/>
  <c r="BU100" i="20"/>
  <c r="BQ100" i="20"/>
  <c r="BS100" i="20"/>
  <c r="BV100" i="20"/>
  <c r="BR100" i="20"/>
  <c r="BV101" i="20"/>
  <c r="BO101" i="20"/>
  <c r="BS101" i="20"/>
  <c r="BR101" i="20"/>
  <c r="BP101" i="20"/>
  <c r="BN101" i="20"/>
  <c r="BT101" i="20"/>
  <c r="BU101" i="20"/>
  <c r="BQ101" i="20"/>
  <c r="BR99" i="20"/>
  <c r="BN99" i="20"/>
  <c r="BQ99" i="20"/>
  <c r="BU99" i="20"/>
  <c r="BT99" i="20"/>
  <c r="BP99" i="20"/>
  <c r="BV99" i="20"/>
  <c r="BS99" i="20"/>
  <c r="BO99" i="20"/>
  <c r="BT45" i="20"/>
  <c r="BP45" i="20"/>
  <c r="BS45" i="20"/>
  <c r="BN45" i="20"/>
  <c r="BR45" i="20"/>
  <c r="BO45" i="20"/>
  <c r="BU45" i="20"/>
  <c r="BV45" i="20"/>
  <c r="BQ45" i="20"/>
  <c r="BQ43" i="20"/>
  <c r="BV43" i="20"/>
  <c r="BP43" i="20"/>
  <c r="BR43" i="20"/>
  <c r="BU43" i="20"/>
  <c r="BS43" i="20"/>
  <c r="BO43" i="20"/>
  <c r="BN43" i="20"/>
  <c r="BT43" i="20"/>
  <c r="BT44" i="20"/>
  <c r="BV44" i="20"/>
  <c r="BR44" i="20"/>
  <c r="BU44" i="20"/>
  <c r="BN44" i="20"/>
  <c r="BS44" i="20"/>
  <c r="BQ44" i="20"/>
  <c r="BO44" i="20"/>
  <c r="BP44" i="20"/>
  <c r="BB208" i="20"/>
  <c r="AY373" i="20"/>
  <c r="BB34" i="20"/>
  <c r="AW35" i="20"/>
  <c r="BB42" i="20"/>
  <c r="AU370" i="20"/>
  <c r="AU373" i="20"/>
  <c r="AL97" i="20"/>
  <c r="AV150" i="20"/>
  <c r="AL202" i="20"/>
  <c r="AL207" i="20"/>
  <c r="AK264" i="20"/>
  <c r="BA373" i="20"/>
  <c r="BC43" i="20"/>
  <c r="AI43" i="20"/>
  <c r="AW37" i="20"/>
  <c r="BA37" i="20"/>
  <c r="AW41" i="20"/>
  <c r="BA41" i="20"/>
  <c r="AW97" i="20"/>
  <c r="BA97" i="20"/>
  <c r="BC99" i="20"/>
  <c r="AI99" i="20"/>
  <c r="BC101" i="20"/>
  <c r="AI101" i="20"/>
  <c r="AZ150" i="20"/>
  <c r="AW208" i="20"/>
  <c r="BA208" i="20"/>
  <c r="AI212" i="20"/>
  <c r="BC212" i="20"/>
  <c r="AK320" i="20"/>
  <c r="AM321" i="20"/>
  <c r="AQ371" i="20"/>
  <c r="AV374" i="20"/>
  <c r="AW377" i="20"/>
  <c r="BA377" i="20"/>
  <c r="AP378" i="20"/>
  <c r="BC379" i="20"/>
  <c r="AI379" i="20"/>
  <c r="BC381" i="20"/>
  <c r="AI381" i="20"/>
  <c r="BC156" i="20"/>
  <c r="AI156" i="20"/>
  <c r="BC323" i="20"/>
  <c r="AI323" i="20"/>
  <c r="AI45" i="20"/>
  <c r="BC45" i="20"/>
  <c r="BC100" i="20"/>
  <c r="AI100" i="20"/>
  <c r="AM203" i="20"/>
  <c r="AI211" i="20"/>
  <c r="BC211" i="20"/>
  <c r="BC213" i="20"/>
  <c r="AI213" i="20"/>
  <c r="AR316" i="20"/>
  <c r="AK321" i="20"/>
  <c r="AU375" i="20"/>
  <c r="AY375" i="20"/>
  <c r="BC380" i="20"/>
  <c r="AI380" i="20"/>
  <c r="BC267" i="20"/>
  <c r="AI267" i="20"/>
  <c r="BC269" i="20"/>
  <c r="AI269" i="20"/>
  <c r="BB317" i="20"/>
  <c r="BC325" i="20"/>
  <c r="AI325" i="20"/>
  <c r="AL91" i="20"/>
  <c r="BC44" i="20"/>
  <c r="AI44" i="20"/>
  <c r="AO145" i="20"/>
  <c r="AW147" i="20"/>
  <c r="BA147" i="20"/>
  <c r="AP148" i="20"/>
  <c r="AU150" i="20"/>
  <c r="AW151" i="20"/>
  <c r="BA151" i="20"/>
  <c r="BC155" i="20"/>
  <c r="AI155" i="20"/>
  <c r="AI157" i="20"/>
  <c r="BC157" i="20"/>
  <c r="AK207" i="20"/>
  <c r="AO207" i="20"/>
  <c r="AK209" i="20"/>
  <c r="AM210" i="20"/>
  <c r="AW258" i="20"/>
  <c r="BA258" i="20"/>
  <c r="BC268" i="20"/>
  <c r="AI268" i="20"/>
  <c r="AM315" i="20"/>
  <c r="AQ315" i="20"/>
  <c r="AM319" i="20"/>
  <c r="AQ319" i="20"/>
  <c r="BC324" i="20"/>
  <c r="AI324" i="20"/>
  <c r="AW370" i="20"/>
  <c r="AU374" i="20"/>
  <c r="AY374" i="20"/>
  <c r="AV375" i="20"/>
  <c r="AK376" i="20"/>
  <c r="AO376" i="20"/>
  <c r="AK378" i="20"/>
  <c r="AO378" i="20"/>
  <c r="AU378" i="20"/>
  <c r="AZ374" i="20"/>
  <c r="AV313" i="20"/>
  <c r="AW317" i="20"/>
  <c r="BA317" i="20"/>
  <c r="BA261" i="20"/>
  <c r="BA260" i="20"/>
  <c r="BA264" i="20"/>
  <c r="AW202" i="20"/>
  <c r="BA202" i="20"/>
  <c r="BA207" i="20"/>
  <c r="AU208" i="20"/>
  <c r="AY208" i="20"/>
  <c r="BB204" i="20"/>
  <c r="BA201" i="20"/>
  <c r="BA205" i="20"/>
  <c r="AV208" i="20"/>
  <c r="AZ208" i="20"/>
  <c r="AY150" i="20"/>
  <c r="AV151" i="20"/>
  <c r="AZ151" i="20"/>
  <c r="AW152" i="20"/>
  <c r="BA152" i="20"/>
  <c r="AU148" i="20"/>
  <c r="AY148" i="20"/>
  <c r="AK153" i="20"/>
  <c r="AU154" i="20"/>
  <c r="AY154" i="20"/>
  <c r="BB202" i="20"/>
  <c r="AU204" i="20"/>
  <c r="AY204" i="20"/>
  <c r="AZ204" i="20"/>
  <c r="AK205" i="20"/>
  <c r="AO205" i="20"/>
  <c r="AV206" i="20"/>
  <c r="AU209" i="20"/>
  <c r="AU259" i="20"/>
  <c r="AX262" i="20"/>
  <c r="BB262" i="20"/>
  <c r="AU263" i="20"/>
  <c r="AV263" i="20"/>
  <c r="AL264" i="20"/>
  <c r="AU264" i="20"/>
  <c r="AY264" i="20"/>
  <c r="AU265" i="20"/>
  <c r="AY265" i="20"/>
  <c r="AZ313" i="20"/>
  <c r="AW315" i="20"/>
  <c r="AU319" i="20"/>
  <c r="AM320" i="20"/>
  <c r="AQ320" i="20"/>
  <c r="AV320" i="20"/>
  <c r="AZ320" i="20"/>
  <c r="AP321" i="20"/>
  <c r="AU321" i="20"/>
  <c r="AY321" i="20"/>
  <c r="AK372" i="20"/>
  <c r="AO372" i="20"/>
  <c r="AX372" i="20"/>
  <c r="BB372" i="20"/>
  <c r="AX373" i="20"/>
  <c r="BB373" i="20"/>
  <c r="AR376" i="20"/>
  <c r="AT378" i="20"/>
  <c r="BB265" i="20"/>
  <c r="AX378" i="20"/>
  <c r="Z202" i="20"/>
  <c r="AK90" i="20"/>
  <c r="AO94" i="20"/>
  <c r="AK98" i="20"/>
  <c r="AO98" i="20"/>
  <c r="AX34" i="20"/>
  <c r="AX38" i="20"/>
  <c r="AV148" i="20"/>
  <c r="AZ148" i="20"/>
  <c r="AN150" i="20"/>
  <c r="AU153" i="20"/>
  <c r="AY153" i="20"/>
  <c r="AV154" i="20"/>
  <c r="AZ154" i="20"/>
  <c r="AK201" i="20"/>
  <c r="AO201" i="20"/>
  <c r="AZ202" i="20"/>
  <c r="AV204" i="20"/>
  <c r="AL205" i="20"/>
  <c r="AV209" i="20"/>
  <c r="AZ209" i="20"/>
  <c r="AK257" i="20"/>
  <c r="AO257" i="20"/>
  <c r="AR260" i="20"/>
  <c r="AZ263" i="20"/>
  <c r="AV264" i="20"/>
  <c r="AZ264" i="20"/>
  <c r="AV265" i="20"/>
  <c r="AZ265" i="20"/>
  <c r="AV266" i="20"/>
  <c r="AZ266" i="20"/>
  <c r="AX314" i="20"/>
  <c r="BB314" i="20"/>
  <c r="AP318" i="20"/>
  <c r="AV319" i="20"/>
  <c r="AZ319" i="20"/>
  <c r="AV321" i="20"/>
  <c r="AZ321" i="20"/>
  <c r="AV322" i="20"/>
  <c r="AZ322" i="20"/>
  <c r="AL372" i="20"/>
  <c r="AP372" i="20"/>
  <c r="AX376" i="20"/>
  <c r="BB376" i="20"/>
  <c r="AN316" i="20"/>
  <c r="BB321" i="20"/>
  <c r="AR372" i="20"/>
  <c r="BB378" i="20"/>
  <c r="AO90" i="20"/>
  <c r="AX42" i="20"/>
  <c r="AL98" i="20"/>
  <c r="AV146" i="20"/>
  <c r="Z372" i="20"/>
  <c r="Z376" i="20"/>
  <c r="AV33" i="20"/>
  <c r="AZ33" i="20"/>
  <c r="AU34" i="20"/>
  <c r="AY34" i="20"/>
  <c r="AX35" i="20"/>
  <c r="BB35" i="20"/>
  <c r="AV37" i="20"/>
  <c r="AZ37" i="20"/>
  <c r="AU38" i="20"/>
  <c r="AY38" i="20"/>
  <c r="AX39" i="20"/>
  <c r="BB39" i="20"/>
  <c r="AV41" i="20"/>
  <c r="AZ41" i="20"/>
  <c r="AU42" i="20"/>
  <c r="AY42" i="20"/>
  <c r="AM90" i="20"/>
  <c r="AQ90" i="20"/>
  <c r="AW91" i="20"/>
  <c r="BA91" i="20"/>
  <c r="AM94" i="20"/>
  <c r="AQ94" i="20"/>
  <c r="AM98" i="20"/>
  <c r="AQ98" i="20"/>
  <c r="AW148" i="20"/>
  <c r="BA148" i="20"/>
  <c r="AU151" i="20"/>
  <c r="AY151" i="20"/>
  <c r="AN154" i="20"/>
  <c r="AW154" i="20"/>
  <c r="BA154" i="20"/>
  <c r="AV202" i="20"/>
  <c r="AN204" i="20"/>
  <c r="AM205" i="20"/>
  <c r="AQ205" i="20"/>
  <c r="AW206" i="20"/>
  <c r="BA206" i="20"/>
  <c r="AN210" i="20"/>
  <c r="AM258" i="20"/>
  <c r="AZ258" i="20"/>
  <c r="AW263" i="20"/>
  <c r="BA263" i="20"/>
  <c r="BA265" i="20"/>
  <c r="AW266" i="20"/>
  <c r="BA266" i="20"/>
  <c r="AU314" i="20"/>
  <c r="AY314" i="20"/>
  <c r="AM318" i="20"/>
  <c r="AN319" i="20"/>
  <c r="AW319" i="20"/>
  <c r="BA319" i="20"/>
  <c r="BA321" i="20"/>
  <c r="AW322" i="20"/>
  <c r="BA322" i="20"/>
  <c r="AX369" i="20"/>
  <c r="BB369" i="20"/>
  <c r="AQ374" i="20"/>
  <c r="AZ375" i="20"/>
  <c r="BB91" i="20"/>
  <c r="AY93" i="20"/>
  <c r="BB89" i="20"/>
  <c r="AU91" i="20"/>
  <c r="AY91" i="20"/>
  <c r="AV93" i="20"/>
  <c r="AZ93" i="20"/>
  <c r="AU98" i="20"/>
  <c r="AY98" i="20"/>
  <c r="BB93" i="20"/>
  <c r="AU93" i="20"/>
  <c r="AV91" i="20"/>
  <c r="AZ91" i="20"/>
  <c r="AW93" i="20"/>
  <c r="BA93" i="20"/>
  <c r="AV97" i="20"/>
  <c r="AZ97" i="20"/>
  <c r="BA39" i="20"/>
  <c r="AY35" i="20"/>
  <c r="AX36" i="20"/>
  <c r="AU39" i="20"/>
  <c r="BB40" i="20"/>
  <c r="BA34" i="20"/>
  <c r="AV35" i="20"/>
  <c r="AZ35" i="20"/>
  <c r="AU36" i="20"/>
  <c r="AY36" i="20"/>
  <c r="AX37" i="20"/>
  <c r="BB37" i="20"/>
  <c r="AW38" i="20"/>
  <c r="BA38" i="20"/>
  <c r="AV39" i="20"/>
  <c r="AZ39" i="20"/>
  <c r="AU40" i="20"/>
  <c r="AY40" i="20"/>
  <c r="AX41" i="20"/>
  <c r="BB41" i="20"/>
  <c r="AW42" i="20"/>
  <c r="BA42" i="20"/>
  <c r="BA35" i="20"/>
  <c r="AU35" i="20"/>
  <c r="BB36" i="20"/>
  <c r="AY39" i="20"/>
  <c r="AX40" i="20"/>
  <c r="AN376" i="20"/>
  <c r="AM370" i="20"/>
  <c r="AN372" i="20"/>
  <c r="AM375" i="20"/>
  <c r="AL376" i="20"/>
  <c r="AP376" i="20"/>
  <c r="AL377" i="20"/>
  <c r="AP377" i="20"/>
  <c r="AM378" i="20"/>
  <c r="AO369" i="20"/>
  <c r="AN375" i="20"/>
  <c r="AR375" i="20"/>
  <c r="AR315" i="20"/>
  <c r="AR320" i="20"/>
  <c r="AK315" i="20"/>
  <c r="AO315" i="20"/>
  <c r="AK316" i="20"/>
  <c r="AO316" i="20"/>
  <c r="AQ321" i="20"/>
  <c r="AP322" i="20"/>
  <c r="AN315" i="20"/>
  <c r="AN320" i="20"/>
  <c r="AL320" i="20"/>
  <c r="AP320" i="20"/>
  <c r="AL259" i="20"/>
  <c r="AP259" i="20"/>
  <c r="AO259" i="20"/>
  <c r="AN264" i="20"/>
  <c r="AR264" i="20"/>
  <c r="AP265" i="20"/>
  <c r="AK265" i="20"/>
  <c r="AM259" i="20"/>
  <c r="AQ259" i="20"/>
  <c r="AM260" i="20"/>
  <c r="AQ260" i="20"/>
  <c r="AM261" i="20"/>
  <c r="AO264" i="20"/>
  <c r="AM265" i="20"/>
  <c r="AQ265" i="20"/>
  <c r="AP266" i="20"/>
  <c r="AN260" i="20"/>
  <c r="AP264" i="20"/>
  <c r="AN258" i="20"/>
  <c r="AK259" i="20"/>
  <c r="AK260" i="20"/>
  <c r="AO260" i="20"/>
  <c r="AK261" i="20"/>
  <c r="AP262" i="20"/>
  <c r="AM264" i="20"/>
  <c r="AQ264" i="20"/>
  <c r="AN201" i="20"/>
  <c r="AR201" i="20"/>
  <c r="AL209" i="20"/>
  <c r="AP209" i="20"/>
  <c r="AK203" i="20"/>
  <c r="AO203" i="20"/>
  <c r="AP205" i="20"/>
  <c r="AP207" i="20"/>
  <c r="AP210" i="20"/>
  <c r="AL203" i="20"/>
  <c r="AP203" i="20"/>
  <c r="AJ203" i="20"/>
  <c r="AO209" i="20"/>
  <c r="AQ210" i="20"/>
  <c r="AQ147" i="20"/>
  <c r="AM149" i="20"/>
  <c r="AM150" i="20"/>
  <c r="AQ150" i="20"/>
  <c r="AQ151" i="20"/>
  <c r="AM153" i="20"/>
  <c r="AQ153" i="20"/>
  <c r="AM154" i="20"/>
  <c r="AQ154" i="20"/>
  <c r="AL148" i="20"/>
  <c r="AK149" i="20"/>
  <c r="AO149" i="20"/>
  <c r="AK150" i="20"/>
  <c r="AO150" i="20"/>
  <c r="AO153" i="20"/>
  <c r="AM148" i="20"/>
  <c r="AQ148" i="20"/>
  <c r="AL149" i="20"/>
  <c r="AP149" i="20"/>
  <c r="AL150" i="20"/>
  <c r="AP150" i="20"/>
  <c r="AL152" i="20"/>
  <c r="AL153" i="20"/>
  <c r="AP153" i="20"/>
  <c r="AL154" i="20"/>
  <c r="AK89" i="20"/>
  <c r="AO89" i="20"/>
  <c r="AM92" i="20"/>
  <c r="AN93" i="20"/>
  <c r="AN94" i="20"/>
  <c r="AK96" i="20"/>
  <c r="AO96" i="20"/>
  <c r="AP98" i="20"/>
  <c r="AR89" i="20"/>
  <c r="AL89" i="20"/>
  <c r="AM89" i="20"/>
  <c r="AN89" i="20"/>
  <c r="AK92" i="20"/>
  <c r="AL93" i="20"/>
  <c r="AM96" i="20"/>
  <c r="AR33" i="20"/>
  <c r="AN33" i="20"/>
  <c r="AQ33" i="20"/>
  <c r="AM33" i="20"/>
  <c r="AP33" i="20"/>
  <c r="AL33" i="20"/>
  <c r="AX33" i="20"/>
  <c r="AT89" i="20"/>
  <c r="BB95" i="20"/>
  <c r="AJ313" i="20"/>
  <c r="AO313" i="20"/>
  <c r="AN313" i="20"/>
  <c r="AR313" i="20"/>
  <c r="M40" i="20"/>
  <c r="M36" i="20"/>
  <c r="AK33" i="20"/>
  <c r="AT33" i="20"/>
  <c r="BB33" i="20"/>
  <c r="AW40" i="20"/>
  <c r="BA36" i="20"/>
  <c r="AW36" i="20"/>
  <c r="AW89" i="20"/>
  <c r="AN92" i="20"/>
  <c r="AR92" i="20"/>
  <c r="AO92" i="20"/>
  <c r="AX95" i="20"/>
  <c r="AN146" i="20"/>
  <c r="AN206" i="20"/>
  <c r="M98" i="20"/>
  <c r="M151" i="20"/>
  <c r="M203" i="20"/>
  <c r="Z317" i="20"/>
  <c r="M315" i="20"/>
  <c r="M376" i="20"/>
  <c r="Z373" i="20"/>
  <c r="Z377" i="20"/>
  <c r="M39" i="20"/>
  <c r="AU33" i="20"/>
  <c r="AY41" i="20"/>
  <c r="AU41" i="20"/>
  <c r="AV40" i="20"/>
  <c r="AY37" i="20"/>
  <c r="AU37" i="20"/>
  <c r="AV36" i="20"/>
  <c r="BB90" i="20"/>
  <c r="AY92" i="20"/>
  <c r="AR94" i="20"/>
  <c r="AU95" i="20"/>
  <c r="AY95" i="20"/>
  <c r="AN97" i="20"/>
  <c r="AX146" i="20"/>
  <c r="BB146" i="20"/>
  <c r="AN147" i="20"/>
  <c r="AR147" i="20"/>
  <c r="AT205" i="20"/>
  <c r="AW205" i="20"/>
  <c r="AX210" i="20"/>
  <c r="BB210" i="20"/>
  <c r="AX257" i="20"/>
  <c r="BB257" i="20"/>
  <c r="AJ258" i="20"/>
  <c r="AQ258" i="20"/>
  <c r="AR258" i="20"/>
  <c r="M257" i="20"/>
  <c r="Z262" i="20"/>
  <c r="Z315" i="20"/>
  <c r="M369" i="20"/>
  <c r="M373" i="20"/>
  <c r="M377" i="20"/>
  <c r="Z370" i="20"/>
  <c r="Z374" i="20"/>
  <c r="Z378" i="20"/>
  <c r="M38" i="20"/>
  <c r="AU90" i="20"/>
  <c r="AY90" i="20"/>
  <c r="AK94" i="20"/>
  <c r="AV95" i="20"/>
  <c r="AQ96" i="20"/>
  <c r="AX97" i="20"/>
  <c r="BB97" i="20"/>
  <c r="AW98" i="20"/>
  <c r="AQ145" i="20"/>
  <c r="AT146" i="20"/>
  <c r="AK147" i="20"/>
  <c r="AO147" i="20"/>
  <c r="AU257" i="20"/>
  <c r="AY257" i="20"/>
  <c r="AX261" i="20"/>
  <c r="BB261" i="20"/>
  <c r="AO33" i="20"/>
  <c r="BA40" i="20"/>
  <c r="BA89" i="20"/>
  <c r="AL146" i="20"/>
  <c r="AP146" i="20"/>
  <c r="M93" i="20"/>
  <c r="M147" i="20"/>
  <c r="Z314" i="20"/>
  <c r="M319" i="20"/>
  <c r="M372" i="20"/>
  <c r="Z369" i="20"/>
  <c r="AZ40" i="20"/>
  <c r="AZ36" i="20"/>
  <c r="AX89" i="20"/>
  <c r="AX90" i="20"/>
  <c r="M145" i="20"/>
  <c r="M153" i="20"/>
  <c r="Z90" i="20"/>
  <c r="M258" i="20"/>
  <c r="M262" i="20"/>
  <c r="M266" i="20"/>
  <c r="Z259" i="20"/>
  <c r="Z316" i="20"/>
  <c r="Z320" i="20"/>
  <c r="Z322" i="20"/>
  <c r="M313" i="20"/>
  <c r="M321" i="20"/>
  <c r="M370" i="20"/>
  <c r="M374" i="20"/>
  <c r="M378" i="20"/>
  <c r="Z371" i="20"/>
  <c r="Z375" i="20"/>
  <c r="AV89" i="20"/>
  <c r="AZ89" i="20"/>
  <c r="AV90" i="20"/>
  <c r="AZ90" i="20"/>
  <c r="AQ92" i="20"/>
  <c r="AV92" i="20"/>
  <c r="AZ92" i="20"/>
  <c r="AW95" i="20"/>
  <c r="BA95" i="20"/>
  <c r="AN96" i="20"/>
  <c r="AR96" i="20"/>
  <c r="BA96" i="20"/>
  <c r="AJ145" i="20"/>
  <c r="AK145" i="20"/>
  <c r="AN145" i="20"/>
  <c r="AR145" i="20"/>
  <c r="AZ146" i="20"/>
  <c r="AM147" i="20"/>
  <c r="AR152" i="20"/>
  <c r="AP152" i="20"/>
  <c r="AJ263" i="20"/>
  <c r="AM263" i="20"/>
  <c r="AN263" i="20"/>
  <c r="AR263" i="20"/>
  <c r="AU149" i="20"/>
  <c r="AY149" i="20"/>
  <c r="AN151" i="20"/>
  <c r="AR151" i="20"/>
  <c r="AO151" i="20"/>
  <c r="AK152" i="20"/>
  <c r="AO152" i="20"/>
  <c r="AX152" i="20"/>
  <c r="BB152" i="20"/>
  <c r="AP154" i="20"/>
  <c r="AX202" i="20"/>
  <c r="AU205" i="20"/>
  <c r="AY205" i="20"/>
  <c r="AX206" i="20"/>
  <c r="BB206" i="20"/>
  <c r="AZ206" i="20"/>
  <c r="AU210" i="20"/>
  <c r="AY210" i="20"/>
  <c r="AK258" i="20"/>
  <c r="AO258" i="20"/>
  <c r="AX258" i="20"/>
  <c r="BB258" i="20"/>
  <c r="AW259" i="20"/>
  <c r="BA259" i="20"/>
  <c r="AL260" i="20"/>
  <c r="AP260" i="20"/>
  <c r="AU260" i="20"/>
  <c r="AY260" i="20"/>
  <c r="AW262" i="20"/>
  <c r="BA262" i="20"/>
  <c r="AK313" i="20"/>
  <c r="AV315" i="20"/>
  <c r="AK317" i="20"/>
  <c r="AX317" i="20"/>
  <c r="AR319" i="20"/>
  <c r="AM322" i="20"/>
  <c r="AQ322" i="20"/>
  <c r="AL370" i="20"/>
  <c r="AK371" i="20"/>
  <c r="AM374" i="20"/>
  <c r="AX377" i="20"/>
  <c r="BB377" i="20"/>
  <c r="AW378" i="20"/>
  <c r="BA378" i="20"/>
  <c r="AU89" i="20"/>
  <c r="AP90" i="20"/>
  <c r="AN90" i="20"/>
  <c r="AR90" i="20"/>
  <c r="AW90" i="20"/>
  <c r="BA90" i="20"/>
  <c r="AX91" i="20"/>
  <c r="AL92" i="20"/>
  <c r="AP92" i="20"/>
  <c r="AK93" i="20"/>
  <c r="AO93" i="20"/>
  <c r="AX93" i="20"/>
  <c r="AL94" i="20"/>
  <c r="AP94" i="20"/>
  <c r="AY94" i="20"/>
  <c r="AZ95" i="20"/>
  <c r="AL96" i="20"/>
  <c r="AP96" i="20"/>
  <c r="AU97" i="20"/>
  <c r="AY97" i="20"/>
  <c r="AN98" i="20"/>
  <c r="AR98" i="20"/>
  <c r="BA98" i="20"/>
  <c r="AU146" i="20"/>
  <c r="AY146" i="20"/>
  <c r="AL147" i="20"/>
  <c r="AP147" i="20"/>
  <c r="AK148" i="20"/>
  <c r="AO148" i="20"/>
  <c r="AX148" i="20"/>
  <c r="BB148" i="20"/>
  <c r="AW150" i="20"/>
  <c r="BA150" i="20"/>
  <c r="AU152" i="20"/>
  <c r="AY152" i="20"/>
  <c r="AN153" i="20"/>
  <c r="AR153" i="20"/>
  <c r="AW153" i="20"/>
  <c r="BA153" i="20"/>
  <c r="AK154" i="20"/>
  <c r="AO154" i="20"/>
  <c r="AX154" i="20"/>
  <c r="BB154" i="20"/>
  <c r="AL201" i="20"/>
  <c r="AP201" i="20"/>
  <c r="AY201" i="20"/>
  <c r="AU202" i="20"/>
  <c r="AY202" i="20"/>
  <c r="AQ203" i="20"/>
  <c r="AW204" i="20"/>
  <c r="BA204" i="20"/>
  <c r="AV205" i="20"/>
  <c r="AZ205" i="20"/>
  <c r="AU206" i="20"/>
  <c r="AY206" i="20"/>
  <c r="AN209" i="20"/>
  <c r="AR209" i="20"/>
  <c r="AV210" i="20"/>
  <c r="AZ210" i="20"/>
  <c r="AV257" i="20"/>
  <c r="AZ257" i="20"/>
  <c r="AL258" i="20"/>
  <c r="AP258" i="20"/>
  <c r="AU258" i="20"/>
  <c r="AY258" i="20"/>
  <c r="AV260" i="20"/>
  <c r="AZ260" i="20"/>
  <c r="AX318" i="20"/>
  <c r="BB318" i="20"/>
  <c r="AQ370" i="20"/>
  <c r="AL371" i="20"/>
  <c r="AP371" i="20"/>
  <c r="AL373" i="20"/>
  <c r="AP373" i="20"/>
  <c r="AX98" i="20"/>
  <c r="BB98" i="20"/>
  <c r="AL145" i="20"/>
  <c r="AP145" i="20"/>
  <c r="AM146" i="20"/>
  <c r="AQ146" i="20"/>
  <c r="AU147" i="20"/>
  <c r="AN149" i="20"/>
  <c r="AR149" i="20"/>
  <c r="AW149" i="20"/>
  <c r="BA149" i="20"/>
  <c r="AX150" i="20"/>
  <c r="BB150" i="20"/>
  <c r="AL151" i="20"/>
  <c r="AP151" i="20"/>
  <c r="AK151" i="20"/>
  <c r="AM152" i="20"/>
  <c r="AQ152" i="20"/>
  <c r="AV152" i="20"/>
  <c r="AZ152" i="20"/>
  <c r="AV201" i="20"/>
  <c r="AZ201" i="20"/>
  <c r="AN203" i="20"/>
  <c r="AR203" i="20"/>
  <c r="AW203" i="20"/>
  <c r="AX204" i="20"/>
  <c r="AN205" i="20"/>
  <c r="AR205" i="20"/>
  <c r="AN207" i="20"/>
  <c r="AR207" i="20"/>
  <c r="AX208" i="20"/>
  <c r="AW210" i="20"/>
  <c r="BA210" i="20"/>
  <c r="AP257" i="20"/>
  <c r="AN257" i="20"/>
  <c r="AR257" i="20"/>
  <c r="AW257" i="20"/>
  <c r="BA257" i="20"/>
  <c r="AV258" i="20"/>
  <c r="AW260" i="20"/>
  <c r="AW261" i="20"/>
  <c r="AQ263" i="20"/>
  <c r="AM313" i="20"/>
  <c r="AQ313" i="20"/>
  <c r="AW316" i="20"/>
  <c r="BA316" i="20"/>
  <c r="AU318" i="20"/>
  <c r="AY318" i="20"/>
  <c r="AM371" i="20"/>
  <c r="AW372" i="20"/>
  <c r="BA372" i="20"/>
  <c r="AQ375" i="20"/>
  <c r="BA376" i="20"/>
  <c r="AP261" i="20"/>
  <c r="AU261" i="20"/>
  <c r="AY261" i="20"/>
  <c r="AM262" i="20"/>
  <c r="AQ262" i="20"/>
  <c r="AU262" i="20"/>
  <c r="AY262" i="20"/>
  <c r="AK263" i="20"/>
  <c r="AO263" i="20"/>
  <c r="AX263" i="20"/>
  <c r="BB263" i="20"/>
  <c r="AW264" i="20"/>
  <c r="AW265" i="20"/>
  <c r="AX266" i="20"/>
  <c r="BB266" i="20"/>
  <c r="AV314" i="20"/>
  <c r="AZ314" i="20"/>
  <c r="AL315" i="20"/>
  <c r="AP315" i="20"/>
  <c r="AU315" i="20"/>
  <c r="AY315" i="20"/>
  <c r="AL316" i="20"/>
  <c r="AP316" i="20"/>
  <c r="AP317" i="20"/>
  <c r="AU317" i="20"/>
  <c r="AY317" i="20"/>
  <c r="AQ318" i="20"/>
  <c r="AV318" i="20"/>
  <c r="AZ318" i="20"/>
  <c r="AK319" i="20"/>
  <c r="AO319" i="20"/>
  <c r="AX319" i="20"/>
  <c r="BB319" i="20"/>
  <c r="AW320" i="20"/>
  <c r="AW321" i="20"/>
  <c r="AX322" i="20"/>
  <c r="BB322" i="20"/>
  <c r="AV369" i="20"/>
  <c r="AN371" i="20"/>
  <c r="AR371" i="20"/>
  <c r="AV371" i="20"/>
  <c r="AU372" i="20"/>
  <c r="AY372" i="20"/>
  <c r="AJ372" i="20"/>
  <c r="AV373" i="20"/>
  <c r="AZ373" i="20"/>
  <c r="AW374" i="20"/>
  <c r="BA374" i="20"/>
  <c r="AK375" i="20"/>
  <c r="AO375" i="20"/>
  <c r="AW375" i="20"/>
  <c r="BA375" i="20"/>
  <c r="AM376" i="20"/>
  <c r="AQ376" i="20"/>
  <c r="AU377" i="20"/>
  <c r="AY377" i="20"/>
  <c r="AQ378" i="20"/>
  <c r="AY378" i="20"/>
  <c r="AQ261" i="20"/>
  <c r="AV261" i="20"/>
  <c r="AZ261" i="20"/>
  <c r="AV262" i="20"/>
  <c r="AZ262" i="20"/>
  <c r="AL263" i="20"/>
  <c r="AP263" i="20"/>
  <c r="AY263" i="20"/>
  <c r="AX265" i="20"/>
  <c r="AU266" i="20"/>
  <c r="AY266" i="20"/>
  <c r="AL313" i="20"/>
  <c r="AP313" i="20"/>
  <c r="AW314" i="20"/>
  <c r="BA314" i="20"/>
  <c r="AZ315" i="20"/>
  <c r="AM316" i="20"/>
  <c r="AQ316" i="20"/>
  <c r="AV316" i="20"/>
  <c r="AZ316" i="20"/>
  <c r="AM317" i="20"/>
  <c r="AQ317" i="20"/>
  <c r="AV317" i="20"/>
  <c r="AZ317" i="20"/>
  <c r="AW318" i="20"/>
  <c r="BA318" i="20"/>
  <c r="AL319" i="20"/>
  <c r="AP319" i="20"/>
  <c r="AY319" i="20"/>
  <c r="AO320" i="20"/>
  <c r="AX321" i="20"/>
  <c r="AU322" i="20"/>
  <c r="AY322" i="20"/>
  <c r="AK369" i="20"/>
  <c r="AW369" i="20"/>
  <c r="AP370" i="20"/>
  <c r="AX370" i="20"/>
  <c r="AO371" i="20"/>
  <c r="AV372" i="20"/>
  <c r="AZ372" i="20"/>
  <c r="AW373" i="20"/>
  <c r="AX374" i="20"/>
  <c r="BB374" i="20"/>
  <c r="AL375" i="20"/>
  <c r="AP375" i="20"/>
  <c r="AX375" i="20"/>
  <c r="BB375" i="20"/>
  <c r="AV376" i="20"/>
  <c r="AZ376" i="20"/>
  <c r="AV377" i="20"/>
  <c r="AZ377" i="20"/>
  <c r="AV378" i="20"/>
  <c r="AZ378" i="20"/>
  <c r="AZ369" i="20"/>
  <c r="AT369" i="20"/>
  <c r="BA369" i="20"/>
  <c r="BA370" i="20"/>
  <c r="AU371" i="20"/>
  <c r="AY370" i="20"/>
  <c r="BB370" i="20"/>
  <c r="AT371" i="20"/>
  <c r="AZ371" i="20"/>
  <c r="AY371" i="20"/>
  <c r="AW371" i="20"/>
  <c r="BA371" i="20"/>
  <c r="AM369" i="20"/>
  <c r="AQ369" i="20"/>
  <c r="AN369" i="20"/>
  <c r="AJ373" i="20"/>
  <c r="AO373" i="20"/>
  <c r="AM373" i="20"/>
  <c r="AQ373" i="20"/>
  <c r="AK373" i="20"/>
  <c r="AJ374" i="20"/>
  <c r="AL374" i="20"/>
  <c r="AU369" i="20"/>
  <c r="AY369" i="20"/>
  <c r="AJ369" i="20"/>
  <c r="AO370" i="20"/>
  <c r="AN373" i="20"/>
  <c r="AR373" i="20"/>
  <c r="AN370" i="20"/>
  <c r="AR370" i="20"/>
  <c r="AV370" i="20"/>
  <c r="AZ370" i="20"/>
  <c r="AK370" i="20"/>
  <c r="AM372" i="20"/>
  <c r="AQ372" i="20"/>
  <c r="AK374" i="20"/>
  <c r="AO374" i="20"/>
  <c r="AP374" i="20"/>
  <c r="AW376" i="20"/>
  <c r="AJ377" i="20"/>
  <c r="AO377" i="20"/>
  <c r="AM377" i="20"/>
  <c r="AQ377" i="20"/>
  <c r="AK377" i="20"/>
  <c r="AN377" i="20"/>
  <c r="AR377" i="20"/>
  <c r="AX371" i="20"/>
  <c r="BB371" i="20"/>
  <c r="AN374" i="20"/>
  <c r="AR374" i="20"/>
  <c r="AU376" i="20"/>
  <c r="AY376" i="20"/>
  <c r="AN378" i="20"/>
  <c r="AR378" i="20"/>
  <c r="AL378" i="20"/>
  <c r="AX313" i="20"/>
  <c r="BB313" i="20"/>
  <c r="AW313" i="20"/>
  <c r="AN314" i="20"/>
  <c r="AR314" i="20"/>
  <c r="AP314" i="20"/>
  <c r="AU313" i="20"/>
  <c r="AY313" i="20"/>
  <c r="BA313" i="20"/>
  <c r="AK314" i="20"/>
  <c r="AO314" i="20"/>
  <c r="AM314" i="20"/>
  <c r="AQ314" i="20"/>
  <c r="AL314" i="20"/>
  <c r="Z318" i="20"/>
  <c r="BA315" i="20"/>
  <c r="AX316" i="20"/>
  <c r="BB316" i="20"/>
  <c r="AO317" i="20"/>
  <c r="AN318" i="20"/>
  <c r="AR318" i="20"/>
  <c r="AL318" i="20"/>
  <c r="AX320" i="20"/>
  <c r="BB320" i="20"/>
  <c r="AO321" i="20"/>
  <c r="AN322" i="20"/>
  <c r="AR322" i="20"/>
  <c r="AL322" i="20"/>
  <c r="Z91" i="20"/>
  <c r="Z148" i="20"/>
  <c r="M209" i="20"/>
  <c r="Z210" i="20"/>
  <c r="M259" i="20"/>
  <c r="M263" i="20"/>
  <c r="Z260" i="20"/>
  <c r="Z264" i="20"/>
  <c r="Z266" i="20"/>
  <c r="M317" i="20"/>
  <c r="AN317" i="20"/>
  <c r="AR317" i="20"/>
  <c r="AL317" i="20"/>
  <c r="AN321" i="20"/>
  <c r="AR321" i="20"/>
  <c r="AL321" i="20"/>
  <c r="Z258" i="20"/>
  <c r="Z261" i="20"/>
  <c r="Z319" i="20"/>
  <c r="M316" i="20"/>
  <c r="M320" i="20"/>
  <c r="AP40" i="20"/>
  <c r="AL40" i="20"/>
  <c r="AP36" i="20"/>
  <c r="AL36" i="20"/>
  <c r="AX315" i="20"/>
  <c r="BB315" i="20"/>
  <c r="AU316" i="20"/>
  <c r="AY316" i="20"/>
  <c r="AK318" i="20"/>
  <c r="AO318" i="20"/>
  <c r="AU320" i="20"/>
  <c r="AY320" i="20"/>
  <c r="AK322" i="20"/>
  <c r="AO322" i="20"/>
  <c r="AT259" i="20"/>
  <c r="AV259" i="20"/>
  <c r="AY259" i="20"/>
  <c r="Z257" i="20"/>
  <c r="Z265" i="20"/>
  <c r="AZ259" i="20"/>
  <c r="AX259" i="20"/>
  <c r="BB259" i="20"/>
  <c r="AN261" i="20"/>
  <c r="AR261" i="20"/>
  <c r="AL261" i="20"/>
  <c r="AN265" i="20"/>
  <c r="AR265" i="20"/>
  <c r="AL265" i="20"/>
  <c r="M260" i="20"/>
  <c r="M264" i="20"/>
  <c r="AX260" i="20"/>
  <c r="BB260" i="20"/>
  <c r="AO261" i="20"/>
  <c r="AN262" i="20"/>
  <c r="AR262" i="20"/>
  <c r="AL262" i="20"/>
  <c r="AX264" i="20"/>
  <c r="BB264" i="20"/>
  <c r="AO265" i="20"/>
  <c r="AN266" i="20"/>
  <c r="AR266" i="20"/>
  <c r="AL266" i="20"/>
  <c r="M265" i="20"/>
  <c r="AR42" i="20"/>
  <c r="AN42" i="20"/>
  <c r="AR38" i="20"/>
  <c r="AN38" i="20"/>
  <c r="AR34" i="20"/>
  <c r="AN34" i="20"/>
  <c r="M261" i="20"/>
  <c r="Z263" i="20"/>
  <c r="AL257" i="20"/>
  <c r="AJ259" i="20"/>
  <c r="AN259" i="20"/>
  <c r="AK262" i="20"/>
  <c r="AO262" i="20"/>
  <c r="AK266" i="20"/>
  <c r="AO266" i="20"/>
  <c r="Z205" i="20"/>
  <c r="Z206" i="20"/>
  <c r="Z97" i="20"/>
  <c r="Z146" i="20"/>
  <c r="Z154" i="20"/>
  <c r="M207" i="20"/>
  <c r="Z204" i="20"/>
  <c r="Z208" i="20"/>
  <c r="AQ39" i="20"/>
  <c r="AM39" i="20"/>
  <c r="AQ35" i="20"/>
  <c r="AM35" i="20"/>
  <c r="AX201" i="20"/>
  <c r="BB201" i="20"/>
  <c r="AW201" i="20"/>
  <c r="AN202" i="20"/>
  <c r="AV207" i="20"/>
  <c r="AZ207" i="20"/>
  <c r="AW207" i="20"/>
  <c r="AL208" i="20"/>
  <c r="AP208" i="20"/>
  <c r="AR208" i="20"/>
  <c r="AT209" i="20"/>
  <c r="AW209" i="20"/>
  <c r="AX209" i="20"/>
  <c r="BB209" i="20"/>
  <c r="M208" i="20"/>
  <c r="Z201" i="20"/>
  <c r="Z209" i="20"/>
  <c r="AM42" i="20"/>
  <c r="AP39" i="20"/>
  <c r="AL39" i="20"/>
  <c r="AM38" i="20"/>
  <c r="AP35" i="20"/>
  <c r="AM202" i="20"/>
  <c r="AQ202" i="20"/>
  <c r="AP202" i="20"/>
  <c r="AL204" i="20"/>
  <c r="AP204" i="20"/>
  <c r="AR204" i="20"/>
  <c r="AX205" i="20"/>
  <c r="BB205" i="20"/>
  <c r="AJ202" i="20"/>
  <c r="AR202" i="20"/>
  <c r="BA203" i="20"/>
  <c r="AT207" i="20"/>
  <c r="AU207" i="20"/>
  <c r="AX207" i="20"/>
  <c r="BB207" i="20"/>
  <c r="Z95" i="20"/>
  <c r="Z98" i="20"/>
  <c r="Z145" i="20"/>
  <c r="Z153" i="20"/>
  <c r="M204" i="20"/>
  <c r="M206" i="20"/>
  <c r="M202" i="20"/>
  <c r="M205" i="20"/>
  <c r="Z203" i="20"/>
  <c r="AU201" i="20"/>
  <c r="AK202" i="20"/>
  <c r="AO202" i="20"/>
  <c r="AU203" i="20"/>
  <c r="AY203" i="20"/>
  <c r="AP206" i="20"/>
  <c r="AL206" i="20"/>
  <c r="AR206" i="20"/>
  <c r="AY207" i="20"/>
  <c r="AN208" i="20"/>
  <c r="BA209" i="20"/>
  <c r="AY209" i="20"/>
  <c r="M210" i="20"/>
  <c r="Z207" i="20"/>
  <c r="AQ40" i="20"/>
  <c r="AM40" i="20"/>
  <c r="AR39" i="20"/>
  <c r="AN39" i="20"/>
  <c r="AQ36" i="20"/>
  <c r="AM36" i="20"/>
  <c r="AR35" i="20"/>
  <c r="AN35" i="20"/>
  <c r="AX203" i="20"/>
  <c r="BB203" i="20"/>
  <c r="AM204" i="20"/>
  <c r="AQ204" i="20"/>
  <c r="AK206" i="20"/>
  <c r="AO206" i="20"/>
  <c r="AM208" i="20"/>
  <c r="AQ208" i="20"/>
  <c r="AJ210" i="20"/>
  <c r="AL35" i="20"/>
  <c r="AM34" i="20"/>
  <c r="AV203" i="20"/>
  <c r="AZ203" i="20"/>
  <c r="AK204" i="20"/>
  <c r="AO204" i="20"/>
  <c r="AM206" i="20"/>
  <c r="AQ206" i="20"/>
  <c r="AK208" i="20"/>
  <c r="AO208" i="20"/>
  <c r="AK42" i="20"/>
  <c r="AO38" i="20"/>
  <c r="AK34" i="20"/>
  <c r="AP41" i="20"/>
  <c r="Z42" i="20"/>
  <c r="M148" i="20"/>
  <c r="Z152" i="20"/>
  <c r="M90" i="20"/>
  <c r="Z96" i="20"/>
  <c r="AV145" i="20"/>
  <c r="AZ145" i="20"/>
  <c r="BA145" i="20"/>
  <c r="AJ146" i="20"/>
  <c r="AR146" i="20"/>
  <c r="AY147" i="20"/>
  <c r="AO42" i="20"/>
  <c r="AK38" i="20"/>
  <c r="AO34" i="20"/>
  <c r="AQ42" i="20"/>
  <c r="AQ38" i="20"/>
  <c r="AQ34" i="20"/>
  <c r="AX145" i="20"/>
  <c r="BB145" i="20"/>
  <c r="AW145" i="20"/>
  <c r="Z150" i="20"/>
  <c r="M95" i="20"/>
  <c r="M152" i="20"/>
  <c r="Z149" i="20"/>
  <c r="M96" i="20"/>
  <c r="Z94" i="20"/>
  <c r="Z92" i="20"/>
  <c r="Z147" i="20"/>
  <c r="Z151" i="20"/>
  <c r="AO40" i="20"/>
  <c r="AK40" i="20"/>
  <c r="AO36" i="20"/>
  <c r="AK36" i="20"/>
  <c r="M97" i="20"/>
  <c r="M146" i="20"/>
  <c r="M150" i="20"/>
  <c r="M154" i="20"/>
  <c r="AP42" i="20"/>
  <c r="AL42" i="20"/>
  <c r="AR40" i="20"/>
  <c r="AN40" i="20"/>
  <c r="AO39" i="20"/>
  <c r="AK39" i="20"/>
  <c r="AP38" i="20"/>
  <c r="AL38" i="20"/>
  <c r="AR36" i="20"/>
  <c r="AN36" i="20"/>
  <c r="AO35" i="20"/>
  <c r="AK35" i="20"/>
  <c r="AP34" i="20"/>
  <c r="AL34" i="20"/>
  <c r="M91" i="20"/>
  <c r="M92" i="20"/>
  <c r="Z93" i="20"/>
  <c r="M94" i="20"/>
  <c r="AK146" i="20"/>
  <c r="AO146" i="20"/>
  <c r="AX147" i="20"/>
  <c r="BB147" i="20"/>
  <c r="AN148" i="20"/>
  <c r="AV149" i="20"/>
  <c r="AZ149" i="20"/>
  <c r="AJ150" i="20"/>
  <c r="AX151" i="20"/>
  <c r="BB151" i="20"/>
  <c r="AN152" i="20"/>
  <c r="AV153" i="20"/>
  <c r="AZ153" i="20"/>
  <c r="AJ154" i="20"/>
  <c r="AV147" i="20"/>
  <c r="AZ147" i="20"/>
  <c r="AJ148" i="20"/>
  <c r="AX149" i="20"/>
  <c r="BB149" i="20"/>
  <c r="AJ152" i="20"/>
  <c r="AX153" i="20"/>
  <c r="BB153" i="20"/>
  <c r="AL95" i="20"/>
  <c r="AR95" i="20"/>
  <c r="AJ95" i="20"/>
  <c r="AP95" i="20"/>
  <c r="AM95" i="20"/>
  <c r="AQ95" i="20"/>
  <c r="AP89" i="20"/>
  <c r="AU94" i="20"/>
  <c r="AW94" i="20"/>
  <c r="BA94" i="20"/>
  <c r="AN95" i="20"/>
  <c r="AT96" i="20"/>
  <c r="AY96" i="20"/>
  <c r="AU96" i="20"/>
  <c r="AW96" i="20"/>
  <c r="AQ91" i="20"/>
  <c r="AN91" i="20"/>
  <c r="AX96" i="20"/>
  <c r="AM97" i="20"/>
  <c r="AP91" i="20"/>
  <c r="AX92" i="20"/>
  <c r="BB92" i="20"/>
  <c r="AU92" i="20"/>
  <c r="AM93" i="20"/>
  <c r="AQ93" i="20"/>
  <c r="AP93" i="20"/>
  <c r="AK95" i="20"/>
  <c r="AO95" i="20"/>
  <c r="AJ97" i="20"/>
  <c r="AR97" i="20"/>
  <c r="AV98" i="20"/>
  <c r="AZ98" i="20"/>
  <c r="AM91" i="20"/>
  <c r="AX94" i="20"/>
  <c r="BB94" i="20"/>
  <c r="BB96" i="20"/>
  <c r="AQ97" i="20"/>
  <c r="AP97" i="20"/>
  <c r="AL90" i="20"/>
  <c r="AK91" i="20"/>
  <c r="AO91" i="20"/>
  <c r="AJ91" i="20"/>
  <c r="AJ93" i="20"/>
  <c r="AV94" i="20"/>
  <c r="AZ94" i="20"/>
  <c r="AV96" i="20"/>
  <c r="AZ96" i="20"/>
  <c r="AK97" i="20"/>
  <c r="AO97" i="20"/>
  <c r="AO37" i="20"/>
  <c r="AJ37" i="20"/>
  <c r="AK37" i="20"/>
  <c r="AQ41" i="20"/>
  <c r="AQ37" i="20"/>
  <c r="Z40" i="20"/>
  <c r="AP37" i="20"/>
  <c r="AK41" i="20"/>
  <c r="AJ41" i="20"/>
  <c r="AO41" i="20"/>
  <c r="Z36" i="20"/>
  <c r="Z38" i="20"/>
  <c r="Z37" i="20"/>
  <c r="Z34" i="20"/>
  <c r="AM41" i="20"/>
  <c r="AM37" i="20"/>
  <c r="Z35" i="20"/>
  <c r="Z41" i="20"/>
  <c r="AR41" i="20"/>
  <c r="AN41" i="20"/>
  <c r="AR37" i="20"/>
  <c r="AN37" i="20"/>
  <c r="Z39" i="20"/>
  <c r="AL41" i="20"/>
  <c r="AL37" i="20"/>
  <c r="V296" i="20"/>
  <c r="V352" i="20"/>
  <c r="I352" i="20"/>
  <c r="I296" i="20"/>
  <c r="I240" i="20"/>
  <c r="V339" i="20"/>
  <c r="V340" i="20"/>
  <c r="V341" i="20"/>
  <c r="V342" i="20"/>
  <c r="V343" i="20"/>
  <c r="W343" i="20"/>
  <c r="W369" i="20" s="1"/>
  <c r="V344" i="20"/>
  <c r="W344" i="20"/>
  <c r="W370" i="20" s="1"/>
  <c r="V345" i="20"/>
  <c r="W345" i="20"/>
  <c r="W371" i="20" s="1"/>
  <c r="V346" i="20"/>
  <c r="W346" i="20"/>
  <c r="W372" i="20" s="1"/>
  <c r="V347" i="20"/>
  <c r="W347" i="20"/>
  <c r="W373" i="20" s="1"/>
  <c r="V348" i="20"/>
  <c r="W348" i="20"/>
  <c r="W374" i="20" s="1"/>
  <c r="V349" i="20"/>
  <c r="W349" i="20"/>
  <c r="W375" i="20" s="1"/>
  <c r="V350" i="20"/>
  <c r="W350" i="20"/>
  <c r="W376" i="20" s="1"/>
  <c r="V283" i="20"/>
  <c r="V284" i="20"/>
  <c r="V285" i="20"/>
  <c r="V286" i="20"/>
  <c r="V287" i="20"/>
  <c r="W287" i="20"/>
  <c r="W313" i="20" s="1"/>
  <c r="V288" i="20"/>
  <c r="W288" i="20"/>
  <c r="W314" i="20" s="1"/>
  <c r="V289" i="20"/>
  <c r="W289" i="20"/>
  <c r="W315" i="20" s="1"/>
  <c r="V290" i="20"/>
  <c r="W290" i="20"/>
  <c r="W316" i="20" s="1"/>
  <c r="V291" i="20"/>
  <c r="W291" i="20"/>
  <c r="W317" i="20" s="1"/>
  <c r="V292" i="20"/>
  <c r="W292" i="20"/>
  <c r="W318" i="20" s="1"/>
  <c r="V293" i="20"/>
  <c r="W293" i="20"/>
  <c r="W319" i="20" s="1"/>
  <c r="V294" i="20"/>
  <c r="W294" i="20"/>
  <c r="W320" i="20" s="1"/>
  <c r="V234" i="20"/>
  <c r="V233" i="20"/>
  <c r="V232" i="20"/>
  <c r="V231" i="20"/>
  <c r="V230" i="20"/>
  <c r="V229" i="20"/>
  <c r="V228" i="20"/>
  <c r="V227" i="20"/>
  <c r="V236" i="20"/>
  <c r="V237" i="20"/>
  <c r="V238" i="20"/>
  <c r="W231" i="20"/>
  <c r="W257" i="20" s="1"/>
  <c r="W232" i="20"/>
  <c r="W258" i="20" s="1"/>
  <c r="W233" i="20"/>
  <c r="W259" i="20" s="1"/>
  <c r="W234" i="20"/>
  <c r="W260" i="20" s="1"/>
  <c r="W235" i="20"/>
  <c r="W261" i="20" s="1"/>
  <c r="W236" i="20"/>
  <c r="W262" i="20" s="1"/>
  <c r="W237" i="20"/>
  <c r="W263" i="20" s="1"/>
  <c r="W238" i="20"/>
  <c r="W264" i="20" s="1"/>
  <c r="V240" i="20"/>
  <c r="V182" i="20"/>
  <c r="W201" i="20"/>
  <c r="W202" i="20"/>
  <c r="W203" i="20"/>
  <c r="W204" i="20"/>
  <c r="W205" i="20"/>
  <c r="W180" i="20"/>
  <c r="W206" i="20" s="1"/>
  <c r="W181" i="20"/>
  <c r="W207" i="20" s="1"/>
  <c r="W182" i="20"/>
  <c r="W208" i="20" s="1"/>
  <c r="V184" i="20"/>
  <c r="V115" i="20"/>
  <c r="V116" i="20"/>
  <c r="V117" i="20"/>
  <c r="V118" i="20"/>
  <c r="V119" i="20"/>
  <c r="W119" i="20"/>
  <c r="W145" i="20" s="1"/>
  <c r="V120" i="20"/>
  <c r="W120" i="20"/>
  <c r="W146" i="20" s="1"/>
  <c r="V121" i="20"/>
  <c r="W121" i="20"/>
  <c r="W147" i="20" s="1"/>
  <c r="V122" i="20"/>
  <c r="W122" i="20"/>
  <c r="W148" i="20" s="1"/>
  <c r="V123" i="20"/>
  <c r="W123" i="20"/>
  <c r="W149" i="20" s="1"/>
  <c r="V124" i="20"/>
  <c r="W124" i="20"/>
  <c r="W150" i="20" s="1"/>
  <c r="V125" i="20"/>
  <c r="W125" i="20"/>
  <c r="W151" i="20" s="1"/>
  <c r="V126" i="20"/>
  <c r="W126" i="20"/>
  <c r="W152" i="20" s="1"/>
  <c r="V128" i="20"/>
  <c r="V66" i="20"/>
  <c r="V65" i="20"/>
  <c r="V64" i="20"/>
  <c r="V63" i="20"/>
  <c r="V62" i="20"/>
  <c r="V61" i="20"/>
  <c r="V60" i="20"/>
  <c r="V59" i="20"/>
  <c r="W63" i="20"/>
  <c r="W89" i="20" s="1"/>
  <c r="W64" i="20"/>
  <c r="W90" i="20" s="1"/>
  <c r="BM90" i="20" s="1"/>
  <c r="W65" i="20"/>
  <c r="W91" i="20" s="1"/>
  <c r="BM91" i="20" s="1"/>
  <c r="W66" i="20"/>
  <c r="W92" i="20" s="1"/>
  <c r="W67" i="20"/>
  <c r="W93" i="20" s="1"/>
  <c r="AS93" i="20" s="1"/>
  <c r="V68" i="20"/>
  <c r="W68" i="20"/>
  <c r="W94" i="20" s="1"/>
  <c r="V69" i="20"/>
  <c r="W69" i="20"/>
  <c r="W95" i="20" s="1"/>
  <c r="BM95" i="20" s="1"/>
  <c r="V70" i="20"/>
  <c r="W70" i="20"/>
  <c r="W96" i="20" s="1"/>
  <c r="V72" i="20"/>
  <c r="V16" i="20"/>
  <c r="V3" i="20"/>
  <c r="V4" i="20"/>
  <c r="V5" i="20"/>
  <c r="V6" i="20"/>
  <c r="V7" i="20"/>
  <c r="W7" i="20"/>
  <c r="W33" i="20" s="1"/>
  <c r="V8" i="20"/>
  <c r="W8" i="20"/>
  <c r="W34" i="20" s="1"/>
  <c r="V9" i="20"/>
  <c r="W9" i="20"/>
  <c r="W35" i="20" s="1"/>
  <c r="V10" i="20"/>
  <c r="W10" i="20"/>
  <c r="W36" i="20" s="1"/>
  <c r="V11" i="20"/>
  <c r="W11" i="20"/>
  <c r="W37" i="20" s="1"/>
  <c r="V12" i="20"/>
  <c r="W12" i="20"/>
  <c r="W38" i="20" s="1"/>
  <c r="V13" i="20"/>
  <c r="W13" i="20"/>
  <c r="W39" i="20" s="1"/>
  <c r="V14" i="20"/>
  <c r="W14" i="20"/>
  <c r="W40" i="20" s="1"/>
  <c r="BE46" i="20" l="1"/>
  <c r="BK46" i="20"/>
  <c r="BL46" i="20"/>
  <c r="BD46" i="20"/>
  <c r="BG46" i="20"/>
  <c r="BH46" i="20"/>
  <c r="BJ46" i="20"/>
  <c r="BI46" i="20"/>
  <c r="BF46" i="20"/>
  <c r="DC29" i="7"/>
  <c r="D400" i="20"/>
  <c r="DG29" i="7"/>
  <c r="F400" i="20"/>
  <c r="CO29" i="7"/>
  <c r="D344" i="20"/>
  <c r="CS29" i="7"/>
  <c r="F344" i="20"/>
  <c r="CE29" i="7"/>
  <c r="F288" i="20"/>
  <c r="CA29" i="7"/>
  <c r="D288" i="20"/>
  <c r="BC29" i="7"/>
  <c r="F176" i="20"/>
  <c r="AY29" i="7"/>
  <c r="D176" i="20"/>
  <c r="BI425" i="20"/>
  <c r="BG425" i="20"/>
  <c r="BH425" i="20"/>
  <c r="BF425" i="20"/>
  <c r="BD425" i="20"/>
  <c r="BK425" i="20"/>
  <c r="BJ425" i="20"/>
  <c r="BE425" i="20"/>
  <c r="BL425" i="20"/>
  <c r="DF30" i="7"/>
  <c r="E401" i="20"/>
  <c r="CR30" i="7"/>
  <c r="E345" i="20"/>
  <c r="CD30" i="7"/>
  <c r="E289" i="20"/>
  <c r="BB30" i="7"/>
  <c r="E177" i="20"/>
  <c r="AO29" i="7"/>
  <c r="F120" i="20"/>
  <c r="AK29" i="7"/>
  <c r="D120" i="20"/>
  <c r="AN30" i="7"/>
  <c r="E121" i="20"/>
  <c r="Z30" i="7"/>
  <c r="E65" i="20"/>
  <c r="W29" i="7"/>
  <c r="D64" i="20"/>
  <c r="AA29" i="7"/>
  <c r="F64" i="20"/>
  <c r="M29" i="7"/>
  <c r="F8" i="20"/>
  <c r="D8" i="20"/>
  <c r="L30" i="7"/>
  <c r="E9" i="20"/>
  <c r="BP30" i="7"/>
  <c r="E233" i="20"/>
  <c r="BM29" i="7"/>
  <c r="D232" i="20"/>
  <c r="BQ29" i="7"/>
  <c r="F232" i="20"/>
  <c r="AS6" i="20"/>
  <c r="BM6" i="20"/>
  <c r="AS16" i="20"/>
  <c r="BM16" i="20"/>
  <c r="BM62" i="20"/>
  <c r="AS62" i="20"/>
  <c r="BM66" i="20"/>
  <c r="AS66" i="20"/>
  <c r="BM116" i="20"/>
  <c r="AS116" i="20"/>
  <c r="BM179" i="20"/>
  <c r="BM175" i="20"/>
  <c r="BM240" i="20"/>
  <c r="AS240" i="20"/>
  <c r="BM227" i="20"/>
  <c r="AS227" i="20"/>
  <c r="BM231" i="20"/>
  <c r="AS231" i="20"/>
  <c r="BM286" i="20"/>
  <c r="AS286" i="20"/>
  <c r="BM342" i="20"/>
  <c r="AS342" i="20"/>
  <c r="BC240" i="20"/>
  <c r="AI240" i="20"/>
  <c r="BM296" i="20"/>
  <c r="AS296" i="20"/>
  <c r="BD157" i="20"/>
  <c r="BG157" i="20"/>
  <c r="BK157" i="20"/>
  <c r="BI157" i="20"/>
  <c r="BH157" i="20"/>
  <c r="BJ157" i="20"/>
  <c r="BE157" i="20"/>
  <c r="BL157" i="20"/>
  <c r="BF157" i="20"/>
  <c r="BD44" i="20"/>
  <c r="BK44" i="20"/>
  <c r="BG44" i="20"/>
  <c r="BI44" i="20"/>
  <c r="BL44" i="20"/>
  <c r="BJ44" i="20"/>
  <c r="BF44" i="20"/>
  <c r="BH44" i="20"/>
  <c r="BE44" i="20"/>
  <c r="BD267" i="20"/>
  <c r="BG267" i="20"/>
  <c r="BK267" i="20"/>
  <c r="BJ267" i="20"/>
  <c r="BH267" i="20"/>
  <c r="BI267" i="20"/>
  <c r="BE267" i="20"/>
  <c r="BL267" i="20"/>
  <c r="BF267" i="20"/>
  <c r="BD213" i="20"/>
  <c r="BG213" i="20"/>
  <c r="BK213" i="20"/>
  <c r="BF213" i="20"/>
  <c r="BL213" i="20"/>
  <c r="BE213" i="20"/>
  <c r="BI213" i="20"/>
  <c r="BH213" i="20"/>
  <c r="BJ213" i="20"/>
  <c r="AS14" i="20"/>
  <c r="BM14" i="20"/>
  <c r="AS12" i="20"/>
  <c r="BM12" i="20"/>
  <c r="AS10" i="20"/>
  <c r="BM10" i="20"/>
  <c r="AS8" i="20"/>
  <c r="BM8" i="20"/>
  <c r="AS5" i="20"/>
  <c r="BM5" i="20"/>
  <c r="BM72" i="20"/>
  <c r="AS72" i="20"/>
  <c r="BM69" i="20"/>
  <c r="AS69" i="20"/>
  <c r="BM59" i="20"/>
  <c r="AS59" i="20"/>
  <c r="BM63" i="20"/>
  <c r="AS63" i="20"/>
  <c r="BM128" i="20"/>
  <c r="AS128" i="20"/>
  <c r="BM125" i="20"/>
  <c r="AS125" i="20"/>
  <c r="BM123" i="20"/>
  <c r="AS123" i="20"/>
  <c r="BM121" i="20"/>
  <c r="AS121" i="20"/>
  <c r="BM119" i="20"/>
  <c r="AS119" i="20"/>
  <c r="BM115" i="20"/>
  <c r="AS115" i="20"/>
  <c r="BM178" i="20"/>
  <c r="BM174" i="20"/>
  <c r="BM238" i="20"/>
  <c r="AS238" i="20"/>
  <c r="BM228" i="20"/>
  <c r="AS228" i="20"/>
  <c r="BM232" i="20"/>
  <c r="AS232" i="20"/>
  <c r="BM294" i="20"/>
  <c r="AS294" i="20"/>
  <c r="BM292" i="20"/>
  <c r="AS292" i="20"/>
  <c r="BM290" i="20"/>
  <c r="AS290" i="20"/>
  <c r="BM288" i="20"/>
  <c r="AS288" i="20"/>
  <c r="BM285" i="20"/>
  <c r="AS285" i="20"/>
  <c r="BM350" i="20"/>
  <c r="AS350" i="20"/>
  <c r="BM348" i="20"/>
  <c r="AS348" i="20"/>
  <c r="BM346" i="20"/>
  <c r="AS346" i="20"/>
  <c r="BM344" i="20"/>
  <c r="AS344" i="20"/>
  <c r="BM341" i="20"/>
  <c r="AS341" i="20"/>
  <c r="BC296" i="20"/>
  <c r="AI296" i="20"/>
  <c r="BD268" i="20"/>
  <c r="BK268" i="20"/>
  <c r="BG268" i="20"/>
  <c r="BI268" i="20"/>
  <c r="BL268" i="20"/>
  <c r="BJ268" i="20"/>
  <c r="BF268" i="20"/>
  <c r="BE268" i="20"/>
  <c r="BH268" i="20"/>
  <c r="BD211" i="20"/>
  <c r="BK211" i="20"/>
  <c r="BG211" i="20"/>
  <c r="BF211" i="20"/>
  <c r="BE211" i="20"/>
  <c r="BL211" i="20"/>
  <c r="BI211" i="20"/>
  <c r="BH211" i="20"/>
  <c r="BJ211" i="20"/>
  <c r="BD100" i="20"/>
  <c r="BG100" i="20"/>
  <c r="BK100" i="20"/>
  <c r="BF100" i="20"/>
  <c r="BE100" i="20"/>
  <c r="BH100" i="20"/>
  <c r="BJ100" i="20"/>
  <c r="BL100" i="20"/>
  <c r="BI100" i="20"/>
  <c r="BG323" i="20"/>
  <c r="BK323" i="20"/>
  <c r="BH323" i="20"/>
  <c r="BD323" i="20"/>
  <c r="BJ323" i="20"/>
  <c r="BF323" i="20"/>
  <c r="BI323" i="20"/>
  <c r="BL323" i="20"/>
  <c r="BE323" i="20"/>
  <c r="BG381" i="20"/>
  <c r="BK381" i="20"/>
  <c r="BH381" i="20"/>
  <c r="BI381" i="20"/>
  <c r="BD381" i="20"/>
  <c r="BL381" i="20"/>
  <c r="BE381" i="20"/>
  <c r="BF381" i="20"/>
  <c r="BJ381" i="20"/>
  <c r="BD101" i="20"/>
  <c r="BK101" i="20"/>
  <c r="BG101" i="20"/>
  <c r="BE101" i="20"/>
  <c r="BF101" i="20"/>
  <c r="BL101" i="20"/>
  <c r="BI101" i="20"/>
  <c r="BH101" i="20"/>
  <c r="BJ101" i="20"/>
  <c r="AS4" i="20"/>
  <c r="BM4" i="20"/>
  <c r="BM60" i="20"/>
  <c r="AS60" i="20"/>
  <c r="BM64" i="20"/>
  <c r="AS64" i="20"/>
  <c r="BM118" i="20"/>
  <c r="AS118" i="20"/>
  <c r="BM184" i="20"/>
  <c r="AS184" i="20"/>
  <c r="BM177" i="20"/>
  <c r="BM173" i="20"/>
  <c r="BM237" i="20"/>
  <c r="AS237" i="20"/>
  <c r="BM229" i="20"/>
  <c r="AS229" i="20"/>
  <c r="BM233" i="20"/>
  <c r="AS233" i="20"/>
  <c r="BM284" i="20"/>
  <c r="AS284" i="20"/>
  <c r="BM340" i="20"/>
  <c r="AS340" i="20"/>
  <c r="BC352" i="20"/>
  <c r="AI352" i="20"/>
  <c r="BD269" i="20"/>
  <c r="BG269" i="20"/>
  <c r="BK269" i="20"/>
  <c r="BJ269" i="20"/>
  <c r="BI269" i="20"/>
  <c r="BH269" i="20"/>
  <c r="BE269" i="20"/>
  <c r="BF269" i="20"/>
  <c r="BL269" i="20"/>
  <c r="BG380" i="20"/>
  <c r="BK380" i="20"/>
  <c r="BH380" i="20"/>
  <c r="BD380" i="20"/>
  <c r="BJ380" i="20"/>
  <c r="BI380" i="20"/>
  <c r="BL380" i="20"/>
  <c r="BE380" i="20"/>
  <c r="BF380" i="20"/>
  <c r="BD45" i="20"/>
  <c r="BG45" i="20"/>
  <c r="BK45" i="20"/>
  <c r="BJ45" i="20"/>
  <c r="BI45" i="20"/>
  <c r="BH45" i="20"/>
  <c r="BE45" i="20"/>
  <c r="BL45" i="20"/>
  <c r="BF45" i="20"/>
  <c r="AS13" i="20"/>
  <c r="BM13" i="20"/>
  <c r="AS11" i="20"/>
  <c r="BM11" i="20"/>
  <c r="AS9" i="20"/>
  <c r="BM9" i="20"/>
  <c r="AS7" i="20"/>
  <c r="BM7" i="20"/>
  <c r="AS3" i="20"/>
  <c r="BM3" i="20"/>
  <c r="BM70" i="20"/>
  <c r="AS70" i="20"/>
  <c r="BM68" i="20"/>
  <c r="AS68" i="20"/>
  <c r="BM61" i="20"/>
  <c r="AS61" i="20"/>
  <c r="BM65" i="20"/>
  <c r="AS65" i="20"/>
  <c r="BM126" i="20"/>
  <c r="AS126" i="20"/>
  <c r="BM124" i="20"/>
  <c r="AS124" i="20"/>
  <c r="BM122" i="20"/>
  <c r="AS122" i="20"/>
  <c r="BM120" i="20"/>
  <c r="AS120" i="20"/>
  <c r="BM117" i="20"/>
  <c r="AS117" i="20"/>
  <c r="BM182" i="20"/>
  <c r="AS182" i="20"/>
  <c r="BM176" i="20"/>
  <c r="BM172" i="20"/>
  <c r="BM236" i="20"/>
  <c r="AS236" i="20"/>
  <c r="BM230" i="20"/>
  <c r="AS230" i="20"/>
  <c r="BM234" i="20"/>
  <c r="AS234" i="20"/>
  <c r="BM293" i="20"/>
  <c r="AS293" i="20"/>
  <c r="BM291" i="20"/>
  <c r="AS291" i="20"/>
  <c r="BM289" i="20"/>
  <c r="AS289" i="20"/>
  <c r="BM287" i="20"/>
  <c r="AS287" i="20"/>
  <c r="BM283" i="20"/>
  <c r="AS283" i="20"/>
  <c r="BM349" i="20"/>
  <c r="AS349" i="20"/>
  <c r="BM347" i="20"/>
  <c r="AS347" i="20"/>
  <c r="BM345" i="20"/>
  <c r="AS345" i="20"/>
  <c r="BM343" i="20"/>
  <c r="AS343" i="20"/>
  <c r="BM339" i="20"/>
  <c r="AS339" i="20"/>
  <c r="BM352" i="20"/>
  <c r="AS352" i="20"/>
  <c r="BG324" i="20"/>
  <c r="BK324" i="20"/>
  <c r="BH324" i="20"/>
  <c r="BI324" i="20"/>
  <c r="BJ324" i="20"/>
  <c r="BD324" i="20"/>
  <c r="BL324" i="20"/>
  <c r="BE324" i="20"/>
  <c r="BF324" i="20"/>
  <c r="BD155" i="20"/>
  <c r="BK155" i="20"/>
  <c r="BG155" i="20"/>
  <c r="BI155" i="20"/>
  <c r="BJ155" i="20"/>
  <c r="BH155" i="20"/>
  <c r="BE155" i="20"/>
  <c r="BL155" i="20"/>
  <c r="BF155" i="20"/>
  <c r="BG325" i="20"/>
  <c r="BK325" i="20"/>
  <c r="BH325" i="20"/>
  <c r="BF325" i="20"/>
  <c r="BD325" i="20"/>
  <c r="BL325" i="20"/>
  <c r="BE325" i="20"/>
  <c r="BI325" i="20"/>
  <c r="BJ325" i="20"/>
  <c r="BD156" i="20"/>
  <c r="BK156" i="20"/>
  <c r="BG156" i="20"/>
  <c r="BJ156" i="20"/>
  <c r="BI156" i="20"/>
  <c r="BL156" i="20"/>
  <c r="BF156" i="20"/>
  <c r="BH156" i="20"/>
  <c r="BE156" i="20"/>
  <c r="BG379" i="20"/>
  <c r="BK379" i="20"/>
  <c r="BH379" i="20"/>
  <c r="BE379" i="20"/>
  <c r="BL379" i="20"/>
  <c r="BF379" i="20"/>
  <c r="BI379" i="20"/>
  <c r="BD379" i="20"/>
  <c r="BJ379" i="20"/>
  <c r="BD212" i="20"/>
  <c r="BG212" i="20"/>
  <c r="BK212" i="20"/>
  <c r="BE212" i="20"/>
  <c r="BH212" i="20"/>
  <c r="BF212" i="20"/>
  <c r="BJ212" i="20"/>
  <c r="BL212" i="20"/>
  <c r="BI212" i="20"/>
  <c r="BD99" i="20"/>
  <c r="BK99" i="20"/>
  <c r="BG99" i="20"/>
  <c r="BE99" i="20"/>
  <c r="BL99" i="20"/>
  <c r="BF99" i="20"/>
  <c r="BH99" i="20"/>
  <c r="BI99" i="20"/>
  <c r="BJ99" i="20"/>
  <c r="BD43" i="20"/>
  <c r="BG43" i="20"/>
  <c r="BK43" i="20"/>
  <c r="BJ43" i="20"/>
  <c r="BH43" i="20"/>
  <c r="BI43" i="20"/>
  <c r="BL43" i="20"/>
  <c r="BE43" i="20"/>
  <c r="BF43" i="20"/>
  <c r="BS90" i="20"/>
  <c r="BM373" i="20"/>
  <c r="AS373" i="20"/>
  <c r="BM371" i="20"/>
  <c r="AS371" i="20"/>
  <c r="BM376" i="20"/>
  <c r="AS376" i="20"/>
  <c r="BM374" i="20"/>
  <c r="AS374" i="20"/>
  <c r="BM372" i="20"/>
  <c r="AS372" i="20"/>
  <c r="AS370" i="20"/>
  <c r="BM370" i="20"/>
  <c r="BM375" i="20"/>
  <c r="AS375" i="20"/>
  <c r="AS369" i="20"/>
  <c r="BM369" i="20"/>
  <c r="AS320" i="20"/>
  <c r="BM320" i="20"/>
  <c r="BM318" i="20"/>
  <c r="AS318" i="20"/>
  <c r="BM316" i="20"/>
  <c r="AS316" i="20"/>
  <c r="BM314" i="20"/>
  <c r="AS314" i="20"/>
  <c r="BM319" i="20"/>
  <c r="AS319" i="20"/>
  <c r="BM317" i="20"/>
  <c r="AS317" i="20"/>
  <c r="BM315" i="20"/>
  <c r="AS315" i="20"/>
  <c r="AS313" i="20"/>
  <c r="BM313" i="20"/>
  <c r="BM257" i="20"/>
  <c r="AS257" i="20"/>
  <c r="BR90" i="20"/>
  <c r="BM260" i="20"/>
  <c r="AS260" i="20"/>
  <c r="BM263" i="20"/>
  <c r="AS263" i="20"/>
  <c r="BM259" i="20"/>
  <c r="AS259" i="20"/>
  <c r="BQ90" i="20"/>
  <c r="BM261" i="20"/>
  <c r="AS261" i="20"/>
  <c r="BM264" i="20"/>
  <c r="AS264" i="20"/>
  <c r="BM262" i="20"/>
  <c r="AS262" i="20"/>
  <c r="BM258" i="20"/>
  <c r="AS258" i="20"/>
  <c r="BV90" i="20"/>
  <c r="BM205" i="20"/>
  <c r="AS205" i="20"/>
  <c r="AS201" i="20"/>
  <c r="BM201" i="20"/>
  <c r="AS95" i="20"/>
  <c r="BM93" i="20"/>
  <c r="BU93" i="20" s="1"/>
  <c r="BM208" i="20"/>
  <c r="AS208" i="20"/>
  <c r="BM204" i="20"/>
  <c r="AS204" i="20"/>
  <c r="AS207" i="20"/>
  <c r="BM207" i="20"/>
  <c r="BM203" i="20"/>
  <c r="AS203" i="20"/>
  <c r="BM206" i="20"/>
  <c r="AS206" i="20"/>
  <c r="BM202" i="20"/>
  <c r="AS202" i="20"/>
  <c r="AS90" i="20"/>
  <c r="BP90" i="20"/>
  <c r="AS92" i="20"/>
  <c r="BM92" i="20"/>
  <c r="BO92" i="20" s="1"/>
  <c r="AS151" i="20"/>
  <c r="BM151" i="20"/>
  <c r="BM149" i="20"/>
  <c r="AS149" i="20"/>
  <c r="AS147" i="20"/>
  <c r="BM147" i="20"/>
  <c r="BM145" i="20"/>
  <c r="AS145" i="20"/>
  <c r="BM96" i="20"/>
  <c r="BS96" i="20" s="1"/>
  <c r="AS96" i="20"/>
  <c r="BM94" i="20"/>
  <c r="BU94" i="20" s="1"/>
  <c r="AS94" i="20"/>
  <c r="AS91" i="20"/>
  <c r="BM152" i="20"/>
  <c r="AS152" i="20"/>
  <c r="BM150" i="20"/>
  <c r="AS150" i="20"/>
  <c r="BM148" i="20"/>
  <c r="AS148" i="20"/>
  <c r="BM146" i="20"/>
  <c r="AS146" i="20"/>
  <c r="BO90" i="20"/>
  <c r="BT90" i="20"/>
  <c r="BM89" i="20"/>
  <c r="AS89" i="20"/>
  <c r="BN90" i="20"/>
  <c r="BU90" i="20"/>
  <c r="BU95" i="20"/>
  <c r="BQ95" i="20"/>
  <c r="BS95" i="20"/>
  <c r="BO95" i="20"/>
  <c r="BP95" i="20"/>
  <c r="BV95" i="20"/>
  <c r="BN95" i="20"/>
  <c r="BT95" i="20"/>
  <c r="BR95" i="20"/>
  <c r="BU91" i="20"/>
  <c r="BQ91" i="20"/>
  <c r="BS91" i="20"/>
  <c r="BO91" i="20"/>
  <c r="BV91" i="20"/>
  <c r="BN91" i="20"/>
  <c r="BT91" i="20"/>
  <c r="BR91" i="20"/>
  <c r="BP91" i="20"/>
  <c r="BM38" i="20"/>
  <c r="AS38" i="20"/>
  <c r="BM40" i="20"/>
  <c r="AS40" i="20"/>
  <c r="BM36" i="20"/>
  <c r="AS36" i="20"/>
  <c r="BM34" i="20"/>
  <c r="AS34" i="20"/>
  <c r="BM39" i="20"/>
  <c r="AS39" i="20"/>
  <c r="BM37" i="20"/>
  <c r="AS37" i="20"/>
  <c r="BM35" i="20"/>
  <c r="AS35" i="20"/>
  <c r="AS33" i="20"/>
  <c r="BM33" i="20"/>
  <c r="I339" i="20"/>
  <c r="I340" i="20"/>
  <c r="I341" i="20"/>
  <c r="I342" i="20"/>
  <c r="I343" i="20"/>
  <c r="J343" i="20"/>
  <c r="I344" i="20"/>
  <c r="J344" i="20"/>
  <c r="J370" i="20" s="1"/>
  <c r="I345" i="20"/>
  <c r="J345" i="20"/>
  <c r="J371" i="20" s="1"/>
  <c r="I346" i="20"/>
  <c r="J346" i="20"/>
  <c r="J372" i="20" s="1"/>
  <c r="I347" i="20"/>
  <c r="J347" i="20"/>
  <c r="J373" i="20" s="1"/>
  <c r="I348" i="20"/>
  <c r="J348" i="20"/>
  <c r="J374" i="20" s="1"/>
  <c r="I349" i="20"/>
  <c r="J349" i="20"/>
  <c r="J375" i="20" s="1"/>
  <c r="I350" i="20"/>
  <c r="J350" i="20"/>
  <c r="J376" i="20" s="1"/>
  <c r="I283" i="20"/>
  <c r="I284" i="20"/>
  <c r="I285" i="20"/>
  <c r="I286" i="20"/>
  <c r="I287" i="20"/>
  <c r="J287" i="20"/>
  <c r="I288" i="20"/>
  <c r="J288" i="20"/>
  <c r="J314" i="20" s="1"/>
  <c r="I289" i="20"/>
  <c r="J289" i="20"/>
  <c r="J315" i="20" s="1"/>
  <c r="I290" i="20"/>
  <c r="J290" i="20"/>
  <c r="J316" i="20" s="1"/>
  <c r="I291" i="20"/>
  <c r="J291" i="20"/>
  <c r="J317" i="20" s="1"/>
  <c r="I292" i="20"/>
  <c r="J292" i="20"/>
  <c r="J318" i="20" s="1"/>
  <c r="I293" i="20"/>
  <c r="J293" i="20"/>
  <c r="J319" i="20" s="1"/>
  <c r="I294" i="20"/>
  <c r="J294" i="20"/>
  <c r="J320" i="20" s="1"/>
  <c r="I227" i="20"/>
  <c r="I228" i="20"/>
  <c r="I229" i="20"/>
  <c r="I230" i="20"/>
  <c r="I231" i="20"/>
  <c r="I232" i="20"/>
  <c r="I233" i="20"/>
  <c r="I234" i="20"/>
  <c r="J231" i="20"/>
  <c r="J232" i="20"/>
  <c r="J258" i="20" s="1"/>
  <c r="J233" i="20"/>
  <c r="J259" i="20" s="1"/>
  <c r="J234" i="20"/>
  <c r="J260" i="20" s="1"/>
  <c r="J235" i="20"/>
  <c r="J261" i="20" s="1"/>
  <c r="I236" i="20"/>
  <c r="J236" i="20"/>
  <c r="J262" i="20" s="1"/>
  <c r="I237" i="20"/>
  <c r="J237" i="20"/>
  <c r="J263" i="20" s="1"/>
  <c r="I238" i="20"/>
  <c r="J238" i="20"/>
  <c r="J264" i="20" s="1"/>
  <c r="I115" i="20"/>
  <c r="I116" i="20"/>
  <c r="I117" i="20"/>
  <c r="I118" i="20"/>
  <c r="I119" i="20"/>
  <c r="J119" i="20"/>
  <c r="I120" i="20"/>
  <c r="J120" i="20"/>
  <c r="J146" i="20" s="1"/>
  <c r="I121" i="20"/>
  <c r="J121" i="20"/>
  <c r="J147" i="20" s="1"/>
  <c r="I122" i="20"/>
  <c r="J122" i="20"/>
  <c r="J148" i="20" s="1"/>
  <c r="I123" i="20"/>
  <c r="J123" i="20"/>
  <c r="J149" i="20" s="1"/>
  <c r="I124" i="20"/>
  <c r="J124" i="20"/>
  <c r="J150" i="20" s="1"/>
  <c r="I125" i="20"/>
  <c r="J125" i="20"/>
  <c r="J151" i="20" s="1"/>
  <c r="I126" i="20"/>
  <c r="J126" i="20"/>
  <c r="J152" i="20" s="1"/>
  <c r="I127" i="20"/>
  <c r="I59" i="20"/>
  <c r="I60" i="20"/>
  <c r="I61" i="20"/>
  <c r="I62" i="20"/>
  <c r="I63" i="20"/>
  <c r="J63" i="20"/>
  <c r="I64" i="20"/>
  <c r="J64" i="20"/>
  <c r="J90" i="20" s="1"/>
  <c r="I65" i="20"/>
  <c r="J65" i="20"/>
  <c r="J91" i="20" s="1"/>
  <c r="I66" i="20"/>
  <c r="J66" i="20"/>
  <c r="J92" i="20" s="1"/>
  <c r="J67" i="20"/>
  <c r="J93" i="20" s="1"/>
  <c r="I68" i="20"/>
  <c r="J68" i="20"/>
  <c r="J94" i="20" s="1"/>
  <c r="I69" i="20"/>
  <c r="J69" i="20"/>
  <c r="J95" i="20" s="1"/>
  <c r="I70" i="20"/>
  <c r="J70" i="20"/>
  <c r="J96" i="20" s="1"/>
  <c r="I71" i="20"/>
  <c r="I3" i="20"/>
  <c r="I4" i="20"/>
  <c r="I5" i="20"/>
  <c r="I6" i="20"/>
  <c r="I7" i="20"/>
  <c r="J7" i="20"/>
  <c r="I8" i="20"/>
  <c r="J8" i="20"/>
  <c r="J34" i="20" s="1"/>
  <c r="I9" i="20"/>
  <c r="J9" i="20"/>
  <c r="J35" i="20" s="1"/>
  <c r="I10" i="20"/>
  <c r="J10" i="20"/>
  <c r="J36" i="20" s="1"/>
  <c r="I11" i="20"/>
  <c r="J11" i="20"/>
  <c r="J37" i="20" s="1"/>
  <c r="I12" i="20"/>
  <c r="J12" i="20"/>
  <c r="J38" i="20" s="1"/>
  <c r="I13" i="20"/>
  <c r="J13" i="20"/>
  <c r="J39" i="20" s="1"/>
  <c r="I14" i="20"/>
  <c r="J14" i="20"/>
  <c r="J40" i="20" s="1"/>
  <c r="I15" i="20"/>
  <c r="J175" i="20"/>
  <c r="J176" i="20"/>
  <c r="J202" i="20" s="1"/>
  <c r="J177" i="20"/>
  <c r="J203" i="20" s="1"/>
  <c r="J178" i="20"/>
  <c r="J204" i="20" s="1"/>
  <c r="J179" i="20"/>
  <c r="J205" i="20" s="1"/>
  <c r="J180" i="20"/>
  <c r="J206" i="20" s="1"/>
  <c r="J181" i="20"/>
  <c r="J207" i="20" s="1"/>
  <c r="J182" i="20"/>
  <c r="J208" i="20" s="1"/>
  <c r="I172" i="20"/>
  <c r="I173" i="20"/>
  <c r="I174" i="20"/>
  <c r="I175" i="20"/>
  <c r="I176" i="20"/>
  <c r="I177" i="20"/>
  <c r="I178" i="20"/>
  <c r="I179" i="20"/>
  <c r="I182" i="20"/>
  <c r="I184" i="20"/>
  <c r="I128" i="20"/>
  <c r="I72" i="20"/>
  <c r="I16" i="20"/>
  <c r="J16" i="20"/>
  <c r="J42" i="20" s="1"/>
  <c r="A36" i="7"/>
  <c r="A37" i="7" s="1"/>
  <c r="A38" i="7" s="1"/>
  <c r="A39" i="7" s="1"/>
  <c r="A40" i="7" s="1"/>
  <c r="AI179" i="20" l="1"/>
  <c r="BC179" i="20"/>
  <c r="BC176" i="20"/>
  <c r="AI176" i="20"/>
  <c r="BC175" i="20"/>
  <c r="AI175" i="20"/>
  <c r="AI174" i="20"/>
  <c r="BC174" i="20"/>
  <c r="BC173" i="20"/>
  <c r="AI173" i="20"/>
  <c r="BC178" i="20"/>
  <c r="AI178" i="20"/>
  <c r="BC177" i="20"/>
  <c r="AI177" i="20"/>
  <c r="BC172" i="20"/>
  <c r="AI172" i="20"/>
  <c r="DG30" i="7"/>
  <c r="F401" i="20"/>
  <c r="DC30" i="7"/>
  <c r="D401" i="20"/>
  <c r="CS30" i="7"/>
  <c r="F345" i="20"/>
  <c r="CO30" i="7"/>
  <c r="D345" i="20"/>
  <c r="CA30" i="7"/>
  <c r="D289" i="20"/>
  <c r="CE30" i="7"/>
  <c r="F289" i="20"/>
  <c r="AY30" i="7"/>
  <c r="D177" i="20"/>
  <c r="BC30" i="7"/>
  <c r="F177" i="20"/>
  <c r="DF31" i="7"/>
  <c r="E402" i="20"/>
  <c r="CR31" i="7"/>
  <c r="E346" i="20"/>
  <c r="CD31" i="7"/>
  <c r="E290" i="20"/>
  <c r="BB31" i="7"/>
  <c r="E178" i="20"/>
  <c r="AK30" i="7"/>
  <c r="D121" i="20"/>
  <c r="AO30" i="7"/>
  <c r="F121" i="20"/>
  <c r="AN31" i="7"/>
  <c r="E122" i="20"/>
  <c r="Z31" i="7"/>
  <c r="E66" i="20"/>
  <c r="AA30" i="7"/>
  <c r="F65" i="20"/>
  <c r="W30" i="7"/>
  <c r="D65" i="20"/>
  <c r="I30" i="7"/>
  <c r="D9" i="20"/>
  <c r="F9" i="20"/>
  <c r="M30" i="7"/>
  <c r="L31" i="7"/>
  <c r="E10" i="20"/>
  <c r="BP31" i="7"/>
  <c r="E234" i="20"/>
  <c r="BQ30" i="7"/>
  <c r="F233" i="20"/>
  <c r="BM30" i="7"/>
  <c r="D233" i="20"/>
  <c r="BC16" i="20"/>
  <c r="AI16" i="20"/>
  <c r="BC182" i="20"/>
  <c r="AI182" i="20"/>
  <c r="BC4" i="20"/>
  <c r="AI4" i="20"/>
  <c r="BC70" i="20"/>
  <c r="AI70" i="20"/>
  <c r="BC68" i="20"/>
  <c r="AI68" i="20"/>
  <c r="AI60" i="20"/>
  <c r="BC60" i="20"/>
  <c r="BC126" i="20"/>
  <c r="AI126" i="20"/>
  <c r="BC124" i="20"/>
  <c r="AI124" i="20"/>
  <c r="AI122" i="20"/>
  <c r="BC122" i="20"/>
  <c r="BC120" i="20"/>
  <c r="AI120" i="20"/>
  <c r="AI117" i="20"/>
  <c r="BC117" i="20"/>
  <c r="BC238" i="20"/>
  <c r="AI238" i="20"/>
  <c r="BC236" i="20"/>
  <c r="AI236" i="20"/>
  <c r="BC232" i="20"/>
  <c r="AI232" i="20"/>
  <c r="AI228" i="20"/>
  <c r="BC228" i="20"/>
  <c r="BC284" i="20"/>
  <c r="AI284" i="20"/>
  <c r="BC340" i="20"/>
  <c r="AI340" i="20"/>
  <c r="BS339" i="20"/>
  <c r="BV339" i="20"/>
  <c r="BT339" i="20"/>
  <c r="BP339" i="20"/>
  <c r="BN339" i="20"/>
  <c r="BU339" i="20"/>
  <c r="BO339" i="20"/>
  <c r="BR339" i="20"/>
  <c r="BQ339" i="20"/>
  <c r="BS345" i="20"/>
  <c r="BR345" i="20"/>
  <c r="BU345" i="20"/>
  <c r="BT345" i="20"/>
  <c r="BP345" i="20"/>
  <c r="BQ345" i="20"/>
  <c r="BN345" i="20"/>
  <c r="BO345" i="20"/>
  <c r="BV345" i="20"/>
  <c r="BP349" i="20"/>
  <c r="BU349" i="20"/>
  <c r="BQ349" i="20"/>
  <c r="BR349" i="20"/>
  <c r="BS349" i="20"/>
  <c r="BN349" i="20"/>
  <c r="BT349" i="20"/>
  <c r="BO349" i="20"/>
  <c r="BV349" i="20"/>
  <c r="BQ287" i="20"/>
  <c r="BN287" i="20"/>
  <c r="BO287" i="20"/>
  <c r="BU287" i="20"/>
  <c r="BV287" i="20"/>
  <c r="BP287" i="20"/>
  <c r="BT287" i="20"/>
  <c r="BR287" i="20"/>
  <c r="BS287" i="20"/>
  <c r="BQ291" i="20"/>
  <c r="BS291" i="20"/>
  <c r="BT291" i="20"/>
  <c r="BR291" i="20"/>
  <c r="BU291" i="20"/>
  <c r="BN291" i="20"/>
  <c r="BO291" i="20"/>
  <c r="BV291" i="20"/>
  <c r="BP291" i="20"/>
  <c r="BQ234" i="20"/>
  <c r="BU234" i="20"/>
  <c r="BP234" i="20"/>
  <c r="BS234" i="20"/>
  <c r="BR234" i="20"/>
  <c r="BT234" i="20"/>
  <c r="BN234" i="20"/>
  <c r="BV234" i="20"/>
  <c r="BO234" i="20"/>
  <c r="BV236" i="20"/>
  <c r="BT236" i="20"/>
  <c r="BU236" i="20"/>
  <c r="BN236" i="20"/>
  <c r="BP236" i="20"/>
  <c r="BS236" i="20"/>
  <c r="BO236" i="20"/>
  <c r="BR236" i="20"/>
  <c r="BQ236" i="20"/>
  <c r="BQ176" i="20"/>
  <c r="BO176" i="20"/>
  <c r="BS176" i="20"/>
  <c r="BT176" i="20"/>
  <c r="BR176" i="20"/>
  <c r="BU176" i="20"/>
  <c r="BV176" i="20"/>
  <c r="BP176" i="20"/>
  <c r="BN176" i="20"/>
  <c r="BT117" i="20"/>
  <c r="BP117" i="20"/>
  <c r="BO117" i="20"/>
  <c r="BU117" i="20"/>
  <c r="BQ117" i="20"/>
  <c r="BN117" i="20"/>
  <c r="BV117" i="20"/>
  <c r="BS117" i="20"/>
  <c r="BR117" i="20"/>
  <c r="BU122" i="20"/>
  <c r="BP122" i="20"/>
  <c r="BQ122" i="20"/>
  <c r="BN122" i="20"/>
  <c r="BV122" i="20"/>
  <c r="BS122" i="20"/>
  <c r="BO122" i="20"/>
  <c r="BT122" i="20"/>
  <c r="BR122" i="20"/>
  <c r="BU126" i="20"/>
  <c r="BQ126" i="20"/>
  <c r="BP126" i="20"/>
  <c r="BS126" i="20"/>
  <c r="BO126" i="20"/>
  <c r="BR126" i="20"/>
  <c r="BV126" i="20"/>
  <c r="BT126" i="20"/>
  <c r="BN126" i="20"/>
  <c r="BT61" i="20"/>
  <c r="BO61" i="20"/>
  <c r="BU61" i="20"/>
  <c r="BQ61" i="20"/>
  <c r="BP61" i="20"/>
  <c r="BN61" i="20"/>
  <c r="BS61" i="20"/>
  <c r="BV61" i="20"/>
  <c r="BR61" i="20"/>
  <c r="BP70" i="20"/>
  <c r="BU70" i="20"/>
  <c r="BQ70" i="20"/>
  <c r="BS70" i="20"/>
  <c r="BO70" i="20"/>
  <c r="BV70" i="20"/>
  <c r="BT70" i="20"/>
  <c r="BR70" i="20"/>
  <c r="BN70" i="20"/>
  <c r="BU8" i="20"/>
  <c r="BQ8" i="20"/>
  <c r="BS8" i="20"/>
  <c r="BR8" i="20"/>
  <c r="BV8" i="20"/>
  <c r="BT8" i="20"/>
  <c r="BP8" i="20"/>
  <c r="BN8" i="20"/>
  <c r="BO8" i="20"/>
  <c r="BU12" i="20"/>
  <c r="BQ12" i="20"/>
  <c r="BS12" i="20"/>
  <c r="BR12" i="20"/>
  <c r="BO12" i="20"/>
  <c r="BV12" i="20"/>
  <c r="BT12" i="20"/>
  <c r="BN12" i="20"/>
  <c r="BP12" i="20"/>
  <c r="BU16" i="20"/>
  <c r="BQ16" i="20"/>
  <c r="BS16" i="20"/>
  <c r="BN16" i="20"/>
  <c r="BR16" i="20"/>
  <c r="BO16" i="20"/>
  <c r="BV16" i="20"/>
  <c r="BT16" i="20"/>
  <c r="BP16" i="20"/>
  <c r="AI72" i="20"/>
  <c r="BC72" i="20"/>
  <c r="AI15" i="20"/>
  <c r="BC15" i="20"/>
  <c r="AI13" i="20"/>
  <c r="BC13" i="20"/>
  <c r="AI11" i="20"/>
  <c r="BC11" i="20"/>
  <c r="AI9" i="20"/>
  <c r="BC9" i="20"/>
  <c r="BC7" i="20"/>
  <c r="AI7" i="20"/>
  <c r="AI3" i="20"/>
  <c r="BC3" i="20"/>
  <c r="BC65" i="20"/>
  <c r="AI65" i="20"/>
  <c r="BC63" i="20"/>
  <c r="AI63" i="20"/>
  <c r="BC59" i="20"/>
  <c r="AI59" i="20"/>
  <c r="BC116" i="20"/>
  <c r="AI116" i="20"/>
  <c r="BC231" i="20"/>
  <c r="AI231" i="20"/>
  <c r="BC227" i="20"/>
  <c r="AI227" i="20"/>
  <c r="BC293" i="20"/>
  <c r="AI293" i="20"/>
  <c r="BC291" i="20"/>
  <c r="AI291" i="20"/>
  <c r="BC289" i="20"/>
  <c r="AI289" i="20"/>
  <c r="AI287" i="20"/>
  <c r="BC287" i="20"/>
  <c r="BC283" i="20"/>
  <c r="AI283" i="20"/>
  <c r="BC349" i="20"/>
  <c r="AI349" i="20"/>
  <c r="BC347" i="20"/>
  <c r="AI347" i="20"/>
  <c r="BC345" i="20"/>
  <c r="AI345" i="20"/>
  <c r="AI343" i="20"/>
  <c r="BC343" i="20"/>
  <c r="BC339" i="20"/>
  <c r="AI339" i="20"/>
  <c r="BU3" i="20"/>
  <c r="BQ3" i="20"/>
  <c r="BV3" i="20"/>
  <c r="BP3" i="20"/>
  <c r="BT3" i="20"/>
  <c r="BO3" i="20"/>
  <c r="BS3" i="20"/>
  <c r="BN3" i="20"/>
  <c r="BR3" i="20"/>
  <c r="BU9" i="20"/>
  <c r="BQ9" i="20"/>
  <c r="BV9" i="20"/>
  <c r="BP9" i="20"/>
  <c r="BT9" i="20"/>
  <c r="BO9" i="20"/>
  <c r="BN9" i="20"/>
  <c r="BS9" i="20"/>
  <c r="BR9" i="20"/>
  <c r="BU13" i="20"/>
  <c r="BQ13" i="20"/>
  <c r="BV13" i="20"/>
  <c r="BP13" i="20"/>
  <c r="BT13" i="20"/>
  <c r="BO13" i="20"/>
  <c r="BR13" i="20"/>
  <c r="BN13" i="20"/>
  <c r="BS13" i="20"/>
  <c r="BQ340" i="20"/>
  <c r="BP340" i="20"/>
  <c r="BU340" i="20"/>
  <c r="BT340" i="20"/>
  <c r="BO340" i="20"/>
  <c r="BS340" i="20"/>
  <c r="BR340" i="20"/>
  <c r="BN340" i="20"/>
  <c r="BV340" i="20"/>
  <c r="BQ233" i="20"/>
  <c r="BP233" i="20"/>
  <c r="BO233" i="20"/>
  <c r="BU233" i="20"/>
  <c r="BT233" i="20"/>
  <c r="BR233" i="20"/>
  <c r="BS233" i="20"/>
  <c r="BN233" i="20"/>
  <c r="BV233" i="20"/>
  <c r="BQ237" i="20"/>
  <c r="BU237" i="20"/>
  <c r="BT237" i="20"/>
  <c r="BO237" i="20"/>
  <c r="BP237" i="20"/>
  <c r="BS237" i="20"/>
  <c r="BR237" i="20"/>
  <c r="BV237" i="20"/>
  <c r="BN237" i="20"/>
  <c r="BQ177" i="20"/>
  <c r="BS177" i="20"/>
  <c r="BO177" i="20"/>
  <c r="BV177" i="20"/>
  <c r="BP177" i="20"/>
  <c r="BU177" i="20"/>
  <c r="BN177" i="20"/>
  <c r="BT177" i="20"/>
  <c r="BR177" i="20"/>
  <c r="BP118" i="20"/>
  <c r="BQ118" i="20"/>
  <c r="BU118" i="20"/>
  <c r="BR118" i="20"/>
  <c r="BO118" i="20"/>
  <c r="BS118" i="20"/>
  <c r="BN118" i="20"/>
  <c r="BT118" i="20"/>
  <c r="BV118" i="20"/>
  <c r="BR60" i="20"/>
  <c r="BQ60" i="20"/>
  <c r="BN60" i="20"/>
  <c r="BO60" i="20"/>
  <c r="BS60" i="20"/>
  <c r="BT60" i="20"/>
  <c r="BP60" i="20"/>
  <c r="BV60" i="20"/>
  <c r="BU60" i="20"/>
  <c r="BQ341" i="20"/>
  <c r="BS341" i="20"/>
  <c r="BV341" i="20"/>
  <c r="BO341" i="20"/>
  <c r="BN341" i="20"/>
  <c r="BP341" i="20"/>
  <c r="BU341" i="20"/>
  <c r="BR341" i="20"/>
  <c r="BT341" i="20"/>
  <c r="BU346" i="20"/>
  <c r="BR346" i="20"/>
  <c r="BT346" i="20"/>
  <c r="BV346" i="20"/>
  <c r="BQ346" i="20"/>
  <c r="BP346" i="20"/>
  <c r="BO346" i="20"/>
  <c r="BS346" i="20"/>
  <c r="BN346" i="20"/>
  <c r="BV350" i="20"/>
  <c r="BP350" i="20"/>
  <c r="BN350" i="20"/>
  <c r="BO350" i="20"/>
  <c r="BR350" i="20"/>
  <c r="BQ350" i="20"/>
  <c r="BS350" i="20"/>
  <c r="BT350" i="20"/>
  <c r="BU350" i="20"/>
  <c r="BN288" i="20"/>
  <c r="BO288" i="20"/>
  <c r="BP288" i="20"/>
  <c r="BV288" i="20"/>
  <c r="BQ288" i="20"/>
  <c r="BS288" i="20"/>
  <c r="BT288" i="20"/>
  <c r="BR288" i="20"/>
  <c r="BU288" i="20"/>
  <c r="BS292" i="20"/>
  <c r="BT292" i="20"/>
  <c r="BU292" i="20"/>
  <c r="BR292" i="20"/>
  <c r="BN292" i="20"/>
  <c r="BO292" i="20"/>
  <c r="BP292" i="20"/>
  <c r="BV292" i="20"/>
  <c r="BQ292" i="20"/>
  <c r="BS232" i="20"/>
  <c r="BT232" i="20"/>
  <c r="BP232" i="20"/>
  <c r="BR232" i="20"/>
  <c r="BO232" i="20"/>
  <c r="BQ232" i="20"/>
  <c r="BU232" i="20"/>
  <c r="BV232" i="20"/>
  <c r="BN232" i="20"/>
  <c r="BQ238" i="20"/>
  <c r="BP238" i="20"/>
  <c r="BU238" i="20"/>
  <c r="BV238" i="20"/>
  <c r="BT238" i="20"/>
  <c r="BN238" i="20"/>
  <c r="BS238" i="20"/>
  <c r="BO238" i="20"/>
  <c r="BR238" i="20"/>
  <c r="BQ178" i="20"/>
  <c r="BS178" i="20"/>
  <c r="BO178" i="20"/>
  <c r="BV178" i="20"/>
  <c r="BP178" i="20"/>
  <c r="BN178" i="20"/>
  <c r="BR178" i="20"/>
  <c r="BT178" i="20"/>
  <c r="BU178" i="20"/>
  <c r="BQ119" i="20"/>
  <c r="BR119" i="20"/>
  <c r="BP119" i="20"/>
  <c r="BT119" i="20"/>
  <c r="BN119" i="20"/>
  <c r="BO119" i="20"/>
  <c r="BU119" i="20"/>
  <c r="BS119" i="20"/>
  <c r="BV119" i="20"/>
  <c r="BQ123" i="20"/>
  <c r="BN123" i="20"/>
  <c r="BO123" i="20"/>
  <c r="BP123" i="20"/>
  <c r="BR123" i="20"/>
  <c r="BS123" i="20"/>
  <c r="BT123" i="20"/>
  <c r="BV123" i="20"/>
  <c r="BU123" i="20"/>
  <c r="BS128" i="20"/>
  <c r="BT128" i="20"/>
  <c r="BU128" i="20"/>
  <c r="BQ128" i="20"/>
  <c r="BV128" i="20"/>
  <c r="BR128" i="20"/>
  <c r="BN128" i="20"/>
  <c r="BO128" i="20"/>
  <c r="BP128" i="20"/>
  <c r="BQ59" i="20"/>
  <c r="BR59" i="20"/>
  <c r="BS59" i="20"/>
  <c r="BO59" i="20"/>
  <c r="BN59" i="20"/>
  <c r="BP59" i="20"/>
  <c r="BU59" i="20"/>
  <c r="BV59" i="20"/>
  <c r="BT59" i="20"/>
  <c r="BV72" i="20"/>
  <c r="BT72" i="20"/>
  <c r="BU72" i="20"/>
  <c r="BQ72" i="20"/>
  <c r="BN72" i="20"/>
  <c r="BR72" i="20"/>
  <c r="BS72" i="20"/>
  <c r="BP72" i="20"/>
  <c r="BO72" i="20"/>
  <c r="BV296" i="20"/>
  <c r="BN296" i="20"/>
  <c r="BO296" i="20"/>
  <c r="BP296" i="20"/>
  <c r="BT296" i="20"/>
  <c r="BQ296" i="20"/>
  <c r="BU296" i="20"/>
  <c r="BR296" i="20"/>
  <c r="BS296" i="20"/>
  <c r="BS342" i="20"/>
  <c r="BR342" i="20"/>
  <c r="BT342" i="20"/>
  <c r="BQ342" i="20"/>
  <c r="BU342" i="20"/>
  <c r="BO342" i="20"/>
  <c r="BN342" i="20"/>
  <c r="BV342" i="20"/>
  <c r="BP342" i="20"/>
  <c r="BQ231" i="20"/>
  <c r="BS231" i="20"/>
  <c r="BO231" i="20"/>
  <c r="BU231" i="20"/>
  <c r="BR231" i="20"/>
  <c r="BV231" i="20"/>
  <c r="BT231" i="20"/>
  <c r="BN231" i="20"/>
  <c r="BP231" i="20"/>
  <c r="BR240" i="20"/>
  <c r="BS240" i="20"/>
  <c r="BO240" i="20"/>
  <c r="BP240" i="20"/>
  <c r="BV240" i="20"/>
  <c r="BT240" i="20"/>
  <c r="BU240" i="20"/>
  <c r="BQ240" i="20"/>
  <c r="BN240" i="20"/>
  <c r="BQ179" i="20"/>
  <c r="BS179" i="20"/>
  <c r="BO179" i="20"/>
  <c r="BR179" i="20"/>
  <c r="BU179" i="20"/>
  <c r="BT179" i="20"/>
  <c r="BP179" i="20"/>
  <c r="BN179" i="20"/>
  <c r="BV179" i="20"/>
  <c r="BU66" i="20"/>
  <c r="BQ66" i="20"/>
  <c r="BP66" i="20"/>
  <c r="BN66" i="20"/>
  <c r="BV66" i="20"/>
  <c r="BS66" i="20"/>
  <c r="BO66" i="20"/>
  <c r="BT66" i="20"/>
  <c r="BR66" i="20"/>
  <c r="AI128" i="20"/>
  <c r="BC128" i="20"/>
  <c r="BC6" i="20"/>
  <c r="AI6" i="20"/>
  <c r="BC71" i="20"/>
  <c r="AI71" i="20"/>
  <c r="BC69" i="20"/>
  <c r="AI69" i="20"/>
  <c r="BC62" i="20"/>
  <c r="AI62" i="20"/>
  <c r="BC127" i="20"/>
  <c r="AI127" i="20"/>
  <c r="BC125" i="20"/>
  <c r="AI125" i="20"/>
  <c r="BC123" i="20"/>
  <c r="AI123" i="20"/>
  <c r="BC121" i="20"/>
  <c r="AI121" i="20"/>
  <c r="BC119" i="20"/>
  <c r="AI119" i="20"/>
  <c r="BC115" i="20"/>
  <c r="AI115" i="20"/>
  <c r="AI237" i="20"/>
  <c r="BC237" i="20"/>
  <c r="BC234" i="20"/>
  <c r="AI234" i="20"/>
  <c r="BC230" i="20"/>
  <c r="AI230" i="20"/>
  <c r="BC286" i="20"/>
  <c r="AI286" i="20"/>
  <c r="BC342" i="20"/>
  <c r="AI342" i="20"/>
  <c r="BT352" i="20"/>
  <c r="BO352" i="20"/>
  <c r="BU352" i="20"/>
  <c r="BQ352" i="20"/>
  <c r="BP352" i="20"/>
  <c r="BV352" i="20"/>
  <c r="BN352" i="20"/>
  <c r="BS352" i="20"/>
  <c r="BR352" i="20"/>
  <c r="BV343" i="20"/>
  <c r="BT343" i="20"/>
  <c r="BP343" i="20"/>
  <c r="BN343" i="20"/>
  <c r="BU343" i="20"/>
  <c r="BO343" i="20"/>
  <c r="BR343" i="20"/>
  <c r="BQ343" i="20"/>
  <c r="BS343" i="20"/>
  <c r="BS347" i="20"/>
  <c r="BO347" i="20"/>
  <c r="BT347" i="20"/>
  <c r="BN347" i="20"/>
  <c r="BV347" i="20"/>
  <c r="BU347" i="20"/>
  <c r="BQ347" i="20"/>
  <c r="BR347" i="20"/>
  <c r="BP347" i="20"/>
  <c r="BQ283" i="20"/>
  <c r="BR283" i="20"/>
  <c r="BS283" i="20"/>
  <c r="BT283" i="20"/>
  <c r="BU283" i="20"/>
  <c r="BV283" i="20"/>
  <c r="BP283" i="20"/>
  <c r="BN283" i="20"/>
  <c r="BO283" i="20"/>
  <c r="BQ289" i="20"/>
  <c r="BT289" i="20"/>
  <c r="BU289" i="20"/>
  <c r="BP289" i="20"/>
  <c r="BO289" i="20"/>
  <c r="BR289" i="20"/>
  <c r="BS289" i="20"/>
  <c r="BV289" i="20"/>
  <c r="BN289" i="20"/>
  <c r="BP293" i="20"/>
  <c r="BO293" i="20"/>
  <c r="BU293" i="20"/>
  <c r="BT293" i="20"/>
  <c r="BQ293" i="20"/>
  <c r="BS293" i="20"/>
  <c r="BR293" i="20"/>
  <c r="BV293" i="20"/>
  <c r="BN293" i="20"/>
  <c r="BP230" i="20"/>
  <c r="BU230" i="20"/>
  <c r="BQ230" i="20"/>
  <c r="BN230" i="20"/>
  <c r="BT230" i="20"/>
  <c r="BV230" i="20"/>
  <c r="BO230" i="20"/>
  <c r="BR230" i="20"/>
  <c r="BS230" i="20"/>
  <c r="BO172" i="20"/>
  <c r="BS172" i="20"/>
  <c r="BQ172" i="20"/>
  <c r="BR172" i="20"/>
  <c r="BU172" i="20"/>
  <c r="BT172" i="20"/>
  <c r="BP172" i="20"/>
  <c r="BV172" i="20"/>
  <c r="BN172" i="20"/>
  <c r="BS182" i="20"/>
  <c r="BQ182" i="20"/>
  <c r="BO182" i="20"/>
  <c r="BR182" i="20"/>
  <c r="BU182" i="20"/>
  <c r="BT182" i="20"/>
  <c r="BN182" i="20"/>
  <c r="BP182" i="20"/>
  <c r="BV182" i="20"/>
  <c r="BR120" i="20"/>
  <c r="BQ120" i="20"/>
  <c r="BS120" i="20"/>
  <c r="BT120" i="20"/>
  <c r="BN120" i="20"/>
  <c r="BO120" i="20"/>
  <c r="BP120" i="20"/>
  <c r="BU120" i="20"/>
  <c r="BV120" i="20"/>
  <c r="BN124" i="20"/>
  <c r="BO124" i="20"/>
  <c r="BP124" i="20"/>
  <c r="BS124" i="20"/>
  <c r="BT124" i="20"/>
  <c r="BU124" i="20"/>
  <c r="BV124" i="20"/>
  <c r="BQ124" i="20"/>
  <c r="BR124" i="20"/>
  <c r="BQ65" i="20"/>
  <c r="BT65" i="20"/>
  <c r="BP65" i="20"/>
  <c r="BU65" i="20"/>
  <c r="BO65" i="20"/>
  <c r="BV65" i="20"/>
  <c r="BN65" i="20"/>
  <c r="BR65" i="20"/>
  <c r="BS65" i="20"/>
  <c r="BS68" i="20"/>
  <c r="BO68" i="20"/>
  <c r="BP68" i="20"/>
  <c r="BR68" i="20"/>
  <c r="BQ68" i="20"/>
  <c r="BV68" i="20"/>
  <c r="BT68" i="20"/>
  <c r="BU68" i="20"/>
  <c r="BN68" i="20"/>
  <c r="BU4" i="20"/>
  <c r="BQ4" i="20"/>
  <c r="BS4" i="20"/>
  <c r="BR4" i="20"/>
  <c r="BN4" i="20"/>
  <c r="BV4" i="20"/>
  <c r="BT4" i="20"/>
  <c r="BP4" i="20"/>
  <c r="BO4" i="20"/>
  <c r="BU5" i="20"/>
  <c r="BQ5" i="20"/>
  <c r="BV5" i="20"/>
  <c r="BP5" i="20"/>
  <c r="BN5" i="20"/>
  <c r="BT5" i="20"/>
  <c r="BO5" i="20"/>
  <c r="BS5" i="20"/>
  <c r="BR5" i="20"/>
  <c r="BU10" i="20"/>
  <c r="BQ10" i="20"/>
  <c r="BN10" i="20"/>
  <c r="BS10" i="20"/>
  <c r="BR10" i="20"/>
  <c r="BP10" i="20"/>
  <c r="BO10" i="20"/>
  <c r="BV10" i="20"/>
  <c r="BT10" i="20"/>
  <c r="BU14" i="20"/>
  <c r="BQ14" i="20"/>
  <c r="BN14" i="20"/>
  <c r="BS14" i="20"/>
  <c r="BR14" i="20"/>
  <c r="BT14" i="20"/>
  <c r="BP14" i="20"/>
  <c r="BO14" i="20"/>
  <c r="BV14" i="20"/>
  <c r="BU6" i="20"/>
  <c r="BQ6" i="20"/>
  <c r="BN6" i="20"/>
  <c r="BS6" i="20"/>
  <c r="BR6" i="20"/>
  <c r="BP6" i="20"/>
  <c r="BO6" i="20"/>
  <c r="BV6" i="20"/>
  <c r="BT6" i="20"/>
  <c r="BC184" i="20"/>
  <c r="AI184" i="20"/>
  <c r="BC14" i="20"/>
  <c r="AI14" i="20"/>
  <c r="BC12" i="20"/>
  <c r="AI12" i="20"/>
  <c r="BC10" i="20"/>
  <c r="AI10" i="20"/>
  <c r="BC8" i="20"/>
  <c r="AI8" i="20"/>
  <c r="AI5" i="20"/>
  <c r="BC5" i="20"/>
  <c r="BC66" i="20"/>
  <c r="AI66" i="20"/>
  <c r="BC64" i="20"/>
  <c r="AI64" i="20"/>
  <c r="BC61" i="20"/>
  <c r="AI61" i="20"/>
  <c r="BC118" i="20"/>
  <c r="AI118" i="20"/>
  <c r="BC233" i="20"/>
  <c r="AI233" i="20"/>
  <c r="BC229" i="20"/>
  <c r="AI229" i="20"/>
  <c r="BC294" i="20"/>
  <c r="AI294" i="20"/>
  <c r="BC292" i="20"/>
  <c r="AI292" i="20"/>
  <c r="BC290" i="20"/>
  <c r="AI290" i="20"/>
  <c r="BC288" i="20"/>
  <c r="AI288" i="20"/>
  <c r="BC285" i="20"/>
  <c r="AI285" i="20"/>
  <c r="BC350" i="20"/>
  <c r="AI350" i="20"/>
  <c r="BC348" i="20"/>
  <c r="AI348" i="20"/>
  <c r="BC346" i="20"/>
  <c r="AI346" i="20"/>
  <c r="BC344" i="20"/>
  <c r="AI344" i="20"/>
  <c r="BC341" i="20"/>
  <c r="AI341" i="20"/>
  <c r="BU7" i="20"/>
  <c r="BQ7" i="20"/>
  <c r="BV7" i="20"/>
  <c r="BP7" i="20"/>
  <c r="BT7" i="20"/>
  <c r="BO7" i="20"/>
  <c r="BS7" i="20"/>
  <c r="BR7" i="20"/>
  <c r="BN7" i="20"/>
  <c r="BU11" i="20"/>
  <c r="BQ11" i="20"/>
  <c r="BV11" i="20"/>
  <c r="BP11" i="20"/>
  <c r="BN11" i="20"/>
  <c r="BT11" i="20"/>
  <c r="BO11" i="20"/>
  <c r="BS11" i="20"/>
  <c r="BR11" i="20"/>
  <c r="BG352" i="20"/>
  <c r="BE352" i="20"/>
  <c r="BK352" i="20"/>
  <c r="BI352" i="20"/>
  <c r="BD352" i="20"/>
  <c r="BL352" i="20"/>
  <c r="BF352" i="20"/>
  <c r="BH352" i="20"/>
  <c r="BJ352" i="20"/>
  <c r="BR284" i="20"/>
  <c r="BS284" i="20"/>
  <c r="BT284" i="20"/>
  <c r="BU284" i="20"/>
  <c r="BV284" i="20"/>
  <c r="BO284" i="20"/>
  <c r="BQ284" i="20"/>
  <c r="BN284" i="20"/>
  <c r="BP284" i="20"/>
  <c r="BP229" i="20"/>
  <c r="BT229" i="20"/>
  <c r="BQ229" i="20"/>
  <c r="BU229" i="20"/>
  <c r="BO229" i="20"/>
  <c r="BS229" i="20"/>
  <c r="BR229" i="20"/>
  <c r="BN229" i="20"/>
  <c r="BV229" i="20"/>
  <c r="BQ173" i="20"/>
  <c r="BS173" i="20"/>
  <c r="BO173" i="20"/>
  <c r="BN173" i="20"/>
  <c r="BV173" i="20"/>
  <c r="BP173" i="20"/>
  <c r="BT173" i="20"/>
  <c r="BU173" i="20"/>
  <c r="BR173" i="20"/>
  <c r="BQ184" i="20"/>
  <c r="BS184" i="20"/>
  <c r="BO184" i="20"/>
  <c r="BN184" i="20"/>
  <c r="BV184" i="20"/>
  <c r="BP184" i="20"/>
  <c r="BT184" i="20"/>
  <c r="BU184" i="20"/>
  <c r="BR184" i="20"/>
  <c r="BN64" i="20"/>
  <c r="BO64" i="20"/>
  <c r="BQ64" i="20"/>
  <c r="BV64" i="20"/>
  <c r="BS64" i="20"/>
  <c r="BT64" i="20"/>
  <c r="BP64" i="20"/>
  <c r="BU64" i="20"/>
  <c r="BR64" i="20"/>
  <c r="BD296" i="20"/>
  <c r="BE296" i="20"/>
  <c r="BF296" i="20"/>
  <c r="BL296" i="20"/>
  <c r="BH296" i="20"/>
  <c r="BJ296" i="20"/>
  <c r="BI296" i="20"/>
  <c r="BK296" i="20"/>
  <c r="BG296" i="20"/>
  <c r="BQ344" i="20"/>
  <c r="BO344" i="20"/>
  <c r="BU344" i="20"/>
  <c r="BT344" i="20"/>
  <c r="BP344" i="20"/>
  <c r="BV344" i="20"/>
  <c r="BN344" i="20"/>
  <c r="BS344" i="20"/>
  <c r="BR344" i="20"/>
  <c r="BQ348" i="20"/>
  <c r="BO348" i="20"/>
  <c r="BT348" i="20"/>
  <c r="BP348" i="20"/>
  <c r="BU348" i="20"/>
  <c r="BS348" i="20"/>
  <c r="BR348" i="20"/>
  <c r="BV348" i="20"/>
  <c r="BN348" i="20"/>
  <c r="BT285" i="20"/>
  <c r="BO285" i="20"/>
  <c r="BU285" i="20"/>
  <c r="BQ285" i="20"/>
  <c r="BP285" i="20"/>
  <c r="BS285" i="20"/>
  <c r="BR285" i="20"/>
  <c r="BN285" i="20"/>
  <c r="BV285" i="20"/>
  <c r="BU290" i="20"/>
  <c r="BQ290" i="20"/>
  <c r="BP290" i="20"/>
  <c r="BS290" i="20"/>
  <c r="BR290" i="20"/>
  <c r="BT290" i="20"/>
  <c r="BO290" i="20"/>
  <c r="BV290" i="20"/>
  <c r="BN290" i="20"/>
  <c r="BU294" i="20"/>
  <c r="BP294" i="20"/>
  <c r="BQ294" i="20"/>
  <c r="BV294" i="20"/>
  <c r="BT294" i="20"/>
  <c r="BN294" i="20"/>
  <c r="BO294" i="20"/>
  <c r="BR294" i="20"/>
  <c r="BS294" i="20"/>
  <c r="BN228" i="20"/>
  <c r="BO228" i="20"/>
  <c r="BV228" i="20"/>
  <c r="BU228" i="20"/>
  <c r="BR228" i="20"/>
  <c r="BS228" i="20"/>
  <c r="BT228" i="20"/>
  <c r="BP228" i="20"/>
  <c r="BQ228" i="20"/>
  <c r="BQ174" i="20"/>
  <c r="BO174" i="20"/>
  <c r="BS174" i="20"/>
  <c r="BN174" i="20"/>
  <c r="BV174" i="20"/>
  <c r="BP174" i="20"/>
  <c r="BT174" i="20"/>
  <c r="BR174" i="20"/>
  <c r="BU174" i="20"/>
  <c r="BQ115" i="20"/>
  <c r="BV115" i="20"/>
  <c r="BO115" i="20"/>
  <c r="BP115" i="20"/>
  <c r="BR115" i="20"/>
  <c r="BN115" i="20"/>
  <c r="BS115" i="20"/>
  <c r="BT115" i="20"/>
  <c r="BU115" i="20"/>
  <c r="BQ121" i="20"/>
  <c r="BU121" i="20"/>
  <c r="BT121" i="20"/>
  <c r="BO121" i="20"/>
  <c r="BP121" i="20"/>
  <c r="BV121" i="20"/>
  <c r="BN121" i="20"/>
  <c r="BR121" i="20"/>
  <c r="BS121" i="20"/>
  <c r="BP125" i="20"/>
  <c r="BQ125" i="20"/>
  <c r="BO125" i="20"/>
  <c r="BT125" i="20"/>
  <c r="BU125" i="20"/>
  <c r="BN125" i="20"/>
  <c r="BV125" i="20"/>
  <c r="BS125" i="20"/>
  <c r="BR125" i="20"/>
  <c r="BQ63" i="20"/>
  <c r="BN63" i="20"/>
  <c r="BP63" i="20"/>
  <c r="BV63" i="20"/>
  <c r="BT63" i="20"/>
  <c r="BS63" i="20"/>
  <c r="BO63" i="20"/>
  <c r="BU63" i="20"/>
  <c r="BR63" i="20"/>
  <c r="BQ69" i="20"/>
  <c r="BO69" i="20"/>
  <c r="BU69" i="20"/>
  <c r="BT69" i="20"/>
  <c r="BP69" i="20"/>
  <c r="BN69" i="20"/>
  <c r="BS69" i="20"/>
  <c r="BV69" i="20"/>
  <c r="BR69" i="20"/>
  <c r="BJ240" i="20"/>
  <c r="BD240" i="20"/>
  <c r="BE240" i="20"/>
  <c r="BH240" i="20"/>
  <c r="BL240" i="20"/>
  <c r="BF240" i="20"/>
  <c r="BI240" i="20"/>
  <c r="BK240" i="20"/>
  <c r="BG240" i="20"/>
  <c r="BP286" i="20"/>
  <c r="BU286" i="20"/>
  <c r="BQ286" i="20"/>
  <c r="BN286" i="20"/>
  <c r="BT286" i="20"/>
  <c r="BV286" i="20"/>
  <c r="BS286" i="20"/>
  <c r="BR286" i="20"/>
  <c r="BO286" i="20"/>
  <c r="BQ227" i="20"/>
  <c r="BN227" i="20"/>
  <c r="BV227" i="20"/>
  <c r="BT227" i="20"/>
  <c r="BU227" i="20"/>
  <c r="BR227" i="20"/>
  <c r="BS227" i="20"/>
  <c r="BO227" i="20"/>
  <c r="BP227" i="20"/>
  <c r="BQ175" i="20"/>
  <c r="BO175" i="20"/>
  <c r="BS175" i="20"/>
  <c r="BN175" i="20"/>
  <c r="BV175" i="20"/>
  <c r="BP175" i="20"/>
  <c r="BR175" i="20"/>
  <c r="BT175" i="20"/>
  <c r="BU175" i="20"/>
  <c r="BV116" i="20"/>
  <c r="BN116" i="20"/>
  <c r="BO116" i="20"/>
  <c r="BS116" i="20"/>
  <c r="BT116" i="20"/>
  <c r="BR116" i="20"/>
  <c r="BP116" i="20"/>
  <c r="BQ116" i="20"/>
  <c r="BU116" i="20"/>
  <c r="BP62" i="20"/>
  <c r="BU62" i="20"/>
  <c r="BQ62" i="20"/>
  <c r="BR62" i="20"/>
  <c r="BO62" i="20"/>
  <c r="BN62" i="20"/>
  <c r="BT62" i="20"/>
  <c r="BS62" i="20"/>
  <c r="BV62" i="20"/>
  <c r="J201" i="20"/>
  <c r="BC201" i="20" s="1"/>
  <c r="C175" i="20"/>
  <c r="J33" i="20"/>
  <c r="BC33" i="20" s="1"/>
  <c r="C7" i="20"/>
  <c r="J89" i="20"/>
  <c r="AI89" i="20" s="1"/>
  <c r="C63" i="20"/>
  <c r="J313" i="20"/>
  <c r="AI313" i="20" s="1"/>
  <c r="C287" i="20"/>
  <c r="J369" i="20"/>
  <c r="AI369" i="20" s="1"/>
  <c r="C343" i="20"/>
  <c r="J145" i="20"/>
  <c r="BC145" i="20" s="1"/>
  <c r="C119" i="20"/>
  <c r="J257" i="20"/>
  <c r="BC257" i="20" s="1"/>
  <c r="C231" i="20"/>
  <c r="J128" i="20"/>
  <c r="J154" i="20" s="1"/>
  <c r="BC154" i="20" s="1"/>
  <c r="BR94" i="20"/>
  <c r="BT93" i="20"/>
  <c r="BS93" i="20"/>
  <c r="BO94" i="20"/>
  <c r="W72" i="20"/>
  <c r="W98" i="20" s="1"/>
  <c r="J352" i="20"/>
  <c r="J378" i="20" s="1"/>
  <c r="J184" i="20"/>
  <c r="J210" i="20" s="1"/>
  <c r="BC210" i="20" s="1"/>
  <c r="W16" i="20"/>
  <c r="W42" i="20" s="1"/>
  <c r="W128" i="20"/>
  <c r="W154" i="20" s="1"/>
  <c r="W240" i="20"/>
  <c r="W266" i="20" s="1"/>
  <c r="W352" i="20"/>
  <c r="W378" i="20" s="1"/>
  <c r="BR93" i="20"/>
  <c r="BO93" i="20"/>
  <c r="W184" i="20"/>
  <c r="W210" i="20" s="1"/>
  <c r="W296" i="20"/>
  <c r="W322" i="20" s="1"/>
  <c r="BV93" i="20"/>
  <c r="J296" i="20"/>
  <c r="J322" i="20" s="1"/>
  <c r="J240" i="20"/>
  <c r="J266" i="20" s="1"/>
  <c r="J72" i="20"/>
  <c r="J98" i="20" s="1"/>
  <c r="BC98" i="20" s="1"/>
  <c r="BQ93" i="20"/>
  <c r="BC375" i="20"/>
  <c r="AI375" i="20"/>
  <c r="BC373" i="20"/>
  <c r="AI373" i="20"/>
  <c r="BC371" i="20"/>
  <c r="AI371" i="20"/>
  <c r="BV375" i="20"/>
  <c r="BR375" i="20"/>
  <c r="BN375" i="20"/>
  <c r="BU375" i="20"/>
  <c r="BQ375" i="20"/>
  <c r="BT375" i="20"/>
  <c r="BO375" i="20"/>
  <c r="BS375" i="20"/>
  <c r="BP375" i="20"/>
  <c r="BU374" i="20"/>
  <c r="BQ374" i="20"/>
  <c r="BT374" i="20"/>
  <c r="BP374" i="20"/>
  <c r="BR374" i="20"/>
  <c r="BS374" i="20"/>
  <c r="BO374" i="20"/>
  <c r="BN374" i="20"/>
  <c r="BV374" i="20"/>
  <c r="BV371" i="20"/>
  <c r="BR371" i="20"/>
  <c r="BN371" i="20"/>
  <c r="BS371" i="20"/>
  <c r="BQ371" i="20"/>
  <c r="BP371" i="20"/>
  <c r="BU371" i="20"/>
  <c r="BO371" i="20"/>
  <c r="BT371" i="20"/>
  <c r="BU370" i="20"/>
  <c r="BT370" i="20"/>
  <c r="BP370" i="20"/>
  <c r="BQ370" i="20"/>
  <c r="BV370" i="20"/>
  <c r="BO370" i="20"/>
  <c r="BS370" i="20"/>
  <c r="BN370" i="20"/>
  <c r="BR370" i="20"/>
  <c r="BS369" i="20"/>
  <c r="BO369" i="20"/>
  <c r="BV369" i="20"/>
  <c r="BQ369" i="20"/>
  <c r="BU369" i="20"/>
  <c r="BP369" i="20"/>
  <c r="BT369" i="20"/>
  <c r="BN369" i="20"/>
  <c r="BR369" i="20"/>
  <c r="BC376" i="20"/>
  <c r="AI376" i="20"/>
  <c r="BC374" i="20"/>
  <c r="AI374" i="20"/>
  <c r="BC372" i="20"/>
  <c r="AI372" i="20"/>
  <c r="AI370" i="20"/>
  <c r="BC370" i="20"/>
  <c r="BS372" i="20"/>
  <c r="BO372" i="20"/>
  <c r="BR372" i="20"/>
  <c r="BQ372" i="20"/>
  <c r="BV372" i="20"/>
  <c r="BP372" i="20"/>
  <c r="BU372" i="20"/>
  <c r="BN372" i="20"/>
  <c r="BT372" i="20"/>
  <c r="BS376" i="20"/>
  <c r="BO376" i="20"/>
  <c r="BV376" i="20"/>
  <c r="BR376" i="20"/>
  <c r="BN376" i="20"/>
  <c r="BP376" i="20"/>
  <c r="BU376" i="20"/>
  <c r="BQ376" i="20"/>
  <c r="BT376" i="20"/>
  <c r="BT373" i="20"/>
  <c r="BP373" i="20"/>
  <c r="BS373" i="20"/>
  <c r="BO373" i="20"/>
  <c r="BU373" i="20"/>
  <c r="BV373" i="20"/>
  <c r="BR373" i="20"/>
  <c r="BQ373" i="20"/>
  <c r="BN373" i="20"/>
  <c r="BC318" i="20"/>
  <c r="AI318" i="20"/>
  <c r="BC314" i="20"/>
  <c r="AI314" i="20"/>
  <c r="BV315" i="20"/>
  <c r="BR315" i="20"/>
  <c r="BN315" i="20"/>
  <c r="BU315" i="20"/>
  <c r="BQ315" i="20"/>
  <c r="BP315" i="20"/>
  <c r="BT315" i="20"/>
  <c r="BO315" i="20"/>
  <c r="BS315" i="20"/>
  <c r="BV319" i="20"/>
  <c r="BR319" i="20"/>
  <c r="BN319" i="20"/>
  <c r="BU319" i="20"/>
  <c r="BQ319" i="20"/>
  <c r="BP319" i="20"/>
  <c r="BT319" i="20"/>
  <c r="BS319" i="20"/>
  <c r="BO319" i="20"/>
  <c r="BU314" i="20"/>
  <c r="BQ314" i="20"/>
  <c r="BS314" i="20"/>
  <c r="BO314" i="20"/>
  <c r="BT314" i="20"/>
  <c r="BP314" i="20"/>
  <c r="BR314" i="20"/>
  <c r="BN314" i="20"/>
  <c r="BV314" i="20"/>
  <c r="BU318" i="20"/>
  <c r="BQ318" i="20"/>
  <c r="BT318" i="20"/>
  <c r="BP318" i="20"/>
  <c r="BS318" i="20"/>
  <c r="BO318" i="20"/>
  <c r="BR318" i="20"/>
  <c r="BV318" i="20"/>
  <c r="BN318" i="20"/>
  <c r="AI319" i="20"/>
  <c r="BC319" i="20"/>
  <c r="BC317" i="20"/>
  <c r="AI317" i="20"/>
  <c r="BC315" i="20"/>
  <c r="AI315" i="20"/>
  <c r="BP93" i="20"/>
  <c r="BT313" i="20"/>
  <c r="BP313" i="20"/>
  <c r="BV313" i="20"/>
  <c r="BR313" i="20"/>
  <c r="BN313" i="20"/>
  <c r="BS313" i="20"/>
  <c r="BO313" i="20"/>
  <c r="BU313" i="20"/>
  <c r="BQ313" i="20"/>
  <c r="BS320" i="20"/>
  <c r="BO320" i="20"/>
  <c r="BV320" i="20"/>
  <c r="BR320" i="20"/>
  <c r="BN320" i="20"/>
  <c r="BP320" i="20"/>
  <c r="BT320" i="20"/>
  <c r="BQ320" i="20"/>
  <c r="BU320" i="20"/>
  <c r="BC320" i="20"/>
  <c r="AI320" i="20"/>
  <c r="BC316" i="20"/>
  <c r="AI316" i="20"/>
  <c r="BT317" i="20"/>
  <c r="BP317" i="20"/>
  <c r="BS317" i="20"/>
  <c r="BO317" i="20"/>
  <c r="BV317" i="20"/>
  <c r="BN317" i="20"/>
  <c r="BR317" i="20"/>
  <c r="BU317" i="20"/>
  <c r="BQ317" i="20"/>
  <c r="BS316" i="20"/>
  <c r="BO316" i="20"/>
  <c r="BV316" i="20"/>
  <c r="BR316" i="20"/>
  <c r="BN316" i="20"/>
  <c r="BP316" i="20"/>
  <c r="BT316" i="20"/>
  <c r="BU316" i="20"/>
  <c r="BQ316" i="20"/>
  <c r="BS260" i="20"/>
  <c r="BO260" i="20"/>
  <c r="BV260" i="20"/>
  <c r="BR260" i="20"/>
  <c r="BN260" i="20"/>
  <c r="BP260" i="20"/>
  <c r="BU260" i="20"/>
  <c r="BT260" i="20"/>
  <c r="BQ260" i="20"/>
  <c r="BC264" i="20"/>
  <c r="AI264" i="20"/>
  <c r="BC262" i="20"/>
  <c r="AI262" i="20"/>
  <c r="AI259" i="20"/>
  <c r="BC259" i="20"/>
  <c r="BS258" i="20"/>
  <c r="BO258" i="20"/>
  <c r="BV258" i="20"/>
  <c r="BR258" i="20"/>
  <c r="BN258" i="20"/>
  <c r="BU258" i="20"/>
  <c r="BQ258" i="20"/>
  <c r="BT258" i="20"/>
  <c r="BP258" i="20"/>
  <c r="BS264" i="20"/>
  <c r="BO264" i="20"/>
  <c r="BV264" i="20"/>
  <c r="BR264" i="20"/>
  <c r="BN264" i="20"/>
  <c r="BP264" i="20"/>
  <c r="BQ264" i="20"/>
  <c r="BU264" i="20"/>
  <c r="BT264" i="20"/>
  <c r="BV263" i="20"/>
  <c r="BR263" i="20"/>
  <c r="BN263" i="20"/>
  <c r="BU263" i="20"/>
  <c r="BQ263" i="20"/>
  <c r="BP263" i="20"/>
  <c r="BS263" i="20"/>
  <c r="BO263" i="20"/>
  <c r="BT263" i="20"/>
  <c r="BC258" i="20"/>
  <c r="AI258" i="20"/>
  <c r="BN93" i="20"/>
  <c r="BC260" i="20"/>
  <c r="AI260" i="20"/>
  <c r="AI263" i="20"/>
  <c r="BC263" i="20"/>
  <c r="BC261" i="20"/>
  <c r="AI261" i="20"/>
  <c r="BO96" i="20"/>
  <c r="BU262" i="20"/>
  <c r="BQ262" i="20"/>
  <c r="BT262" i="20"/>
  <c r="BP262" i="20"/>
  <c r="BS262" i="20"/>
  <c r="BN262" i="20"/>
  <c r="BR262" i="20"/>
  <c r="BV262" i="20"/>
  <c r="BO262" i="20"/>
  <c r="BT261" i="20"/>
  <c r="BP261" i="20"/>
  <c r="BS261" i="20"/>
  <c r="BO261" i="20"/>
  <c r="BV261" i="20"/>
  <c r="BN261" i="20"/>
  <c r="BU261" i="20"/>
  <c r="BR261" i="20"/>
  <c r="BQ261" i="20"/>
  <c r="BV259" i="20"/>
  <c r="BR259" i="20"/>
  <c r="BN259" i="20"/>
  <c r="BU259" i="20"/>
  <c r="BQ259" i="20"/>
  <c r="BP259" i="20"/>
  <c r="BO259" i="20"/>
  <c r="BT259" i="20"/>
  <c r="BS259" i="20"/>
  <c r="BV257" i="20"/>
  <c r="BR257" i="20"/>
  <c r="BN257" i="20"/>
  <c r="BU257" i="20"/>
  <c r="BQ257" i="20"/>
  <c r="BT257" i="20"/>
  <c r="BP257" i="20"/>
  <c r="BS257" i="20"/>
  <c r="BO257" i="20"/>
  <c r="BC208" i="20"/>
  <c r="AI208" i="20"/>
  <c r="BV201" i="20"/>
  <c r="BR201" i="20"/>
  <c r="BN201" i="20"/>
  <c r="BT201" i="20"/>
  <c r="BP201" i="20"/>
  <c r="BS201" i="20"/>
  <c r="BQ201" i="20"/>
  <c r="BO201" i="20"/>
  <c r="BU201" i="20"/>
  <c r="BC207" i="20"/>
  <c r="AI207" i="20"/>
  <c r="BC206" i="20"/>
  <c r="AI206" i="20"/>
  <c r="BC202" i="20"/>
  <c r="AI202" i="20"/>
  <c r="BC204" i="20"/>
  <c r="AI204" i="20"/>
  <c r="BV207" i="20"/>
  <c r="BR207" i="20"/>
  <c r="BN207" i="20"/>
  <c r="BT207" i="20"/>
  <c r="BP207" i="20"/>
  <c r="BS207" i="20"/>
  <c r="BO207" i="20"/>
  <c r="BU207" i="20"/>
  <c r="BQ207" i="20"/>
  <c r="BC203" i="20"/>
  <c r="AI203" i="20"/>
  <c r="BV96" i="20"/>
  <c r="BS202" i="20"/>
  <c r="BO202" i="20"/>
  <c r="BU202" i="20"/>
  <c r="BQ202" i="20"/>
  <c r="BR202" i="20"/>
  <c r="BP202" i="20"/>
  <c r="BV202" i="20"/>
  <c r="BN202" i="20"/>
  <c r="BT202" i="20"/>
  <c r="BS208" i="20"/>
  <c r="BO208" i="20"/>
  <c r="BU208" i="20"/>
  <c r="BQ208" i="20"/>
  <c r="BR208" i="20"/>
  <c r="BV208" i="20"/>
  <c r="BN208" i="20"/>
  <c r="BT208" i="20"/>
  <c r="BP208" i="20"/>
  <c r="AI205" i="20"/>
  <c r="BC205" i="20"/>
  <c r="BQ96" i="20"/>
  <c r="BU206" i="20"/>
  <c r="BQ206" i="20"/>
  <c r="BS206" i="20"/>
  <c r="BO206" i="20"/>
  <c r="BV206" i="20"/>
  <c r="BN206" i="20"/>
  <c r="BR206" i="20"/>
  <c r="BT206" i="20"/>
  <c r="BP206" i="20"/>
  <c r="BV203" i="20"/>
  <c r="BR203" i="20"/>
  <c r="BN203" i="20"/>
  <c r="BT203" i="20"/>
  <c r="BP203" i="20"/>
  <c r="BS203" i="20"/>
  <c r="BO203" i="20"/>
  <c r="BU203" i="20"/>
  <c r="BQ203" i="20"/>
  <c r="BS204" i="20"/>
  <c r="BO204" i="20"/>
  <c r="BU204" i="20"/>
  <c r="BQ204" i="20"/>
  <c r="BR204" i="20"/>
  <c r="BV204" i="20"/>
  <c r="BN204" i="20"/>
  <c r="BT204" i="20"/>
  <c r="BP204" i="20"/>
  <c r="BT205" i="20"/>
  <c r="BP205" i="20"/>
  <c r="BV205" i="20"/>
  <c r="BR205" i="20"/>
  <c r="BN205" i="20"/>
  <c r="BO205" i="20"/>
  <c r="BS205" i="20"/>
  <c r="BU205" i="20"/>
  <c r="BQ205" i="20"/>
  <c r="AI96" i="20"/>
  <c r="BC96" i="20"/>
  <c r="BS146" i="20"/>
  <c r="BO146" i="20"/>
  <c r="BU146" i="20"/>
  <c r="BQ146" i="20"/>
  <c r="BR146" i="20"/>
  <c r="BV146" i="20"/>
  <c r="BP146" i="20"/>
  <c r="BN146" i="20"/>
  <c r="BT146" i="20"/>
  <c r="BU150" i="20"/>
  <c r="BQ150" i="20"/>
  <c r="BS150" i="20"/>
  <c r="BO150" i="20"/>
  <c r="BT150" i="20"/>
  <c r="BP150" i="20"/>
  <c r="BV150" i="20"/>
  <c r="BR150" i="20"/>
  <c r="BN150" i="20"/>
  <c r="BC152" i="20"/>
  <c r="AI152" i="20"/>
  <c r="BC148" i="20"/>
  <c r="AI148" i="20"/>
  <c r="BV89" i="20"/>
  <c r="BR89" i="20"/>
  <c r="BO89" i="20"/>
  <c r="BU89" i="20"/>
  <c r="BT89" i="20"/>
  <c r="BQ89" i="20"/>
  <c r="BP89" i="20"/>
  <c r="BS89" i="20"/>
  <c r="BN89" i="20"/>
  <c r="AI95" i="20"/>
  <c r="BC95" i="20"/>
  <c r="BC93" i="20"/>
  <c r="AI93" i="20"/>
  <c r="BS148" i="20"/>
  <c r="BO148" i="20"/>
  <c r="BU148" i="20"/>
  <c r="BQ148" i="20"/>
  <c r="BP148" i="20"/>
  <c r="BT148" i="20"/>
  <c r="BV148" i="20"/>
  <c r="BR148" i="20"/>
  <c r="BN148" i="20"/>
  <c r="BS152" i="20"/>
  <c r="BO152" i="20"/>
  <c r="BU152" i="20"/>
  <c r="BQ152" i="20"/>
  <c r="BP152" i="20"/>
  <c r="BT152" i="20"/>
  <c r="BV152" i="20"/>
  <c r="BR152" i="20"/>
  <c r="BN152" i="20"/>
  <c r="BV147" i="20"/>
  <c r="BR147" i="20"/>
  <c r="BN147" i="20"/>
  <c r="BT147" i="20"/>
  <c r="BP147" i="20"/>
  <c r="BQ147" i="20"/>
  <c r="BU147" i="20"/>
  <c r="BS147" i="20"/>
  <c r="BO147" i="20"/>
  <c r="BV151" i="20"/>
  <c r="BR151" i="20"/>
  <c r="BN151" i="20"/>
  <c r="BT151" i="20"/>
  <c r="BP151" i="20"/>
  <c r="BQ151" i="20"/>
  <c r="BU151" i="20"/>
  <c r="BO151" i="20"/>
  <c r="BS151" i="20"/>
  <c r="BV92" i="20"/>
  <c r="BP92" i="20"/>
  <c r="BS92" i="20"/>
  <c r="BR92" i="20"/>
  <c r="BU92" i="20"/>
  <c r="BQ92" i="20"/>
  <c r="BN92" i="20"/>
  <c r="BT92" i="20"/>
  <c r="AI94" i="20"/>
  <c r="BC94" i="20"/>
  <c r="BC91" i="20"/>
  <c r="AI91" i="20"/>
  <c r="BC150" i="20"/>
  <c r="AI150" i="20"/>
  <c r="BC146" i="20"/>
  <c r="AI146" i="20"/>
  <c r="BP94" i="20"/>
  <c r="BV94" i="20"/>
  <c r="BS94" i="20"/>
  <c r="BN94" i="20"/>
  <c r="BQ94" i="20"/>
  <c r="BT94" i="20"/>
  <c r="BV145" i="20"/>
  <c r="BR145" i="20"/>
  <c r="BN145" i="20"/>
  <c r="BT145" i="20"/>
  <c r="BP145" i="20"/>
  <c r="BS145" i="20"/>
  <c r="BO145" i="20"/>
  <c r="BQ145" i="20"/>
  <c r="BU145" i="20"/>
  <c r="BT149" i="20"/>
  <c r="BP149" i="20"/>
  <c r="BV149" i="20"/>
  <c r="BR149" i="20"/>
  <c r="BN149" i="20"/>
  <c r="BU149" i="20"/>
  <c r="BQ149" i="20"/>
  <c r="BS149" i="20"/>
  <c r="BO149" i="20"/>
  <c r="AI92" i="20"/>
  <c r="BC92" i="20"/>
  <c r="BC90" i="20"/>
  <c r="AI90" i="20"/>
  <c r="AI151" i="20"/>
  <c r="BC151" i="20"/>
  <c r="BC149" i="20"/>
  <c r="AI149" i="20"/>
  <c r="BC147" i="20"/>
  <c r="AI147" i="20"/>
  <c r="BN96" i="20"/>
  <c r="BT96" i="20"/>
  <c r="BU96" i="20"/>
  <c r="BR96" i="20"/>
  <c r="BP96" i="20"/>
  <c r="AI37" i="20"/>
  <c r="BC37" i="20"/>
  <c r="BV33" i="20"/>
  <c r="BT33" i="20"/>
  <c r="BR33" i="20"/>
  <c r="BS33" i="20"/>
  <c r="BQ33" i="20"/>
  <c r="BP33" i="20"/>
  <c r="BU33" i="20"/>
  <c r="BO33" i="20"/>
  <c r="BN33" i="20"/>
  <c r="AI42" i="20"/>
  <c r="BC42" i="20"/>
  <c r="BC40" i="20"/>
  <c r="AI40" i="20"/>
  <c r="AI38" i="20"/>
  <c r="BC38" i="20"/>
  <c r="BC36" i="20"/>
  <c r="AI36" i="20"/>
  <c r="AI34" i="20"/>
  <c r="BC34" i="20"/>
  <c r="AI39" i="20"/>
  <c r="BC39" i="20"/>
  <c r="AI35" i="20"/>
  <c r="BC35" i="20"/>
  <c r="BO37" i="20"/>
  <c r="BN37" i="20"/>
  <c r="BV37" i="20"/>
  <c r="BQ37" i="20"/>
  <c r="BR37" i="20"/>
  <c r="BU37" i="20"/>
  <c r="BT37" i="20"/>
  <c r="BS37" i="20"/>
  <c r="BP37" i="20"/>
  <c r="BO34" i="20"/>
  <c r="BS34" i="20"/>
  <c r="BP34" i="20"/>
  <c r="BT34" i="20"/>
  <c r="BU34" i="20"/>
  <c r="BR34" i="20"/>
  <c r="BN34" i="20"/>
  <c r="BV34" i="20"/>
  <c r="BQ34" i="20"/>
  <c r="BQ40" i="20"/>
  <c r="BU40" i="20"/>
  <c r="BN40" i="20"/>
  <c r="BR40" i="20"/>
  <c r="BV40" i="20"/>
  <c r="BO40" i="20"/>
  <c r="BT40" i="20"/>
  <c r="BP40" i="20"/>
  <c r="BS40" i="20"/>
  <c r="BP38" i="20"/>
  <c r="BT38" i="20"/>
  <c r="BQ38" i="20"/>
  <c r="BU38" i="20"/>
  <c r="BN38" i="20"/>
  <c r="BV38" i="20"/>
  <c r="BS38" i="20"/>
  <c r="BO38" i="20"/>
  <c r="BR38" i="20"/>
  <c r="BO35" i="20"/>
  <c r="BV35" i="20"/>
  <c r="BN35" i="20"/>
  <c r="BR35" i="20"/>
  <c r="BU35" i="20"/>
  <c r="BQ35" i="20"/>
  <c r="BS35" i="20"/>
  <c r="BT35" i="20"/>
  <c r="BP35" i="20"/>
  <c r="BO39" i="20"/>
  <c r="BN39" i="20"/>
  <c r="BR39" i="20"/>
  <c r="BU39" i="20"/>
  <c r="BV39" i="20"/>
  <c r="BT39" i="20"/>
  <c r="BS39" i="20"/>
  <c r="BQ39" i="20"/>
  <c r="BP39" i="20"/>
  <c r="BP36" i="20"/>
  <c r="BT36" i="20"/>
  <c r="BQ36" i="20"/>
  <c r="BU36" i="20"/>
  <c r="BN36" i="20"/>
  <c r="BV36" i="20"/>
  <c r="BS36" i="20"/>
  <c r="BO36" i="20"/>
  <c r="BR36" i="20"/>
  <c r="BD174" i="20" l="1"/>
  <c r="BG174" i="20"/>
  <c r="BH174" i="20"/>
  <c r="BE174" i="20"/>
  <c r="BF174" i="20"/>
  <c r="BD172" i="20"/>
  <c r="BF172" i="20"/>
  <c r="BG172" i="20"/>
  <c r="BH172" i="20"/>
  <c r="BE172" i="20"/>
  <c r="BE177" i="20"/>
  <c r="BD177" i="20"/>
  <c r="BG177" i="20"/>
  <c r="BH177" i="20"/>
  <c r="BF177" i="20"/>
  <c r="BE175" i="20"/>
  <c r="BD175" i="20"/>
  <c r="BH175" i="20"/>
  <c r="BG175" i="20"/>
  <c r="BF175" i="20"/>
  <c r="BD178" i="20"/>
  <c r="BG178" i="20"/>
  <c r="BH178" i="20"/>
  <c r="BF178" i="20"/>
  <c r="BE178" i="20"/>
  <c r="BD176" i="20"/>
  <c r="BG176" i="20"/>
  <c r="BH176" i="20"/>
  <c r="BF176" i="20"/>
  <c r="BE176" i="20"/>
  <c r="BE179" i="20"/>
  <c r="BD179" i="20"/>
  <c r="BG179" i="20"/>
  <c r="BH179" i="20"/>
  <c r="BF179" i="20"/>
  <c r="BD173" i="20"/>
  <c r="BG173" i="20"/>
  <c r="BF173" i="20"/>
  <c r="BH173" i="20"/>
  <c r="BE173" i="20"/>
  <c r="DC31" i="7"/>
  <c r="D402" i="20"/>
  <c r="DG31" i="7"/>
  <c r="F402" i="20"/>
  <c r="CO31" i="7"/>
  <c r="D346" i="20"/>
  <c r="CS31" i="7"/>
  <c r="F346" i="20"/>
  <c r="CE31" i="7"/>
  <c r="F290" i="20"/>
  <c r="CA31" i="7"/>
  <c r="D290" i="20"/>
  <c r="BC31" i="7"/>
  <c r="F178" i="20"/>
  <c r="AY31" i="7"/>
  <c r="D178" i="20"/>
  <c r="DF32" i="7"/>
  <c r="E403" i="20"/>
  <c r="CR32" i="7"/>
  <c r="E347" i="20"/>
  <c r="CD32" i="7"/>
  <c r="E291" i="20"/>
  <c r="BB32" i="7"/>
  <c r="E179" i="20"/>
  <c r="AO31" i="7"/>
  <c r="F122" i="20"/>
  <c r="AK31" i="7"/>
  <c r="D122" i="20"/>
  <c r="AN32" i="7"/>
  <c r="E123" i="20"/>
  <c r="Z32" i="7"/>
  <c r="E67" i="20"/>
  <c r="W31" i="7"/>
  <c r="D66" i="20"/>
  <c r="AA31" i="7"/>
  <c r="F66" i="20"/>
  <c r="F10" i="20"/>
  <c r="M31" i="7"/>
  <c r="I31" i="7"/>
  <c r="D10" i="20"/>
  <c r="L32" i="7"/>
  <c r="E11" i="20"/>
  <c r="BP32" i="7"/>
  <c r="E235" i="20"/>
  <c r="BM31" i="7"/>
  <c r="D234" i="20"/>
  <c r="BQ31" i="7"/>
  <c r="F234" i="20"/>
  <c r="C252" i="20"/>
  <c r="C248" i="20"/>
  <c r="C255" i="20"/>
  <c r="C250" i="20"/>
  <c r="C246" i="20"/>
  <c r="C254" i="20"/>
  <c r="C249" i="20"/>
  <c r="C253" i="20"/>
  <c r="C247" i="20"/>
  <c r="C251" i="20"/>
  <c r="C245" i="20"/>
  <c r="C86" i="20"/>
  <c r="C82" i="20"/>
  <c r="C78" i="20"/>
  <c r="C83" i="20"/>
  <c r="C87" i="20"/>
  <c r="C81" i="20"/>
  <c r="C77" i="20"/>
  <c r="C85" i="20"/>
  <c r="C80" i="20"/>
  <c r="C84" i="20"/>
  <c r="C79" i="20"/>
  <c r="C196" i="20"/>
  <c r="C192" i="20"/>
  <c r="C189" i="20"/>
  <c r="C197" i="20"/>
  <c r="C191" i="20"/>
  <c r="C195" i="20"/>
  <c r="C190" i="20"/>
  <c r="C199" i="20"/>
  <c r="C194" i="20"/>
  <c r="C198" i="20"/>
  <c r="C193" i="20"/>
  <c r="C364" i="20"/>
  <c r="C360" i="20"/>
  <c r="C357" i="20"/>
  <c r="C365" i="20"/>
  <c r="C359" i="20"/>
  <c r="C363" i="20"/>
  <c r="C358" i="20"/>
  <c r="C367" i="20"/>
  <c r="C362" i="20"/>
  <c r="C366" i="20"/>
  <c r="C361" i="20"/>
  <c r="C142" i="20"/>
  <c r="C138" i="20"/>
  <c r="C133" i="20"/>
  <c r="C139" i="20"/>
  <c r="C134" i="20"/>
  <c r="C143" i="20"/>
  <c r="C137" i="20"/>
  <c r="C141" i="20"/>
  <c r="C136" i="20"/>
  <c r="C140" i="20"/>
  <c r="C135" i="20"/>
  <c r="C310" i="20"/>
  <c r="C306" i="20"/>
  <c r="C302" i="20"/>
  <c r="C307" i="20"/>
  <c r="C311" i="20"/>
  <c r="C305" i="20"/>
  <c r="C301" i="20"/>
  <c r="C309" i="20"/>
  <c r="C304" i="20"/>
  <c r="C308" i="20"/>
  <c r="C303" i="20"/>
  <c r="AI257" i="20"/>
  <c r="C29" i="20"/>
  <c r="C25" i="20"/>
  <c r="C21" i="20"/>
  <c r="C30" i="20"/>
  <c r="C26" i="20"/>
  <c r="C22" i="20"/>
  <c r="C27" i="20"/>
  <c r="C23" i="20"/>
  <c r="C28" i="20"/>
  <c r="C24" i="20"/>
  <c r="C20" i="20"/>
  <c r="AI201" i="20"/>
  <c r="BC369" i="20"/>
  <c r="BK369" i="20" s="1"/>
  <c r="BC89" i="20"/>
  <c r="BF89" i="20" s="1"/>
  <c r="BL237" i="20"/>
  <c r="BE237" i="20"/>
  <c r="BD237" i="20"/>
  <c r="BK237" i="20"/>
  <c r="BI237" i="20"/>
  <c r="BG237" i="20"/>
  <c r="BH237" i="20"/>
  <c r="BJ237" i="20"/>
  <c r="BF237" i="20"/>
  <c r="BG287" i="20"/>
  <c r="BL287" i="20"/>
  <c r="BF287" i="20"/>
  <c r="BD287" i="20"/>
  <c r="BK287" i="20"/>
  <c r="BJ287" i="20"/>
  <c r="BI287" i="20"/>
  <c r="BE287" i="20"/>
  <c r="BH287" i="20"/>
  <c r="BI3" i="20"/>
  <c r="BE3" i="20"/>
  <c r="BK3" i="20"/>
  <c r="BF3" i="20"/>
  <c r="BJ3" i="20"/>
  <c r="BD3" i="20"/>
  <c r="BH3" i="20"/>
  <c r="BG3" i="20"/>
  <c r="BL3" i="20"/>
  <c r="BK13" i="20"/>
  <c r="BG13" i="20"/>
  <c r="BL13" i="20"/>
  <c r="BF13" i="20"/>
  <c r="BJ13" i="20"/>
  <c r="BE13" i="20"/>
  <c r="BH13" i="20"/>
  <c r="BD13" i="20"/>
  <c r="BI13" i="20"/>
  <c r="BG72" i="20"/>
  <c r="BJ72" i="20"/>
  <c r="BD72" i="20"/>
  <c r="BE72" i="20"/>
  <c r="BF72" i="20"/>
  <c r="BI72" i="20"/>
  <c r="BK72" i="20"/>
  <c r="BH72" i="20"/>
  <c r="BL72" i="20"/>
  <c r="BC313" i="20"/>
  <c r="BH313" i="20" s="1"/>
  <c r="BL344" i="20"/>
  <c r="BE344" i="20"/>
  <c r="BG344" i="20"/>
  <c r="BK344" i="20"/>
  <c r="BI344" i="20"/>
  <c r="BD344" i="20"/>
  <c r="BF344" i="20"/>
  <c r="BH344" i="20"/>
  <c r="BJ344" i="20"/>
  <c r="BL348" i="20"/>
  <c r="BE348" i="20"/>
  <c r="BG348" i="20"/>
  <c r="BI348" i="20"/>
  <c r="BD348" i="20"/>
  <c r="BK348" i="20"/>
  <c r="BJ348" i="20"/>
  <c r="BH348" i="20"/>
  <c r="BF348" i="20"/>
  <c r="BG285" i="20"/>
  <c r="BE285" i="20"/>
  <c r="BL285" i="20"/>
  <c r="BK285" i="20"/>
  <c r="BD285" i="20"/>
  <c r="BI285" i="20"/>
  <c r="BH285" i="20"/>
  <c r="BJ285" i="20"/>
  <c r="BF285" i="20"/>
  <c r="BE290" i="20"/>
  <c r="BK290" i="20"/>
  <c r="BG290" i="20"/>
  <c r="BL290" i="20"/>
  <c r="BH290" i="20"/>
  <c r="BI290" i="20"/>
  <c r="BJ290" i="20"/>
  <c r="BF290" i="20"/>
  <c r="BD290" i="20"/>
  <c r="BL294" i="20"/>
  <c r="BE294" i="20"/>
  <c r="BG294" i="20"/>
  <c r="BK294" i="20"/>
  <c r="BF294" i="20"/>
  <c r="BI294" i="20"/>
  <c r="BH294" i="20"/>
  <c r="BD294" i="20"/>
  <c r="BJ294" i="20"/>
  <c r="BL233" i="20"/>
  <c r="BE233" i="20"/>
  <c r="BI233" i="20"/>
  <c r="BD233" i="20"/>
  <c r="BG233" i="20"/>
  <c r="BK233" i="20"/>
  <c r="BJ233" i="20"/>
  <c r="BH233" i="20"/>
  <c r="BF233" i="20"/>
  <c r="BG61" i="20"/>
  <c r="BE61" i="20"/>
  <c r="BL61" i="20"/>
  <c r="BD61" i="20"/>
  <c r="BI61" i="20"/>
  <c r="BK61" i="20"/>
  <c r="BF61" i="20"/>
  <c r="BH61" i="20"/>
  <c r="BJ61" i="20"/>
  <c r="BE66" i="20"/>
  <c r="BK66" i="20"/>
  <c r="BG66" i="20"/>
  <c r="BL66" i="20"/>
  <c r="BF66" i="20"/>
  <c r="BD66" i="20"/>
  <c r="BH66" i="20"/>
  <c r="BI66" i="20"/>
  <c r="BJ66" i="20"/>
  <c r="BK8" i="20"/>
  <c r="BG8" i="20"/>
  <c r="BD8" i="20"/>
  <c r="BI8" i="20"/>
  <c r="BH8" i="20"/>
  <c r="BE8" i="20"/>
  <c r="BL8" i="20"/>
  <c r="BJ8" i="20"/>
  <c r="BF8" i="20"/>
  <c r="BK12" i="20"/>
  <c r="BG12" i="20"/>
  <c r="BD12" i="20"/>
  <c r="BI12" i="20"/>
  <c r="BH12" i="20"/>
  <c r="BE12" i="20"/>
  <c r="BL12" i="20"/>
  <c r="BJ12" i="20"/>
  <c r="BF12" i="20"/>
  <c r="BI173" i="20"/>
  <c r="BJ173" i="20"/>
  <c r="BL173" i="20"/>
  <c r="BK173" i="20"/>
  <c r="BH184" i="20"/>
  <c r="BF184" i="20"/>
  <c r="BK184" i="20"/>
  <c r="BG184" i="20"/>
  <c r="BL184" i="20"/>
  <c r="BE184" i="20"/>
  <c r="BD184" i="20"/>
  <c r="BI184" i="20"/>
  <c r="BJ184" i="20"/>
  <c r="BD342" i="20"/>
  <c r="BH342" i="20"/>
  <c r="BL342" i="20"/>
  <c r="BG342" i="20"/>
  <c r="BF342" i="20"/>
  <c r="BE342" i="20"/>
  <c r="BK342" i="20"/>
  <c r="BJ342" i="20"/>
  <c r="BI342" i="20"/>
  <c r="BL230" i="20"/>
  <c r="BK230" i="20"/>
  <c r="BG230" i="20"/>
  <c r="BE230" i="20"/>
  <c r="BF230" i="20"/>
  <c r="BI230" i="20"/>
  <c r="BJ230" i="20"/>
  <c r="BD230" i="20"/>
  <c r="BH230" i="20"/>
  <c r="BG119" i="20"/>
  <c r="BL119" i="20"/>
  <c r="BJ119" i="20"/>
  <c r="BI119" i="20"/>
  <c r="BH119" i="20"/>
  <c r="BF119" i="20"/>
  <c r="BE119" i="20"/>
  <c r="BK119" i="20"/>
  <c r="BD119" i="20"/>
  <c r="BG123" i="20"/>
  <c r="BL123" i="20"/>
  <c r="BF123" i="20"/>
  <c r="BE123" i="20"/>
  <c r="BH123" i="20"/>
  <c r="BK123" i="20"/>
  <c r="BD123" i="20"/>
  <c r="BJ123" i="20"/>
  <c r="BI123" i="20"/>
  <c r="BL127" i="20"/>
  <c r="BG127" i="20"/>
  <c r="BH127" i="20"/>
  <c r="BE127" i="20"/>
  <c r="BF127" i="20"/>
  <c r="BD127" i="20"/>
  <c r="BJ127" i="20"/>
  <c r="BI127" i="20"/>
  <c r="BK127" i="20"/>
  <c r="BL69" i="20"/>
  <c r="BE69" i="20"/>
  <c r="BG69" i="20"/>
  <c r="BD69" i="20"/>
  <c r="BI69" i="20"/>
  <c r="BK69" i="20"/>
  <c r="BF69" i="20"/>
  <c r="BH69" i="20"/>
  <c r="BJ69" i="20"/>
  <c r="BK6" i="20"/>
  <c r="BG6" i="20"/>
  <c r="BI6" i="20"/>
  <c r="BH6" i="20"/>
  <c r="BJ6" i="20"/>
  <c r="BF6" i="20"/>
  <c r="BE6" i="20"/>
  <c r="BL6" i="20"/>
  <c r="BD6" i="20"/>
  <c r="BK178" i="20"/>
  <c r="BJ178" i="20"/>
  <c r="BI178" i="20"/>
  <c r="BL178" i="20"/>
  <c r="BD339" i="20"/>
  <c r="BK339" i="20"/>
  <c r="BH339" i="20"/>
  <c r="BE339" i="20"/>
  <c r="BF339" i="20"/>
  <c r="BG339" i="20"/>
  <c r="BL339" i="20"/>
  <c r="BJ339" i="20"/>
  <c r="BI339" i="20"/>
  <c r="BE345" i="20"/>
  <c r="BG345" i="20"/>
  <c r="BL345" i="20"/>
  <c r="BH345" i="20"/>
  <c r="BJ345" i="20"/>
  <c r="BK345" i="20"/>
  <c r="BI345" i="20"/>
  <c r="BF345" i="20"/>
  <c r="BD345" i="20"/>
  <c r="BE349" i="20"/>
  <c r="BL349" i="20"/>
  <c r="BK349" i="20"/>
  <c r="BG349" i="20"/>
  <c r="BJ349" i="20"/>
  <c r="BH349" i="20"/>
  <c r="BF349" i="20"/>
  <c r="BI349" i="20"/>
  <c r="BD349" i="20"/>
  <c r="BL291" i="20"/>
  <c r="BG291" i="20"/>
  <c r="BH291" i="20"/>
  <c r="BK291" i="20"/>
  <c r="BJ291" i="20"/>
  <c r="BI291" i="20"/>
  <c r="BE291" i="20"/>
  <c r="BD291" i="20"/>
  <c r="BF291" i="20"/>
  <c r="BL227" i="20"/>
  <c r="BG227" i="20"/>
  <c r="BF227" i="20"/>
  <c r="BI227" i="20"/>
  <c r="BK227" i="20"/>
  <c r="BD227" i="20"/>
  <c r="BE227" i="20"/>
  <c r="BJ227" i="20"/>
  <c r="BH227" i="20"/>
  <c r="BD116" i="20"/>
  <c r="BE116" i="20"/>
  <c r="BG116" i="20"/>
  <c r="BJ116" i="20"/>
  <c r="BI116" i="20"/>
  <c r="BK116" i="20"/>
  <c r="BL116" i="20"/>
  <c r="BF116" i="20"/>
  <c r="BH116" i="20"/>
  <c r="BG63" i="20"/>
  <c r="BL63" i="20"/>
  <c r="BF63" i="20"/>
  <c r="BI63" i="20"/>
  <c r="BH63" i="20"/>
  <c r="BE63" i="20"/>
  <c r="BD63" i="20"/>
  <c r="BK63" i="20"/>
  <c r="BJ63" i="20"/>
  <c r="BI175" i="20"/>
  <c r="BK175" i="20"/>
  <c r="BL175" i="20"/>
  <c r="BJ175" i="20"/>
  <c r="BJ284" i="20"/>
  <c r="BI284" i="20"/>
  <c r="BK284" i="20"/>
  <c r="BL284" i="20"/>
  <c r="BH284" i="20"/>
  <c r="BG284" i="20"/>
  <c r="BD284" i="20"/>
  <c r="BE284" i="20"/>
  <c r="BF284" i="20"/>
  <c r="BH232" i="20"/>
  <c r="BJ232" i="20"/>
  <c r="BI232" i="20"/>
  <c r="BE232" i="20"/>
  <c r="BL232" i="20"/>
  <c r="BF232" i="20"/>
  <c r="BK232" i="20"/>
  <c r="BD232" i="20"/>
  <c r="BG232" i="20"/>
  <c r="BE238" i="20"/>
  <c r="BL238" i="20"/>
  <c r="BK238" i="20"/>
  <c r="BG238" i="20"/>
  <c r="BF238" i="20"/>
  <c r="BI238" i="20"/>
  <c r="BD238" i="20"/>
  <c r="BJ238" i="20"/>
  <c r="BH238" i="20"/>
  <c r="BJ120" i="20"/>
  <c r="BI120" i="20"/>
  <c r="BK120" i="20"/>
  <c r="BG120" i="20"/>
  <c r="BD120" i="20"/>
  <c r="BF120" i="20"/>
  <c r="BH120" i="20"/>
  <c r="BE120" i="20"/>
  <c r="BL120" i="20"/>
  <c r="BF124" i="20"/>
  <c r="BG124" i="20"/>
  <c r="BD124" i="20"/>
  <c r="BE124" i="20"/>
  <c r="BJ124" i="20"/>
  <c r="BH124" i="20"/>
  <c r="BL124" i="20"/>
  <c r="BI124" i="20"/>
  <c r="BK124" i="20"/>
  <c r="BE70" i="20"/>
  <c r="BL70" i="20"/>
  <c r="BG70" i="20"/>
  <c r="BK70" i="20"/>
  <c r="BH70" i="20"/>
  <c r="BJ70" i="20"/>
  <c r="BD70" i="20"/>
  <c r="BF70" i="20"/>
  <c r="BI70" i="20"/>
  <c r="BK172" i="20"/>
  <c r="BI172" i="20"/>
  <c r="BJ172" i="20"/>
  <c r="BL172" i="20"/>
  <c r="BF182" i="20"/>
  <c r="BK182" i="20"/>
  <c r="BH182" i="20"/>
  <c r="BE182" i="20"/>
  <c r="BJ182" i="20"/>
  <c r="BD182" i="20"/>
  <c r="BL182" i="20"/>
  <c r="BI182" i="20"/>
  <c r="BG182" i="20"/>
  <c r="AI33" i="20"/>
  <c r="BK5" i="20"/>
  <c r="BG5" i="20"/>
  <c r="BL5" i="20"/>
  <c r="BF5" i="20"/>
  <c r="BJ5" i="20"/>
  <c r="BE5" i="20"/>
  <c r="BD5" i="20"/>
  <c r="BH5" i="20"/>
  <c r="BI5" i="20"/>
  <c r="BI174" i="20"/>
  <c r="BK174" i="20"/>
  <c r="BL174" i="20"/>
  <c r="BJ174" i="20"/>
  <c r="BH128" i="20"/>
  <c r="BJ128" i="20"/>
  <c r="BK128" i="20"/>
  <c r="BF128" i="20"/>
  <c r="BD128" i="20"/>
  <c r="BE128" i="20"/>
  <c r="BI128" i="20"/>
  <c r="BG128" i="20"/>
  <c r="BL128" i="20"/>
  <c r="BH343" i="20"/>
  <c r="BE343" i="20"/>
  <c r="BF343" i="20"/>
  <c r="BG343" i="20"/>
  <c r="BK343" i="20"/>
  <c r="BD343" i="20"/>
  <c r="BL343" i="20"/>
  <c r="BJ343" i="20"/>
  <c r="BI343" i="20"/>
  <c r="BK11" i="20"/>
  <c r="BG11" i="20"/>
  <c r="BL11" i="20"/>
  <c r="BF11" i="20"/>
  <c r="BJ11" i="20"/>
  <c r="BE11" i="20"/>
  <c r="BI11" i="20"/>
  <c r="BD11" i="20"/>
  <c r="BH11" i="20"/>
  <c r="BK15" i="20"/>
  <c r="BG15" i="20"/>
  <c r="BL15" i="20"/>
  <c r="BF15" i="20"/>
  <c r="BJ15" i="20"/>
  <c r="BE15" i="20"/>
  <c r="BD15" i="20"/>
  <c r="BI15" i="20"/>
  <c r="BH15" i="20"/>
  <c r="BI179" i="20"/>
  <c r="BK179" i="20"/>
  <c r="BJ179" i="20"/>
  <c r="BL179" i="20"/>
  <c r="BF228" i="20"/>
  <c r="BK228" i="20"/>
  <c r="BL228" i="20"/>
  <c r="BD228" i="20"/>
  <c r="BJ228" i="20"/>
  <c r="BI228" i="20"/>
  <c r="BH228" i="20"/>
  <c r="BE228" i="20"/>
  <c r="BG228" i="20"/>
  <c r="BG117" i="20"/>
  <c r="BI117" i="20"/>
  <c r="BE117" i="20"/>
  <c r="BK117" i="20"/>
  <c r="BD117" i="20"/>
  <c r="BL117" i="20"/>
  <c r="BF117" i="20"/>
  <c r="BH117" i="20"/>
  <c r="BJ117" i="20"/>
  <c r="BE122" i="20"/>
  <c r="BL122" i="20"/>
  <c r="BK122" i="20"/>
  <c r="BG122" i="20"/>
  <c r="BF122" i="20"/>
  <c r="BD122" i="20"/>
  <c r="BH122" i="20"/>
  <c r="BI122" i="20"/>
  <c r="BJ122" i="20"/>
  <c r="BK176" i="20"/>
  <c r="BI176" i="20"/>
  <c r="BL176" i="20"/>
  <c r="BJ176" i="20"/>
  <c r="BK9" i="20"/>
  <c r="BG9" i="20"/>
  <c r="BL9" i="20"/>
  <c r="BF9" i="20"/>
  <c r="BD9" i="20"/>
  <c r="BJ9" i="20"/>
  <c r="BE9" i="20"/>
  <c r="BH9" i="20"/>
  <c r="BI9" i="20"/>
  <c r="BJ60" i="20"/>
  <c r="BI60" i="20"/>
  <c r="BE60" i="20"/>
  <c r="BG60" i="20"/>
  <c r="BH60" i="20"/>
  <c r="BF60" i="20"/>
  <c r="BK60" i="20"/>
  <c r="BL60" i="20"/>
  <c r="BD60" i="20"/>
  <c r="BF341" i="20"/>
  <c r="BD341" i="20"/>
  <c r="BL341" i="20"/>
  <c r="BI341" i="20"/>
  <c r="BE341" i="20"/>
  <c r="BH341" i="20"/>
  <c r="BK341" i="20"/>
  <c r="BG341" i="20"/>
  <c r="BJ341" i="20"/>
  <c r="BH346" i="20"/>
  <c r="BG346" i="20"/>
  <c r="BK346" i="20"/>
  <c r="BJ346" i="20"/>
  <c r="BI346" i="20"/>
  <c r="BD346" i="20"/>
  <c r="BE346" i="20"/>
  <c r="BF346" i="20"/>
  <c r="BL346" i="20"/>
  <c r="BL350" i="20"/>
  <c r="BK350" i="20"/>
  <c r="BG350" i="20"/>
  <c r="BH350" i="20"/>
  <c r="BJ350" i="20"/>
  <c r="BI350" i="20"/>
  <c r="BE350" i="20"/>
  <c r="BF350" i="20"/>
  <c r="BD350" i="20"/>
  <c r="BF288" i="20"/>
  <c r="BD288" i="20"/>
  <c r="BE288" i="20"/>
  <c r="BL288" i="20"/>
  <c r="BJ288" i="20"/>
  <c r="BI288" i="20"/>
  <c r="BK288" i="20"/>
  <c r="BH288" i="20"/>
  <c r="BG288" i="20"/>
  <c r="BH292" i="20"/>
  <c r="BL292" i="20"/>
  <c r="BJ292" i="20"/>
  <c r="BI292" i="20"/>
  <c r="BK292" i="20"/>
  <c r="BF292" i="20"/>
  <c r="BG292" i="20"/>
  <c r="BD292" i="20"/>
  <c r="BE292" i="20"/>
  <c r="BK229" i="20"/>
  <c r="BD229" i="20"/>
  <c r="BL229" i="20"/>
  <c r="BI229" i="20"/>
  <c r="BG229" i="20"/>
  <c r="BE229" i="20"/>
  <c r="BH229" i="20"/>
  <c r="BJ229" i="20"/>
  <c r="BF229" i="20"/>
  <c r="BG118" i="20"/>
  <c r="BE118" i="20"/>
  <c r="BK118" i="20"/>
  <c r="BL118" i="20"/>
  <c r="BJ118" i="20"/>
  <c r="BF118" i="20"/>
  <c r="BH118" i="20"/>
  <c r="BD118" i="20"/>
  <c r="BI118" i="20"/>
  <c r="BF64" i="20"/>
  <c r="BK64" i="20"/>
  <c r="BG64" i="20"/>
  <c r="BH64" i="20"/>
  <c r="BD64" i="20"/>
  <c r="BI64" i="20"/>
  <c r="BE64" i="20"/>
  <c r="BL64" i="20"/>
  <c r="BJ64" i="20"/>
  <c r="BK10" i="20"/>
  <c r="BG10" i="20"/>
  <c r="BI10" i="20"/>
  <c r="BH10" i="20"/>
  <c r="BD10" i="20"/>
  <c r="BJ10" i="20"/>
  <c r="BF10" i="20"/>
  <c r="BE10" i="20"/>
  <c r="BL10" i="20"/>
  <c r="BK14" i="20"/>
  <c r="BG14" i="20"/>
  <c r="BI14" i="20"/>
  <c r="BD14" i="20"/>
  <c r="BH14" i="20"/>
  <c r="BJ14" i="20"/>
  <c r="BF14" i="20"/>
  <c r="BE14" i="20"/>
  <c r="BL14" i="20"/>
  <c r="BI177" i="20"/>
  <c r="BL177" i="20"/>
  <c r="BJ177" i="20"/>
  <c r="BK177" i="20"/>
  <c r="BG286" i="20"/>
  <c r="BE286" i="20"/>
  <c r="BK286" i="20"/>
  <c r="BL286" i="20"/>
  <c r="BF286" i="20"/>
  <c r="BI286" i="20"/>
  <c r="BJ286" i="20"/>
  <c r="BH286" i="20"/>
  <c r="BD286" i="20"/>
  <c r="BE234" i="20"/>
  <c r="BG234" i="20"/>
  <c r="BK234" i="20"/>
  <c r="BL234" i="20"/>
  <c r="BH234" i="20"/>
  <c r="BI234" i="20"/>
  <c r="BJ234" i="20"/>
  <c r="BF234" i="20"/>
  <c r="BD234" i="20"/>
  <c r="BL115" i="20"/>
  <c r="BG115" i="20"/>
  <c r="BD115" i="20"/>
  <c r="BE115" i="20"/>
  <c r="BF115" i="20"/>
  <c r="BH115" i="20"/>
  <c r="BJ115" i="20"/>
  <c r="BI115" i="20"/>
  <c r="BK115" i="20"/>
  <c r="BL121" i="20"/>
  <c r="BE121" i="20"/>
  <c r="BD121" i="20"/>
  <c r="BK121" i="20"/>
  <c r="BI121" i="20"/>
  <c r="BG121" i="20"/>
  <c r="BJ121" i="20"/>
  <c r="BF121" i="20"/>
  <c r="BH121" i="20"/>
  <c r="BK125" i="20"/>
  <c r="BD125" i="20"/>
  <c r="BI125" i="20"/>
  <c r="BG125" i="20"/>
  <c r="BL125" i="20"/>
  <c r="BE125" i="20"/>
  <c r="BF125" i="20"/>
  <c r="BH125" i="20"/>
  <c r="BJ125" i="20"/>
  <c r="BG62" i="20"/>
  <c r="BL62" i="20"/>
  <c r="BE62" i="20"/>
  <c r="BK62" i="20"/>
  <c r="BJ62" i="20"/>
  <c r="BH62" i="20"/>
  <c r="BD62" i="20"/>
  <c r="BF62" i="20"/>
  <c r="BI62" i="20"/>
  <c r="BL71" i="20"/>
  <c r="BG71" i="20"/>
  <c r="BH71" i="20"/>
  <c r="BI71" i="20"/>
  <c r="BD71" i="20"/>
  <c r="BJ71" i="20"/>
  <c r="BE71" i="20"/>
  <c r="BK71" i="20"/>
  <c r="BF71" i="20"/>
  <c r="BH347" i="20"/>
  <c r="BI347" i="20"/>
  <c r="BD347" i="20"/>
  <c r="BJ347" i="20"/>
  <c r="BK347" i="20"/>
  <c r="BL347" i="20"/>
  <c r="BE347" i="20"/>
  <c r="BF347" i="20"/>
  <c r="BG347" i="20"/>
  <c r="BL283" i="20"/>
  <c r="BG283" i="20"/>
  <c r="BJ283" i="20"/>
  <c r="BI283" i="20"/>
  <c r="BK283" i="20"/>
  <c r="BH283" i="20"/>
  <c r="BD283" i="20"/>
  <c r="BE283" i="20"/>
  <c r="BF283" i="20"/>
  <c r="BL289" i="20"/>
  <c r="BE289" i="20"/>
  <c r="BK289" i="20"/>
  <c r="BI289" i="20"/>
  <c r="BD289" i="20"/>
  <c r="BG289" i="20"/>
  <c r="BJ289" i="20"/>
  <c r="BH289" i="20"/>
  <c r="BF289" i="20"/>
  <c r="BK293" i="20"/>
  <c r="BD293" i="20"/>
  <c r="BG293" i="20"/>
  <c r="BL293" i="20"/>
  <c r="BI293" i="20"/>
  <c r="BE293" i="20"/>
  <c r="BH293" i="20"/>
  <c r="BJ293" i="20"/>
  <c r="BF293" i="20"/>
  <c r="BG231" i="20"/>
  <c r="BL231" i="20"/>
  <c r="BH231" i="20"/>
  <c r="BJ231" i="20"/>
  <c r="BD231" i="20"/>
  <c r="BK231" i="20"/>
  <c r="BF231" i="20"/>
  <c r="BI231" i="20"/>
  <c r="BE231" i="20"/>
  <c r="BL59" i="20"/>
  <c r="BG59" i="20"/>
  <c r="BJ59" i="20"/>
  <c r="BD59" i="20"/>
  <c r="BE59" i="20"/>
  <c r="BF59" i="20"/>
  <c r="BI59" i="20"/>
  <c r="BK59" i="20"/>
  <c r="BH59" i="20"/>
  <c r="BL65" i="20"/>
  <c r="BE65" i="20"/>
  <c r="BK65" i="20"/>
  <c r="BI65" i="20"/>
  <c r="BG65" i="20"/>
  <c r="BD65" i="20"/>
  <c r="BJ65" i="20"/>
  <c r="BF65" i="20"/>
  <c r="BH65" i="20"/>
  <c r="BK7" i="20"/>
  <c r="BG7" i="20"/>
  <c r="BL7" i="20"/>
  <c r="BF7" i="20"/>
  <c r="BJ7" i="20"/>
  <c r="BE7" i="20"/>
  <c r="BI7" i="20"/>
  <c r="BH7" i="20"/>
  <c r="BD7" i="20"/>
  <c r="BL340" i="20"/>
  <c r="BE340" i="20"/>
  <c r="BI340" i="20"/>
  <c r="BK340" i="20"/>
  <c r="BG340" i="20"/>
  <c r="BD340" i="20"/>
  <c r="BH340" i="20"/>
  <c r="BJ340" i="20"/>
  <c r="BF340" i="20"/>
  <c r="BL236" i="20"/>
  <c r="BF236" i="20"/>
  <c r="BI236" i="20"/>
  <c r="BK236" i="20"/>
  <c r="BH236" i="20"/>
  <c r="BG236" i="20"/>
  <c r="BD236" i="20"/>
  <c r="BJ236" i="20"/>
  <c r="BE236" i="20"/>
  <c r="BL126" i="20"/>
  <c r="BG126" i="20"/>
  <c r="BE126" i="20"/>
  <c r="BK126" i="20"/>
  <c r="BH126" i="20"/>
  <c r="BJ126" i="20"/>
  <c r="BD126" i="20"/>
  <c r="BI126" i="20"/>
  <c r="BF126" i="20"/>
  <c r="BH68" i="20"/>
  <c r="BG68" i="20"/>
  <c r="BD68" i="20"/>
  <c r="BL68" i="20"/>
  <c r="BJ68" i="20"/>
  <c r="BE68" i="20"/>
  <c r="BK68" i="20"/>
  <c r="BF68" i="20"/>
  <c r="BI68" i="20"/>
  <c r="BK4" i="20"/>
  <c r="BG4" i="20"/>
  <c r="BD4" i="20"/>
  <c r="BI4" i="20"/>
  <c r="BH4" i="20"/>
  <c r="BE4" i="20"/>
  <c r="BL4" i="20"/>
  <c r="BJ4" i="20"/>
  <c r="BF4" i="20"/>
  <c r="BK16" i="20"/>
  <c r="BG16" i="20"/>
  <c r="BD16" i="20"/>
  <c r="BI16" i="20"/>
  <c r="BH16" i="20"/>
  <c r="BE16" i="20"/>
  <c r="BL16" i="20"/>
  <c r="BJ16" i="20"/>
  <c r="BF16" i="20"/>
  <c r="C299" i="20"/>
  <c r="C297" i="20"/>
  <c r="C292" i="20"/>
  <c r="C296" i="20"/>
  <c r="C290" i="20"/>
  <c r="C300" i="20"/>
  <c r="C289" i="20"/>
  <c r="C298" i="20"/>
  <c r="C288" i="20"/>
  <c r="C294" i="20"/>
  <c r="C293" i="20"/>
  <c r="C291" i="20"/>
  <c r="C295" i="20"/>
  <c r="AI145" i="20"/>
  <c r="C242" i="20"/>
  <c r="C238" i="20"/>
  <c r="C234" i="20"/>
  <c r="C232" i="20"/>
  <c r="C239" i="20"/>
  <c r="C236" i="20"/>
  <c r="C233" i="20"/>
  <c r="C235" i="20"/>
  <c r="C240" i="20"/>
  <c r="C237" i="20"/>
  <c r="C243" i="20"/>
  <c r="C244" i="20"/>
  <c r="C241" i="20"/>
  <c r="C354" i="20"/>
  <c r="C350" i="20"/>
  <c r="C346" i="20"/>
  <c r="C355" i="20"/>
  <c r="C356" i="20"/>
  <c r="C344" i="20"/>
  <c r="C345" i="20"/>
  <c r="C347" i="20"/>
  <c r="C348" i="20"/>
  <c r="C349" i="20"/>
  <c r="C351" i="20"/>
  <c r="C352" i="20"/>
  <c r="C353" i="20"/>
  <c r="C76" i="20"/>
  <c r="C70" i="20"/>
  <c r="C69" i="20"/>
  <c r="C74" i="20"/>
  <c r="C73" i="20"/>
  <c r="C66" i="20"/>
  <c r="C65" i="20"/>
  <c r="C67" i="20"/>
  <c r="C68" i="20"/>
  <c r="C71" i="20"/>
  <c r="C72" i="20"/>
  <c r="C75" i="20"/>
  <c r="C64" i="20"/>
  <c r="C186" i="20"/>
  <c r="C182" i="20"/>
  <c r="C178" i="20"/>
  <c r="C179" i="20"/>
  <c r="C180" i="20"/>
  <c r="C181" i="20"/>
  <c r="C183" i="20"/>
  <c r="C184" i="20"/>
  <c r="C185" i="20"/>
  <c r="C187" i="20"/>
  <c r="C188" i="20"/>
  <c r="C176" i="20"/>
  <c r="C177" i="20"/>
  <c r="C130" i="20"/>
  <c r="C126" i="20"/>
  <c r="C122" i="20"/>
  <c r="C131" i="20"/>
  <c r="C132" i="20"/>
  <c r="C120" i="20"/>
  <c r="C121" i="20"/>
  <c r="C123" i="20"/>
  <c r="C124" i="20"/>
  <c r="C125" i="20"/>
  <c r="C127" i="20"/>
  <c r="C128" i="20"/>
  <c r="C129" i="20"/>
  <c r="C18" i="20"/>
  <c r="C14" i="20"/>
  <c r="C10" i="20"/>
  <c r="C31" i="20"/>
  <c r="C16" i="20"/>
  <c r="C11" i="20"/>
  <c r="C15" i="20"/>
  <c r="C9" i="20"/>
  <c r="C19" i="20"/>
  <c r="C13" i="20"/>
  <c r="C8" i="20"/>
  <c r="C17" i="20"/>
  <c r="C12" i="20"/>
  <c r="AI154" i="20"/>
  <c r="AI210" i="20"/>
  <c r="AI98" i="20"/>
  <c r="AI378" i="20"/>
  <c r="BC378" i="20"/>
  <c r="BC266" i="20"/>
  <c r="AI266" i="20"/>
  <c r="AS210" i="20"/>
  <c r="BM210" i="20"/>
  <c r="BM42" i="20"/>
  <c r="AS42" i="20"/>
  <c r="BM98" i="20"/>
  <c r="AS98" i="20"/>
  <c r="BM266" i="20"/>
  <c r="AS266" i="20"/>
  <c r="BC322" i="20"/>
  <c r="AI322" i="20"/>
  <c r="BM322" i="20"/>
  <c r="AS322" i="20"/>
  <c r="BM378" i="20"/>
  <c r="AS378" i="20"/>
  <c r="BM154" i="20"/>
  <c r="AS154" i="20"/>
  <c r="BK372" i="20"/>
  <c r="BG372" i="20"/>
  <c r="BH372" i="20"/>
  <c r="BJ372" i="20"/>
  <c r="BD372" i="20"/>
  <c r="BI372" i="20"/>
  <c r="BF372" i="20"/>
  <c r="BL372" i="20"/>
  <c r="BE372" i="20"/>
  <c r="BK376" i="20"/>
  <c r="BG376" i="20"/>
  <c r="BJ376" i="20"/>
  <c r="BF376" i="20"/>
  <c r="BH376" i="20"/>
  <c r="BE376" i="20"/>
  <c r="BL376" i="20"/>
  <c r="BI376" i="20"/>
  <c r="BD376" i="20"/>
  <c r="BL370" i="20"/>
  <c r="BH370" i="20"/>
  <c r="BD370" i="20"/>
  <c r="BK370" i="20"/>
  <c r="BF370" i="20"/>
  <c r="BJ370" i="20"/>
  <c r="BE370" i="20"/>
  <c r="BI370" i="20"/>
  <c r="BG370" i="20"/>
  <c r="BF369" i="20"/>
  <c r="BL373" i="20"/>
  <c r="BH373" i="20"/>
  <c r="BD373" i="20"/>
  <c r="BK373" i="20"/>
  <c r="BG373" i="20"/>
  <c r="BE373" i="20"/>
  <c r="BJ373" i="20"/>
  <c r="BI373" i="20"/>
  <c r="BF373" i="20"/>
  <c r="BI374" i="20"/>
  <c r="BE374" i="20"/>
  <c r="BL374" i="20"/>
  <c r="BH374" i="20"/>
  <c r="BD374" i="20"/>
  <c r="BJ374" i="20"/>
  <c r="BG374" i="20"/>
  <c r="BF374" i="20"/>
  <c r="BK374" i="20"/>
  <c r="BJ371" i="20"/>
  <c r="BF371" i="20"/>
  <c r="BH371" i="20"/>
  <c r="BK371" i="20"/>
  <c r="BD371" i="20"/>
  <c r="BI371" i="20"/>
  <c r="BG371" i="20"/>
  <c r="BL371" i="20"/>
  <c r="BE371" i="20"/>
  <c r="BJ375" i="20"/>
  <c r="BF375" i="20"/>
  <c r="BI375" i="20"/>
  <c r="BE375" i="20"/>
  <c r="BL375" i="20"/>
  <c r="BD375" i="20"/>
  <c r="BK375" i="20"/>
  <c r="BH375" i="20"/>
  <c r="BG375" i="20"/>
  <c r="BL317" i="20"/>
  <c r="BH317" i="20"/>
  <c r="BD317" i="20"/>
  <c r="BK317" i="20"/>
  <c r="BG317" i="20"/>
  <c r="BF317" i="20"/>
  <c r="BJ317" i="20"/>
  <c r="BE317" i="20"/>
  <c r="BI317" i="20"/>
  <c r="BK320" i="20"/>
  <c r="BG320" i="20"/>
  <c r="BJ320" i="20"/>
  <c r="BF320" i="20"/>
  <c r="BH320" i="20"/>
  <c r="BL320" i="20"/>
  <c r="BD320" i="20"/>
  <c r="BI320" i="20"/>
  <c r="BE320" i="20"/>
  <c r="BJ319" i="20"/>
  <c r="BF319" i="20"/>
  <c r="BI319" i="20"/>
  <c r="BE319" i="20"/>
  <c r="BH319" i="20"/>
  <c r="BL319" i="20"/>
  <c r="BD319" i="20"/>
  <c r="BK319" i="20"/>
  <c r="BG319" i="20"/>
  <c r="BI314" i="20"/>
  <c r="BE314" i="20"/>
  <c r="BK314" i="20"/>
  <c r="BG314" i="20"/>
  <c r="BL314" i="20"/>
  <c r="BH314" i="20"/>
  <c r="BD314" i="20"/>
  <c r="BJ314" i="20"/>
  <c r="BF314" i="20"/>
  <c r="BJ315" i="20"/>
  <c r="BF315" i="20"/>
  <c r="BI315" i="20"/>
  <c r="BE315" i="20"/>
  <c r="BH315" i="20"/>
  <c r="BL315" i="20"/>
  <c r="BD315" i="20"/>
  <c r="BG315" i="20"/>
  <c r="BK315" i="20"/>
  <c r="BK316" i="20"/>
  <c r="BG316" i="20"/>
  <c r="BJ316" i="20"/>
  <c r="BF316" i="20"/>
  <c r="BH316" i="20"/>
  <c r="BL316" i="20"/>
  <c r="BD316" i="20"/>
  <c r="BE316" i="20"/>
  <c r="BI316" i="20"/>
  <c r="BI318" i="20"/>
  <c r="BE318" i="20"/>
  <c r="BL318" i="20"/>
  <c r="BH318" i="20"/>
  <c r="BD318" i="20"/>
  <c r="BK318" i="20"/>
  <c r="BG318" i="20"/>
  <c r="BJ318" i="20"/>
  <c r="BF318" i="20"/>
  <c r="BK260" i="20"/>
  <c r="BG260" i="20"/>
  <c r="BJ260" i="20"/>
  <c r="BF260" i="20"/>
  <c r="BH260" i="20"/>
  <c r="BE260" i="20"/>
  <c r="BL260" i="20"/>
  <c r="BD260" i="20"/>
  <c r="BI260" i="20"/>
  <c r="BK258" i="20"/>
  <c r="BG258" i="20"/>
  <c r="BJ258" i="20"/>
  <c r="BF258" i="20"/>
  <c r="BI258" i="20"/>
  <c r="BE258" i="20"/>
  <c r="BL258" i="20"/>
  <c r="BH258" i="20"/>
  <c r="BD258" i="20"/>
  <c r="BI262" i="20"/>
  <c r="BE262" i="20"/>
  <c r="BL262" i="20"/>
  <c r="BH262" i="20"/>
  <c r="BD262" i="20"/>
  <c r="BK262" i="20"/>
  <c r="BF262" i="20"/>
  <c r="BJ262" i="20"/>
  <c r="BG262" i="20"/>
  <c r="BJ257" i="20"/>
  <c r="BF257" i="20"/>
  <c r="BI257" i="20"/>
  <c r="BE257" i="20"/>
  <c r="BL257" i="20"/>
  <c r="BH257" i="20"/>
  <c r="BD257" i="20"/>
  <c r="BK257" i="20"/>
  <c r="BG257" i="20"/>
  <c r="BJ263" i="20"/>
  <c r="BF263" i="20"/>
  <c r="BI263" i="20"/>
  <c r="BE263" i="20"/>
  <c r="BH263" i="20"/>
  <c r="BG263" i="20"/>
  <c r="BK263" i="20"/>
  <c r="BL263" i="20"/>
  <c r="BD263" i="20"/>
  <c r="BJ259" i="20"/>
  <c r="BF259" i="20"/>
  <c r="BI259" i="20"/>
  <c r="BE259" i="20"/>
  <c r="BH259" i="20"/>
  <c r="BG259" i="20"/>
  <c r="BL259" i="20"/>
  <c r="BD259" i="20"/>
  <c r="BK259" i="20"/>
  <c r="BK264" i="20"/>
  <c r="BG264" i="20"/>
  <c r="BJ264" i="20"/>
  <c r="BF264" i="20"/>
  <c r="BH264" i="20"/>
  <c r="BE264" i="20"/>
  <c r="BI264" i="20"/>
  <c r="BL264" i="20"/>
  <c r="BD264" i="20"/>
  <c r="BL261" i="20"/>
  <c r="BH261" i="20"/>
  <c r="BD261" i="20"/>
  <c r="BK261" i="20"/>
  <c r="BG261" i="20"/>
  <c r="BF261" i="20"/>
  <c r="BE261" i="20"/>
  <c r="BJ261" i="20"/>
  <c r="BI261" i="20"/>
  <c r="BK204" i="20"/>
  <c r="BG204" i="20"/>
  <c r="BI204" i="20"/>
  <c r="BE204" i="20"/>
  <c r="BJ204" i="20"/>
  <c r="BF204" i="20"/>
  <c r="BH204" i="20"/>
  <c r="BD204" i="20"/>
  <c r="BL204" i="20"/>
  <c r="BJ201" i="20"/>
  <c r="BF201" i="20"/>
  <c r="BL201" i="20"/>
  <c r="BH201" i="20"/>
  <c r="BD201" i="20"/>
  <c r="BK201" i="20"/>
  <c r="BI201" i="20"/>
  <c r="BG201" i="20"/>
  <c r="BE201" i="20"/>
  <c r="BI210" i="20"/>
  <c r="BE210" i="20"/>
  <c r="BK210" i="20"/>
  <c r="BG210" i="20"/>
  <c r="BL210" i="20"/>
  <c r="BD210" i="20"/>
  <c r="BH210" i="20"/>
  <c r="BJ210" i="20"/>
  <c r="BF210" i="20"/>
  <c r="BI206" i="20"/>
  <c r="BE206" i="20"/>
  <c r="BK206" i="20"/>
  <c r="BG206" i="20"/>
  <c r="BF206" i="20"/>
  <c r="BJ206" i="20"/>
  <c r="BD206" i="20"/>
  <c r="BL206" i="20"/>
  <c r="BH206" i="20"/>
  <c r="BK202" i="20"/>
  <c r="BG202" i="20"/>
  <c r="BI202" i="20"/>
  <c r="BE202" i="20"/>
  <c r="BJ202" i="20"/>
  <c r="BH202" i="20"/>
  <c r="BF202" i="20"/>
  <c r="BL202" i="20"/>
  <c r="BD202" i="20"/>
  <c r="BJ207" i="20"/>
  <c r="BF207" i="20"/>
  <c r="BL207" i="20"/>
  <c r="BH207" i="20"/>
  <c r="BD207" i="20"/>
  <c r="BK207" i="20"/>
  <c r="BG207" i="20"/>
  <c r="BI207" i="20"/>
  <c r="BE207" i="20"/>
  <c r="BJ203" i="20"/>
  <c r="BF203" i="20"/>
  <c r="BL203" i="20"/>
  <c r="BH203" i="20"/>
  <c r="BD203" i="20"/>
  <c r="BK203" i="20"/>
  <c r="BG203" i="20"/>
  <c r="BE203" i="20"/>
  <c r="BI203" i="20"/>
  <c r="BL205" i="20"/>
  <c r="BH205" i="20"/>
  <c r="BD205" i="20"/>
  <c r="BJ205" i="20"/>
  <c r="BF205" i="20"/>
  <c r="BG205" i="20"/>
  <c r="BK205" i="20"/>
  <c r="BI205" i="20"/>
  <c r="BE205" i="20"/>
  <c r="BK208" i="20"/>
  <c r="BG208" i="20"/>
  <c r="BI208" i="20"/>
  <c r="BE208" i="20"/>
  <c r="BJ208" i="20"/>
  <c r="BF208" i="20"/>
  <c r="BL208" i="20"/>
  <c r="BH208" i="20"/>
  <c r="BD208" i="20"/>
  <c r="BJ145" i="20"/>
  <c r="BF145" i="20"/>
  <c r="BL145" i="20"/>
  <c r="BH145" i="20"/>
  <c r="BD145" i="20"/>
  <c r="BK145" i="20"/>
  <c r="BG145" i="20"/>
  <c r="BI145" i="20"/>
  <c r="BE145" i="20"/>
  <c r="BJ96" i="20"/>
  <c r="BD96" i="20"/>
  <c r="BI96" i="20"/>
  <c r="BL96" i="20"/>
  <c r="BK96" i="20"/>
  <c r="BF96" i="20"/>
  <c r="BG96" i="20"/>
  <c r="BE96" i="20"/>
  <c r="BH96" i="20"/>
  <c r="BJ151" i="20"/>
  <c r="BF151" i="20"/>
  <c r="BL151" i="20"/>
  <c r="BH151" i="20"/>
  <c r="BD151" i="20"/>
  <c r="BI151" i="20"/>
  <c r="BE151" i="20"/>
  <c r="BK151" i="20"/>
  <c r="BG151" i="20"/>
  <c r="BI154" i="20"/>
  <c r="BE154" i="20"/>
  <c r="BK154" i="20"/>
  <c r="BG154" i="20"/>
  <c r="BL154" i="20"/>
  <c r="BD154" i="20"/>
  <c r="BH154" i="20"/>
  <c r="BJ154" i="20"/>
  <c r="BF154" i="20"/>
  <c r="BK148" i="20"/>
  <c r="BG148" i="20"/>
  <c r="BI148" i="20"/>
  <c r="BE148" i="20"/>
  <c r="BH148" i="20"/>
  <c r="BL148" i="20"/>
  <c r="BD148" i="20"/>
  <c r="BJ148" i="20"/>
  <c r="BF148" i="20"/>
  <c r="BJ147" i="20"/>
  <c r="BF147" i="20"/>
  <c r="BL147" i="20"/>
  <c r="BH147" i="20"/>
  <c r="BD147" i="20"/>
  <c r="BI147" i="20"/>
  <c r="BE147" i="20"/>
  <c r="BK147" i="20"/>
  <c r="BG147" i="20"/>
  <c r="BG90" i="20"/>
  <c r="BI90" i="20"/>
  <c r="BL90" i="20"/>
  <c r="BE90" i="20"/>
  <c r="BH90" i="20"/>
  <c r="BK90" i="20"/>
  <c r="BD90" i="20"/>
  <c r="BJ90" i="20"/>
  <c r="BF90" i="20"/>
  <c r="BL149" i="20"/>
  <c r="BH149" i="20"/>
  <c r="BD149" i="20"/>
  <c r="BJ149" i="20"/>
  <c r="BF149" i="20"/>
  <c r="BE149" i="20"/>
  <c r="BI149" i="20"/>
  <c r="BG149" i="20"/>
  <c r="BK149" i="20"/>
  <c r="BD94" i="20"/>
  <c r="BG94" i="20"/>
  <c r="BF94" i="20"/>
  <c r="BH94" i="20"/>
  <c r="BJ94" i="20"/>
  <c r="BE94" i="20"/>
  <c r="BL94" i="20"/>
  <c r="BK94" i="20"/>
  <c r="BI94" i="20"/>
  <c r="BD95" i="20"/>
  <c r="BE95" i="20"/>
  <c r="BG95" i="20"/>
  <c r="BI95" i="20"/>
  <c r="BJ95" i="20"/>
  <c r="BH95" i="20"/>
  <c r="BK95" i="20"/>
  <c r="BL95" i="20"/>
  <c r="BF95" i="20"/>
  <c r="BI150" i="20"/>
  <c r="BE150" i="20"/>
  <c r="BK150" i="20"/>
  <c r="BG150" i="20"/>
  <c r="BL150" i="20"/>
  <c r="BD150" i="20"/>
  <c r="BH150" i="20"/>
  <c r="BF150" i="20"/>
  <c r="BJ150" i="20"/>
  <c r="BH92" i="20"/>
  <c r="BK92" i="20"/>
  <c r="BE92" i="20"/>
  <c r="BL92" i="20"/>
  <c r="BJ92" i="20"/>
  <c r="BD92" i="20"/>
  <c r="BG92" i="20"/>
  <c r="BF92" i="20"/>
  <c r="BI92" i="20"/>
  <c r="BK146" i="20"/>
  <c r="BG146" i="20"/>
  <c r="BI146" i="20"/>
  <c r="BE146" i="20"/>
  <c r="BJ146" i="20"/>
  <c r="BF146" i="20"/>
  <c r="BL146" i="20"/>
  <c r="BH146" i="20"/>
  <c r="BD146" i="20"/>
  <c r="BD91" i="20"/>
  <c r="BL91" i="20"/>
  <c r="BK91" i="20"/>
  <c r="BF91" i="20"/>
  <c r="BJ91" i="20"/>
  <c r="BI91" i="20"/>
  <c r="BE91" i="20"/>
  <c r="BH91" i="20"/>
  <c r="BG91" i="20"/>
  <c r="BK93" i="20"/>
  <c r="BL93" i="20"/>
  <c r="BF93" i="20"/>
  <c r="BG93" i="20"/>
  <c r="BI93" i="20"/>
  <c r="BD93" i="20"/>
  <c r="BE93" i="20"/>
  <c r="BH93" i="20"/>
  <c r="BJ93" i="20"/>
  <c r="BK152" i="20"/>
  <c r="BG152" i="20"/>
  <c r="BI152" i="20"/>
  <c r="BE152" i="20"/>
  <c r="BH152" i="20"/>
  <c r="BL152" i="20"/>
  <c r="BD152" i="20"/>
  <c r="BF152" i="20"/>
  <c r="BJ152" i="20"/>
  <c r="BD98" i="20"/>
  <c r="BI98" i="20"/>
  <c r="BE98" i="20"/>
  <c r="BJ98" i="20"/>
  <c r="BG98" i="20"/>
  <c r="BL98" i="20"/>
  <c r="BF98" i="20"/>
  <c r="BH98" i="20"/>
  <c r="BK98" i="20"/>
  <c r="BD39" i="20"/>
  <c r="BH39" i="20"/>
  <c r="BL39" i="20"/>
  <c r="BJ39" i="20"/>
  <c r="BE39" i="20"/>
  <c r="BI39" i="20"/>
  <c r="BF39" i="20"/>
  <c r="BG39" i="20"/>
  <c r="BK39" i="20"/>
  <c r="BE36" i="20"/>
  <c r="BG36" i="20"/>
  <c r="BL36" i="20"/>
  <c r="BD36" i="20"/>
  <c r="BF36" i="20"/>
  <c r="BH36" i="20"/>
  <c r="BJ36" i="20"/>
  <c r="BK36" i="20"/>
  <c r="BI36" i="20"/>
  <c r="BE40" i="20"/>
  <c r="BG40" i="20"/>
  <c r="BL40" i="20"/>
  <c r="BJ40" i="20"/>
  <c r="BH40" i="20"/>
  <c r="BD40" i="20"/>
  <c r="BF40" i="20"/>
  <c r="BK40" i="20"/>
  <c r="BI40" i="20"/>
  <c r="BE34" i="20"/>
  <c r="BD34" i="20"/>
  <c r="BJ34" i="20"/>
  <c r="BG34" i="20"/>
  <c r="BH34" i="20"/>
  <c r="BF34" i="20"/>
  <c r="BK34" i="20"/>
  <c r="BL34" i="20"/>
  <c r="BI34" i="20"/>
  <c r="BE38" i="20"/>
  <c r="BD38" i="20"/>
  <c r="BJ38" i="20"/>
  <c r="BL38" i="20"/>
  <c r="BF38" i="20"/>
  <c r="BK38" i="20"/>
  <c r="BG38" i="20"/>
  <c r="BH38" i="20"/>
  <c r="BI38" i="20"/>
  <c r="BE42" i="20"/>
  <c r="BD42" i="20"/>
  <c r="BJ42" i="20"/>
  <c r="BG42" i="20"/>
  <c r="BF42" i="20"/>
  <c r="BK42" i="20"/>
  <c r="BL42" i="20"/>
  <c r="BH42" i="20"/>
  <c r="BI42" i="20"/>
  <c r="BD35" i="20"/>
  <c r="BH35" i="20"/>
  <c r="BL35" i="20"/>
  <c r="BF35" i="20"/>
  <c r="BG35" i="20"/>
  <c r="BE35" i="20"/>
  <c r="BI35" i="20"/>
  <c r="BJ35" i="20"/>
  <c r="BK35" i="20"/>
  <c r="BJ33" i="20"/>
  <c r="BE33" i="20"/>
  <c r="BG33" i="20"/>
  <c r="BK33" i="20"/>
  <c r="BI33" i="20"/>
  <c r="BH33" i="20"/>
  <c r="BD33" i="20"/>
  <c r="BF33" i="20"/>
  <c r="BL33" i="20"/>
  <c r="BF37" i="20"/>
  <c r="BJ37" i="20"/>
  <c r="BD37" i="20"/>
  <c r="BL37" i="20"/>
  <c r="BE37" i="20"/>
  <c r="BG37" i="20"/>
  <c r="BK37" i="20"/>
  <c r="BH37" i="20"/>
  <c r="BI37" i="20"/>
  <c r="V351" i="20"/>
  <c r="V295" i="20"/>
  <c r="V239" i="20"/>
  <c r="V183" i="20"/>
  <c r="V127" i="20"/>
  <c r="V71" i="20"/>
  <c r="V15" i="20"/>
  <c r="I351" i="20"/>
  <c r="I295" i="20"/>
  <c r="I239" i="20"/>
  <c r="I183" i="20"/>
  <c r="C17" i="7"/>
  <c r="D15" i="7"/>
  <c r="C15" i="7"/>
  <c r="C13" i="7"/>
  <c r="D11" i="7"/>
  <c r="C11" i="7"/>
  <c r="C9" i="7"/>
  <c r="D7" i="7"/>
  <c r="C7" i="7"/>
  <c r="DG32" i="7" l="1"/>
  <c r="F403" i="20"/>
  <c r="DC32" i="7"/>
  <c r="D403" i="20"/>
  <c r="CS32" i="7"/>
  <c r="F347" i="20"/>
  <c r="CO32" i="7"/>
  <c r="D347" i="20"/>
  <c r="CA32" i="7"/>
  <c r="D291" i="20"/>
  <c r="CE32" i="7"/>
  <c r="F291" i="20"/>
  <c r="AY32" i="7"/>
  <c r="D179" i="20"/>
  <c r="BC32" i="7"/>
  <c r="F179" i="20"/>
  <c r="DF33" i="7"/>
  <c r="E404" i="20"/>
  <c r="CR33" i="7"/>
  <c r="E348" i="20"/>
  <c r="CD33" i="7"/>
  <c r="E292" i="20"/>
  <c r="BB33" i="7"/>
  <c r="E180" i="20"/>
  <c r="AK32" i="7"/>
  <c r="D123" i="20"/>
  <c r="AO32" i="7"/>
  <c r="F123" i="20"/>
  <c r="AN33" i="7"/>
  <c r="E124" i="20"/>
  <c r="Z33" i="7"/>
  <c r="E68" i="20"/>
  <c r="AA32" i="7"/>
  <c r="F67" i="20"/>
  <c r="W32" i="7"/>
  <c r="D67" i="20"/>
  <c r="I32" i="7"/>
  <c r="D11" i="20"/>
  <c r="M32" i="7"/>
  <c r="F11" i="20"/>
  <c r="L33" i="7"/>
  <c r="E12" i="20"/>
  <c r="BP33" i="7"/>
  <c r="E236" i="20"/>
  <c r="BQ32" i="7"/>
  <c r="F235" i="20"/>
  <c r="BM32" i="7"/>
  <c r="D235" i="20"/>
  <c r="BD369" i="20"/>
  <c r="BH89" i="20"/>
  <c r="BE89" i="20"/>
  <c r="BI89" i="20"/>
  <c r="BK89" i="20"/>
  <c r="BI313" i="20"/>
  <c r="BJ313" i="20"/>
  <c r="BE369" i="20"/>
  <c r="BG369" i="20"/>
  <c r="BJ89" i="20"/>
  <c r="BL89" i="20"/>
  <c r="BG89" i="20"/>
  <c r="BD89" i="20"/>
  <c r="BI369" i="20"/>
  <c r="BL369" i="20"/>
  <c r="BH369" i="20"/>
  <c r="BJ369" i="20"/>
  <c r="BD313" i="20"/>
  <c r="BE313" i="20"/>
  <c r="BF313" i="20"/>
  <c r="BL313" i="20"/>
  <c r="BG313" i="20"/>
  <c r="BK313" i="20"/>
  <c r="AI295" i="20"/>
  <c r="BC295" i="20"/>
  <c r="BC239" i="20"/>
  <c r="AI239" i="20"/>
  <c r="BM71" i="20"/>
  <c r="AS71" i="20"/>
  <c r="BM295" i="20"/>
  <c r="AS295" i="20"/>
  <c r="BM127" i="20"/>
  <c r="AS127" i="20"/>
  <c r="BM351" i="20"/>
  <c r="AS351" i="20"/>
  <c r="BC351" i="20"/>
  <c r="AI351" i="20"/>
  <c r="BM183" i="20"/>
  <c r="AS183" i="20"/>
  <c r="BC183" i="20"/>
  <c r="AI183" i="20"/>
  <c r="AS15" i="20"/>
  <c r="BM15" i="20"/>
  <c r="BM239" i="20"/>
  <c r="AS239" i="20"/>
  <c r="J127" i="20"/>
  <c r="J153" i="20" s="1"/>
  <c r="BC153" i="20" s="1"/>
  <c r="D9" i="7"/>
  <c r="J239" i="20"/>
  <c r="J265" i="20" s="1"/>
  <c r="BC265" i="20" s="1"/>
  <c r="D13" i="7"/>
  <c r="J351" i="20"/>
  <c r="J377" i="20" s="1"/>
  <c r="AI377" i="20" s="1"/>
  <c r="D17" i="7"/>
  <c r="BL266" i="20"/>
  <c r="BF266" i="20"/>
  <c r="BD266" i="20"/>
  <c r="BG266" i="20"/>
  <c r="BH266" i="20"/>
  <c r="BJ266" i="20"/>
  <c r="BI266" i="20"/>
  <c r="BE266" i="20"/>
  <c r="BK266" i="20"/>
  <c r="BQ322" i="20"/>
  <c r="BO322" i="20"/>
  <c r="BN322" i="20"/>
  <c r="BT322" i="20"/>
  <c r="BV322" i="20"/>
  <c r="BU322" i="20"/>
  <c r="BS322" i="20"/>
  <c r="BR322" i="20"/>
  <c r="BP322" i="20"/>
  <c r="BP266" i="20"/>
  <c r="BN266" i="20"/>
  <c r="BU266" i="20"/>
  <c r="BS266" i="20"/>
  <c r="BO266" i="20"/>
  <c r="BT266" i="20"/>
  <c r="BR266" i="20"/>
  <c r="BQ266" i="20"/>
  <c r="BV266" i="20"/>
  <c r="J71" i="20"/>
  <c r="J97" i="20" s="1"/>
  <c r="W295" i="20"/>
  <c r="W321" i="20" s="1"/>
  <c r="BM321" i="20" s="1"/>
  <c r="BO210" i="20"/>
  <c r="BN210" i="20"/>
  <c r="BU210" i="20"/>
  <c r="BT210" i="20"/>
  <c r="BV210" i="20"/>
  <c r="BS210" i="20"/>
  <c r="BR210" i="20"/>
  <c r="BQ210" i="20"/>
  <c r="BP210" i="20"/>
  <c r="BI378" i="20"/>
  <c r="BD378" i="20"/>
  <c r="BF378" i="20"/>
  <c r="BL378" i="20"/>
  <c r="BE378" i="20"/>
  <c r="BJ378" i="20"/>
  <c r="BG378" i="20"/>
  <c r="BH378" i="20"/>
  <c r="BK378" i="20"/>
  <c r="BQ154" i="20"/>
  <c r="BP154" i="20"/>
  <c r="BS154" i="20"/>
  <c r="BR154" i="20"/>
  <c r="BV154" i="20"/>
  <c r="BU154" i="20"/>
  <c r="BT154" i="20"/>
  <c r="BN154" i="20"/>
  <c r="BO154" i="20"/>
  <c r="BO42" i="20"/>
  <c r="BV42" i="20"/>
  <c r="BP42" i="20"/>
  <c r="BQ42" i="20"/>
  <c r="BS42" i="20"/>
  <c r="BR42" i="20"/>
  <c r="BN42" i="20"/>
  <c r="BT42" i="20"/>
  <c r="BU42" i="20"/>
  <c r="J183" i="20"/>
  <c r="J209" i="20" s="1"/>
  <c r="BT378" i="20"/>
  <c r="BN378" i="20"/>
  <c r="BU378" i="20"/>
  <c r="BS378" i="20"/>
  <c r="BP378" i="20"/>
  <c r="BV378" i="20"/>
  <c r="BR378" i="20"/>
  <c r="BQ378" i="20"/>
  <c r="BO378" i="20"/>
  <c r="BI322" i="20"/>
  <c r="BD322" i="20"/>
  <c r="BJ322" i="20"/>
  <c r="BG322" i="20"/>
  <c r="BE322" i="20"/>
  <c r="BK322" i="20"/>
  <c r="BL322" i="20"/>
  <c r="BH322" i="20"/>
  <c r="BF322" i="20"/>
  <c r="BP98" i="20"/>
  <c r="BU98" i="20"/>
  <c r="BT98" i="20"/>
  <c r="BO98" i="20"/>
  <c r="BR98" i="20"/>
  <c r="BS98" i="20"/>
  <c r="BV98" i="20"/>
  <c r="BN98" i="20"/>
  <c r="BQ98" i="20"/>
  <c r="W351" i="20"/>
  <c r="W377" i="20" s="1"/>
  <c r="W239" i="20"/>
  <c r="W265" i="20" s="1"/>
  <c r="W183" i="20"/>
  <c r="W209" i="20" s="1"/>
  <c r="W127" i="20"/>
  <c r="W153" i="20" s="1"/>
  <c r="W71" i="20"/>
  <c r="W97" i="20" s="1"/>
  <c r="J295" i="20"/>
  <c r="J321" i="20" s="1"/>
  <c r="DG33" i="7" l="1"/>
  <c r="F404" i="20"/>
  <c r="DC33" i="7"/>
  <c r="D404" i="20"/>
  <c r="CO33" i="7"/>
  <c r="D348" i="20"/>
  <c r="CS33" i="7"/>
  <c r="F348" i="20"/>
  <c r="CE33" i="7"/>
  <c r="F292" i="20"/>
  <c r="CA33" i="7"/>
  <c r="D292" i="20"/>
  <c r="BC33" i="7"/>
  <c r="F180" i="20"/>
  <c r="AY33" i="7"/>
  <c r="D180" i="20"/>
  <c r="DF34" i="7"/>
  <c r="E405" i="20"/>
  <c r="CR34" i="7"/>
  <c r="E349" i="20"/>
  <c r="CD34" i="7"/>
  <c r="E293" i="20"/>
  <c r="BB34" i="7"/>
  <c r="E181" i="20"/>
  <c r="AO33" i="7"/>
  <c r="F124" i="20"/>
  <c r="AK33" i="7"/>
  <c r="D124" i="20"/>
  <c r="AN34" i="7"/>
  <c r="E125" i="20"/>
  <c r="Z34" i="7"/>
  <c r="E69" i="20"/>
  <c r="W33" i="7"/>
  <c r="D68" i="20"/>
  <c r="AA33" i="7"/>
  <c r="F68" i="20"/>
  <c r="M33" i="7"/>
  <c r="F12" i="20"/>
  <c r="I33" i="7"/>
  <c r="D12" i="20"/>
  <c r="L34" i="7"/>
  <c r="E13" i="20"/>
  <c r="BP34" i="7"/>
  <c r="E237" i="20"/>
  <c r="BM33" i="7"/>
  <c r="D236" i="20"/>
  <c r="BQ33" i="7"/>
  <c r="F236" i="20"/>
  <c r="AI153" i="20"/>
  <c r="BN351" i="20"/>
  <c r="BO351" i="20"/>
  <c r="BV351" i="20"/>
  <c r="BU351" i="20"/>
  <c r="BQ351" i="20"/>
  <c r="BT351" i="20"/>
  <c r="BP351" i="20"/>
  <c r="BR351" i="20"/>
  <c r="BS351" i="20"/>
  <c r="BC377" i="20"/>
  <c r="BD377" i="20" s="1"/>
  <c r="BU15" i="20"/>
  <c r="BQ15" i="20"/>
  <c r="BV15" i="20"/>
  <c r="BP15" i="20"/>
  <c r="BT15" i="20"/>
  <c r="BO15" i="20"/>
  <c r="BN15" i="20"/>
  <c r="BS15" i="20"/>
  <c r="BR15" i="20"/>
  <c r="BQ183" i="20"/>
  <c r="BS183" i="20"/>
  <c r="BO183" i="20"/>
  <c r="BR183" i="20"/>
  <c r="BU183" i="20"/>
  <c r="BT183" i="20"/>
  <c r="BP183" i="20"/>
  <c r="BN183" i="20"/>
  <c r="BV183" i="20"/>
  <c r="BQ295" i="20"/>
  <c r="BV295" i="20"/>
  <c r="BU295" i="20"/>
  <c r="BN295" i="20"/>
  <c r="BO295" i="20"/>
  <c r="BT295" i="20"/>
  <c r="BP295" i="20"/>
  <c r="BR295" i="20"/>
  <c r="BS295" i="20"/>
  <c r="BL295" i="20"/>
  <c r="BG295" i="20"/>
  <c r="BD295" i="20"/>
  <c r="BF295" i="20"/>
  <c r="BK295" i="20"/>
  <c r="BH295" i="20"/>
  <c r="BI295" i="20"/>
  <c r="BE295" i="20"/>
  <c r="BJ295" i="20"/>
  <c r="BG239" i="20"/>
  <c r="BL239" i="20"/>
  <c r="BD239" i="20"/>
  <c r="BF239" i="20"/>
  <c r="BK239" i="20"/>
  <c r="BH239" i="20"/>
  <c r="BJ239" i="20"/>
  <c r="BI239" i="20"/>
  <c r="BE239" i="20"/>
  <c r="BQ239" i="20"/>
  <c r="BV239" i="20"/>
  <c r="BU239" i="20"/>
  <c r="BN239" i="20"/>
  <c r="BO239" i="20"/>
  <c r="BT239" i="20"/>
  <c r="BP239" i="20"/>
  <c r="BR239" i="20"/>
  <c r="BS239" i="20"/>
  <c r="BI183" i="20"/>
  <c r="BG183" i="20"/>
  <c r="BJ183" i="20"/>
  <c r="BD183" i="20"/>
  <c r="BL183" i="20"/>
  <c r="BF183" i="20"/>
  <c r="BH183" i="20"/>
  <c r="BK183" i="20"/>
  <c r="BE183" i="20"/>
  <c r="BJ351" i="20"/>
  <c r="BK351" i="20"/>
  <c r="BL351" i="20"/>
  <c r="BH351" i="20"/>
  <c r="BI351" i="20"/>
  <c r="BF351" i="20"/>
  <c r="BE351" i="20"/>
  <c r="BG351" i="20"/>
  <c r="BD351" i="20"/>
  <c r="BQ127" i="20"/>
  <c r="BS127" i="20"/>
  <c r="BT127" i="20"/>
  <c r="BP127" i="20"/>
  <c r="BR127" i="20"/>
  <c r="BV127" i="20"/>
  <c r="BU127" i="20"/>
  <c r="BN127" i="20"/>
  <c r="BO127" i="20"/>
  <c r="BQ71" i="20"/>
  <c r="BS71" i="20"/>
  <c r="BT71" i="20"/>
  <c r="BP71" i="20"/>
  <c r="BR71" i="20"/>
  <c r="BV71" i="20"/>
  <c r="BU71" i="20"/>
  <c r="BN71" i="20"/>
  <c r="BO71" i="20"/>
  <c r="AS321" i="20"/>
  <c r="AI265" i="20"/>
  <c r="BC209" i="20"/>
  <c r="AI209" i="20"/>
  <c r="BH153" i="20"/>
  <c r="BE153" i="20"/>
  <c r="BJ153" i="20"/>
  <c r="BD153" i="20"/>
  <c r="BI153" i="20"/>
  <c r="BL153" i="20"/>
  <c r="BF153" i="20"/>
  <c r="BG153" i="20"/>
  <c r="BK153" i="20"/>
  <c r="BC97" i="20"/>
  <c r="AI97" i="20"/>
  <c r="BM377" i="20"/>
  <c r="AS377" i="20"/>
  <c r="BL377" i="20"/>
  <c r="BC321" i="20"/>
  <c r="AI321" i="20"/>
  <c r="BT321" i="20"/>
  <c r="BP321" i="20"/>
  <c r="BS321" i="20"/>
  <c r="BO321" i="20"/>
  <c r="BV321" i="20"/>
  <c r="BN321" i="20"/>
  <c r="BR321" i="20"/>
  <c r="BQ321" i="20"/>
  <c r="BU321" i="20"/>
  <c r="BL265" i="20"/>
  <c r="BH265" i="20"/>
  <c r="BD265" i="20"/>
  <c r="BK265" i="20"/>
  <c r="BG265" i="20"/>
  <c r="BF265" i="20"/>
  <c r="BI265" i="20"/>
  <c r="BE265" i="20"/>
  <c r="BJ265" i="20"/>
  <c r="AS265" i="20"/>
  <c r="BM265" i="20"/>
  <c r="BM209" i="20"/>
  <c r="AS209" i="20"/>
  <c r="AS97" i="20"/>
  <c r="BM97" i="20"/>
  <c r="BM153" i="20"/>
  <c r="AS153" i="20"/>
  <c r="J15" i="20"/>
  <c r="J41" i="20" s="1"/>
  <c r="DG34" i="7" l="1"/>
  <c r="F405" i="20"/>
  <c r="DC34" i="7"/>
  <c r="D405" i="20"/>
  <c r="CS34" i="7"/>
  <c r="F349" i="20"/>
  <c r="CO34" i="7"/>
  <c r="D349" i="20"/>
  <c r="CA34" i="7"/>
  <c r="D293" i="20"/>
  <c r="CE34" i="7"/>
  <c r="F293" i="20"/>
  <c r="AY34" i="7"/>
  <c r="D181" i="20"/>
  <c r="BC34" i="7"/>
  <c r="F181" i="20"/>
  <c r="DF35" i="7"/>
  <c r="E406" i="20"/>
  <c r="CR35" i="7"/>
  <c r="E350" i="20"/>
  <c r="CD35" i="7"/>
  <c r="E294" i="20"/>
  <c r="BB35" i="7"/>
  <c r="E182" i="20"/>
  <c r="AK34" i="7"/>
  <c r="D125" i="20"/>
  <c r="AO34" i="7"/>
  <c r="F125" i="20"/>
  <c r="AN35" i="7"/>
  <c r="E126" i="20"/>
  <c r="Z35" i="7"/>
  <c r="E70" i="20"/>
  <c r="AA34" i="7"/>
  <c r="F69" i="20"/>
  <c r="W34" i="7"/>
  <c r="D69" i="20"/>
  <c r="I34" i="7"/>
  <c r="D13" i="20"/>
  <c r="M34" i="7"/>
  <c r="F13" i="20"/>
  <c r="L35" i="7"/>
  <c r="E14" i="20"/>
  <c r="BP35" i="7"/>
  <c r="E238" i="20"/>
  <c r="BQ34" i="7"/>
  <c r="F237" i="20"/>
  <c r="BM34" i="7"/>
  <c r="D237" i="20"/>
  <c r="BG377" i="20"/>
  <c r="BF377" i="20"/>
  <c r="BI377" i="20"/>
  <c r="BE377" i="20"/>
  <c r="BH377" i="20"/>
  <c r="BK377" i="20"/>
  <c r="BJ377" i="20"/>
  <c r="BD97" i="20"/>
  <c r="BI97" i="20"/>
  <c r="BH97" i="20"/>
  <c r="BF97" i="20"/>
  <c r="BL97" i="20"/>
  <c r="BE97" i="20"/>
  <c r="BJ97" i="20"/>
  <c r="BG97" i="20"/>
  <c r="BK97" i="20"/>
  <c r="BC41" i="20"/>
  <c r="AI41" i="20"/>
  <c r="BJ209" i="20"/>
  <c r="BK209" i="20"/>
  <c r="BE209" i="20"/>
  <c r="BL209" i="20"/>
  <c r="BF209" i="20"/>
  <c r="BG209" i="20"/>
  <c r="BD209" i="20"/>
  <c r="BI209" i="20"/>
  <c r="BH209" i="20"/>
  <c r="BT377" i="20"/>
  <c r="BP377" i="20"/>
  <c r="BS377" i="20"/>
  <c r="BO377" i="20"/>
  <c r="BU377" i="20"/>
  <c r="BR377" i="20"/>
  <c r="BN377" i="20"/>
  <c r="BV377" i="20"/>
  <c r="BQ377" i="20"/>
  <c r="BL321" i="20"/>
  <c r="BH321" i="20"/>
  <c r="BD321" i="20"/>
  <c r="BK321" i="20"/>
  <c r="BG321" i="20"/>
  <c r="BF321" i="20"/>
  <c r="BJ321" i="20"/>
  <c r="BI321" i="20"/>
  <c r="BE321" i="20"/>
  <c r="BT265" i="20"/>
  <c r="BP265" i="20"/>
  <c r="BS265" i="20"/>
  <c r="BO265" i="20"/>
  <c r="BV265" i="20"/>
  <c r="BN265" i="20"/>
  <c r="BU265" i="20"/>
  <c r="BQ265" i="20"/>
  <c r="BR265" i="20"/>
  <c r="BT209" i="20"/>
  <c r="BP209" i="20"/>
  <c r="BV209" i="20"/>
  <c r="BR209" i="20"/>
  <c r="BN209" i="20"/>
  <c r="BU209" i="20"/>
  <c r="BQ209" i="20"/>
  <c r="BO209" i="20"/>
  <c r="BS209" i="20"/>
  <c r="BT153" i="20"/>
  <c r="BP153" i="20"/>
  <c r="BV153" i="20"/>
  <c r="BR153" i="20"/>
  <c r="BN153" i="20"/>
  <c r="BU153" i="20"/>
  <c r="BQ153" i="20"/>
  <c r="BO153" i="20"/>
  <c r="BS153" i="20"/>
  <c r="BS97" i="20"/>
  <c r="BR97" i="20"/>
  <c r="BT97" i="20"/>
  <c r="BN97" i="20"/>
  <c r="BQ97" i="20"/>
  <c r="BO97" i="20"/>
  <c r="BV97" i="20"/>
  <c r="BU97" i="20"/>
  <c r="BP97" i="20"/>
  <c r="W15" i="20"/>
  <c r="W41" i="20" s="1"/>
  <c r="C5" i="7"/>
  <c r="X31" i="20"/>
  <c r="K367" i="20"/>
  <c r="K311" i="20"/>
  <c r="K255" i="20"/>
  <c r="K199" i="20"/>
  <c r="K143" i="20"/>
  <c r="K87" i="20"/>
  <c r="K31" i="20"/>
  <c r="DG35" i="7" l="1"/>
  <c r="F406" i="20"/>
  <c r="DC35" i="7"/>
  <c r="D406" i="20"/>
  <c r="CO35" i="7"/>
  <c r="D350" i="20"/>
  <c r="CS35" i="7"/>
  <c r="F350" i="20"/>
  <c r="CE35" i="7"/>
  <c r="F294" i="20"/>
  <c r="CA35" i="7"/>
  <c r="D294" i="20"/>
  <c r="BC35" i="7"/>
  <c r="F182" i="20"/>
  <c r="AY35" i="7"/>
  <c r="D182" i="20"/>
  <c r="DF36" i="7"/>
  <c r="E407" i="20"/>
  <c r="CR36" i="7"/>
  <c r="E351" i="20"/>
  <c r="CD36" i="7"/>
  <c r="E295" i="20"/>
  <c r="BB36" i="7"/>
  <c r="E183" i="20"/>
  <c r="AO35" i="7"/>
  <c r="F126" i="20"/>
  <c r="AK35" i="7"/>
  <c r="D126" i="20"/>
  <c r="AN36" i="7"/>
  <c r="E127" i="20"/>
  <c r="Z36" i="7"/>
  <c r="E71" i="20"/>
  <c r="W35" i="7"/>
  <c r="D70" i="20"/>
  <c r="AA35" i="7"/>
  <c r="F70" i="20"/>
  <c r="M35" i="7"/>
  <c r="F14" i="20"/>
  <c r="I35" i="7"/>
  <c r="D14" i="20"/>
  <c r="L36" i="7"/>
  <c r="E15" i="20"/>
  <c r="BP36" i="7"/>
  <c r="E239" i="20"/>
  <c r="BM35" i="7"/>
  <c r="D238" i="20"/>
  <c r="BQ35" i="7"/>
  <c r="F238" i="20"/>
  <c r="BF41" i="20"/>
  <c r="BK41" i="20"/>
  <c r="BI41" i="20"/>
  <c r="BJ41" i="20"/>
  <c r="BD41" i="20"/>
  <c r="BH41" i="20"/>
  <c r="BG41" i="20"/>
  <c r="BE41" i="20"/>
  <c r="BL41" i="20"/>
  <c r="BM41" i="20"/>
  <c r="AS41" i="20"/>
  <c r="DG36" i="7" l="1"/>
  <c r="F407" i="20"/>
  <c r="DC36" i="7"/>
  <c r="D407" i="20"/>
  <c r="CS36" i="7"/>
  <c r="F351" i="20"/>
  <c r="CO36" i="7"/>
  <c r="D351" i="20"/>
  <c r="CA36" i="7"/>
  <c r="D295" i="20"/>
  <c r="CE36" i="7"/>
  <c r="F295" i="20"/>
  <c r="AY36" i="7"/>
  <c r="D183" i="20"/>
  <c r="BC36" i="7"/>
  <c r="F183" i="20"/>
  <c r="DF37" i="7"/>
  <c r="E408" i="20"/>
  <c r="CR37" i="7"/>
  <c r="E352" i="20"/>
  <c r="CD37" i="7"/>
  <c r="E296" i="20"/>
  <c r="BB37" i="7"/>
  <c r="E184" i="20"/>
  <c r="AK36" i="7"/>
  <c r="D127" i="20"/>
  <c r="AO36" i="7"/>
  <c r="F127" i="20"/>
  <c r="AN37" i="7"/>
  <c r="E128" i="20"/>
  <c r="Z37" i="7"/>
  <c r="E72" i="20"/>
  <c r="AA36" i="7"/>
  <c r="F71" i="20"/>
  <c r="W36" i="7"/>
  <c r="D71" i="20"/>
  <c r="I36" i="7"/>
  <c r="D15" i="20"/>
  <c r="M36" i="7"/>
  <c r="F15" i="20"/>
  <c r="L37" i="7"/>
  <c r="E16" i="20"/>
  <c r="BP37" i="7"/>
  <c r="E240" i="20"/>
  <c r="BQ36" i="7"/>
  <c r="F239" i="20"/>
  <c r="BM36" i="7"/>
  <c r="D239" i="20"/>
  <c r="BO41" i="20"/>
  <c r="BQ41" i="20"/>
  <c r="BV41" i="20"/>
  <c r="BR41" i="20"/>
  <c r="BN41" i="20"/>
  <c r="BU41" i="20"/>
  <c r="BT41" i="20"/>
  <c r="BS41" i="20"/>
  <c r="BP41" i="20"/>
  <c r="DG37" i="7" l="1"/>
  <c r="F408" i="20"/>
  <c r="DC37" i="7"/>
  <c r="D408" i="20"/>
  <c r="CO37" i="7"/>
  <c r="D352" i="20"/>
  <c r="CS37" i="7"/>
  <c r="F352" i="20"/>
  <c r="CE37" i="7"/>
  <c r="F296" i="20"/>
  <c r="CA37" i="7"/>
  <c r="D296" i="20"/>
  <c r="BC37" i="7"/>
  <c r="F184" i="20"/>
  <c r="AY37" i="7"/>
  <c r="D184" i="20"/>
  <c r="DF38" i="7"/>
  <c r="E409" i="20"/>
  <c r="CR38" i="7"/>
  <c r="E353" i="20"/>
  <c r="CD38" i="7"/>
  <c r="E297" i="20"/>
  <c r="BB38" i="7"/>
  <c r="E185" i="20"/>
  <c r="AO37" i="7"/>
  <c r="F128" i="20"/>
  <c r="AK37" i="7"/>
  <c r="D128" i="20"/>
  <c r="AN38" i="7"/>
  <c r="E129" i="20"/>
  <c r="Z38" i="7"/>
  <c r="E73" i="20"/>
  <c r="W37" i="7"/>
  <c r="D72" i="20"/>
  <c r="AA37" i="7"/>
  <c r="F72" i="20"/>
  <c r="M37" i="7"/>
  <c r="F16" i="20"/>
  <c r="I37" i="7"/>
  <c r="D16" i="20"/>
  <c r="L38" i="7"/>
  <c r="E17" i="20"/>
  <c r="BP38" i="7"/>
  <c r="E241" i="20"/>
  <c r="BQ37" i="7"/>
  <c r="F240" i="20"/>
  <c r="BM37" i="7"/>
  <c r="D240" i="20"/>
  <c r="DG38" i="7" l="1"/>
  <c r="F409" i="20"/>
  <c r="DC38" i="7"/>
  <c r="D409" i="20"/>
  <c r="CS38" i="7"/>
  <c r="F353" i="20"/>
  <c r="CO38" i="7"/>
  <c r="D353" i="20"/>
  <c r="CA38" i="7"/>
  <c r="D297" i="20"/>
  <c r="CE38" i="7"/>
  <c r="F297" i="20"/>
  <c r="AY38" i="7"/>
  <c r="D185" i="20"/>
  <c r="BC38" i="7"/>
  <c r="F185" i="20"/>
  <c r="DF39" i="7"/>
  <c r="E410" i="20"/>
  <c r="CR39" i="7"/>
  <c r="E354" i="20"/>
  <c r="CD39" i="7"/>
  <c r="E298" i="20"/>
  <c r="BB39" i="7"/>
  <c r="E186" i="20"/>
  <c r="AO38" i="7"/>
  <c r="F129" i="20"/>
  <c r="AK38" i="7"/>
  <c r="D129" i="20"/>
  <c r="AN39" i="7"/>
  <c r="E130" i="20"/>
  <c r="Z39" i="7"/>
  <c r="E74" i="20"/>
  <c r="AA38" i="7"/>
  <c r="F73" i="20"/>
  <c r="W38" i="7"/>
  <c r="D73" i="20"/>
  <c r="I38" i="7"/>
  <c r="D17" i="20"/>
  <c r="M38" i="7"/>
  <c r="F17" i="20"/>
  <c r="L39" i="7"/>
  <c r="E18" i="20"/>
  <c r="BP39" i="7"/>
  <c r="E242" i="20"/>
  <c r="BM38" i="7"/>
  <c r="D241" i="20"/>
  <c r="BQ38" i="7"/>
  <c r="F241" i="20"/>
  <c r="DC39" i="7" l="1"/>
  <c r="D410" i="20"/>
  <c r="DG39" i="7"/>
  <c r="F410" i="20"/>
  <c r="CO39" i="7"/>
  <c r="D354" i="20"/>
  <c r="CS39" i="7"/>
  <c r="F354" i="20"/>
  <c r="CE39" i="7"/>
  <c r="F298" i="20"/>
  <c r="CA39" i="7"/>
  <c r="D298" i="20"/>
  <c r="BC39" i="7"/>
  <c r="F186" i="20"/>
  <c r="AY39" i="7"/>
  <c r="D186" i="20"/>
  <c r="DF40" i="7"/>
  <c r="E411" i="20"/>
  <c r="CR40" i="7"/>
  <c r="E355" i="20"/>
  <c r="CD40" i="7"/>
  <c r="E299" i="20"/>
  <c r="BB40" i="7"/>
  <c r="E187" i="20"/>
  <c r="AO39" i="7"/>
  <c r="F130" i="20"/>
  <c r="AK39" i="7"/>
  <c r="D130" i="20"/>
  <c r="AN40" i="7"/>
  <c r="E131" i="20"/>
  <c r="Z40" i="7"/>
  <c r="E75" i="20"/>
  <c r="W39" i="7"/>
  <c r="D74" i="20"/>
  <c r="AA39" i="7"/>
  <c r="F74" i="20"/>
  <c r="M39" i="7"/>
  <c r="F18" i="20"/>
  <c r="I39" i="7"/>
  <c r="D18" i="20"/>
  <c r="L40" i="7"/>
  <c r="E19" i="20"/>
  <c r="BP40" i="7"/>
  <c r="E243" i="20"/>
  <c r="BQ39" i="7"/>
  <c r="F242" i="20"/>
  <c r="BM39" i="7"/>
  <c r="D242" i="20"/>
  <c r="DG40" i="7" l="1"/>
  <c r="F411" i="20"/>
  <c r="DC40" i="7"/>
  <c r="D411" i="20"/>
  <c r="CS40" i="7"/>
  <c r="F355" i="20"/>
  <c r="CO40" i="7"/>
  <c r="D355" i="20"/>
  <c r="CA40" i="7"/>
  <c r="D299" i="20"/>
  <c r="CE40" i="7"/>
  <c r="F299" i="20"/>
  <c r="AY40" i="7"/>
  <c r="D187" i="20"/>
  <c r="BC40" i="7"/>
  <c r="F187" i="20"/>
  <c r="DF41" i="7"/>
  <c r="E412" i="20"/>
  <c r="CR41" i="7"/>
  <c r="E356" i="20"/>
  <c r="CD41" i="7"/>
  <c r="E300" i="20"/>
  <c r="BB41" i="7"/>
  <c r="E188" i="20"/>
  <c r="AO40" i="7"/>
  <c r="F131" i="20"/>
  <c r="AK40" i="7"/>
  <c r="D131" i="20"/>
  <c r="AN41" i="7"/>
  <c r="E132" i="20"/>
  <c r="Z41" i="7"/>
  <c r="E76" i="20"/>
  <c r="AA40" i="7"/>
  <c r="F75" i="20"/>
  <c r="W40" i="7"/>
  <c r="D75" i="20"/>
  <c r="I40" i="7"/>
  <c r="D19" i="20"/>
  <c r="M40" i="7"/>
  <c r="F19" i="20"/>
  <c r="L41" i="7"/>
  <c r="E20" i="20"/>
  <c r="BP41" i="7"/>
  <c r="E244" i="20"/>
  <c r="BM40" i="7"/>
  <c r="D243" i="20"/>
  <c r="BQ40" i="7"/>
  <c r="F243" i="20"/>
  <c r="DC41" i="7" l="1"/>
  <c r="D412" i="20"/>
  <c r="DG41" i="7"/>
  <c r="F412" i="20"/>
  <c r="CO41" i="7"/>
  <c r="D356" i="20"/>
  <c r="CS41" i="7"/>
  <c r="F356" i="20"/>
  <c r="CE41" i="7"/>
  <c r="F300" i="20"/>
  <c r="CA41" i="7"/>
  <c r="D300" i="20"/>
  <c r="BC41" i="7"/>
  <c r="F188" i="20"/>
  <c r="AY41" i="7"/>
  <c r="D188" i="20"/>
  <c r="DF42" i="7"/>
  <c r="E413" i="20"/>
  <c r="CR42" i="7"/>
  <c r="E357" i="20"/>
  <c r="CD42" i="7"/>
  <c r="E301" i="20"/>
  <c r="BB42" i="7"/>
  <c r="E189" i="20"/>
  <c r="AO41" i="7"/>
  <c r="F132" i="20"/>
  <c r="AK41" i="7"/>
  <c r="D132" i="20"/>
  <c r="AN42" i="7"/>
  <c r="E133" i="20"/>
  <c r="Z42" i="7"/>
  <c r="E77" i="20"/>
  <c r="W41" i="7"/>
  <c r="D76" i="20"/>
  <c r="AA41" i="7"/>
  <c r="F76" i="20"/>
  <c r="M41" i="7"/>
  <c r="F20" i="20"/>
  <c r="I41" i="7"/>
  <c r="D20" i="20"/>
  <c r="L42" i="7"/>
  <c r="E21" i="20"/>
  <c r="BP42" i="7"/>
  <c r="E245" i="20"/>
  <c r="BQ41" i="7"/>
  <c r="F244" i="20"/>
  <c r="BM41" i="7"/>
  <c r="D244" i="20"/>
  <c r="DG42" i="7" l="1"/>
  <c r="F413" i="20"/>
  <c r="DC42" i="7"/>
  <c r="D413" i="20"/>
  <c r="CS42" i="7"/>
  <c r="F357" i="20"/>
  <c r="CO42" i="7"/>
  <c r="D357" i="20"/>
  <c r="CA42" i="7"/>
  <c r="D301" i="20"/>
  <c r="CE42" i="7"/>
  <c r="F301" i="20"/>
  <c r="AY42" i="7"/>
  <c r="D189" i="20"/>
  <c r="BC42" i="7"/>
  <c r="F189" i="20"/>
  <c r="DF43" i="7"/>
  <c r="E414" i="20"/>
  <c r="CR43" i="7"/>
  <c r="E358" i="20"/>
  <c r="CD43" i="7"/>
  <c r="E302" i="20"/>
  <c r="BB43" i="7"/>
  <c r="E190" i="20"/>
  <c r="AO42" i="7"/>
  <c r="F133" i="20"/>
  <c r="AK42" i="7"/>
  <c r="D133" i="20"/>
  <c r="AN43" i="7"/>
  <c r="E134" i="20"/>
  <c r="Z43" i="7"/>
  <c r="E78" i="20"/>
  <c r="AA42" i="7"/>
  <c r="F77" i="20"/>
  <c r="W42" i="7"/>
  <c r="D77" i="20"/>
  <c r="I42" i="7"/>
  <c r="D21" i="20"/>
  <c r="M42" i="7"/>
  <c r="F21" i="20"/>
  <c r="L43" i="7"/>
  <c r="E22" i="20"/>
  <c r="BP43" i="7"/>
  <c r="E246" i="20"/>
  <c r="BM42" i="7"/>
  <c r="D245" i="20"/>
  <c r="BQ42" i="7"/>
  <c r="F245" i="20"/>
  <c r="DC43" i="7" l="1"/>
  <c r="D414" i="20"/>
  <c r="DG43" i="7"/>
  <c r="F414" i="20"/>
  <c r="CO43" i="7"/>
  <c r="D358" i="20"/>
  <c r="CS43" i="7"/>
  <c r="F358" i="20"/>
  <c r="CE43" i="7"/>
  <c r="F302" i="20"/>
  <c r="CA43" i="7"/>
  <c r="D302" i="20"/>
  <c r="BC43" i="7"/>
  <c r="F190" i="20"/>
  <c r="AY43" i="7"/>
  <c r="D190" i="20"/>
  <c r="DF44" i="7"/>
  <c r="E415" i="20"/>
  <c r="CR44" i="7"/>
  <c r="E359" i="20"/>
  <c r="CD44" i="7"/>
  <c r="E303" i="20"/>
  <c r="BB44" i="7"/>
  <c r="E191" i="20"/>
  <c r="AO43" i="7"/>
  <c r="F134" i="20"/>
  <c r="AK43" i="7"/>
  <c r="D134" i="20"/>
  <c r="AN44" i="7"/>
  <c r="E135" i="20"/>
  <c r="Z44" i="7"/>
  <c r="E79" i="20"/>
  <c r="W43" i="7"/>
  <c r="D78" i="20"/>
  <c r="AA43" i="7"/>
  <c r="F78" i="20"/>
  <c r="M43" i="7"/>
  <c r="F22" i="20"/>
  <c r="I43" i="7"/>
  <c r="D22" i="20"/>
  <c r="L44" i="7"/>
  <c r="E23" i="20"/>
  <c r="BP44" i="7"/>
  <c r="E247" i="20"/>
  <c r="BQ43" i="7"/>
  <c r="F246" i="20"/>
  <c r="BM43" i="7"/>
  <c r="D246" i="20"/>
  <c r="DG44" i="7" l="1"/>
  <c r="F415" i="20"/>
  <c r="DC44" i="7"/>
  <c r="D415" i="20"/>
  <c r="CS44" i="7"/>
  <c r="F359" i="20"/>
  <c r="CO44" i="7"/>
  <c r="D359" i="20"/>
  <c r="CA44" i="7"/>
  <c r="D303" i="20"/>
  <c r="CE44" i="7"/>
  <c r="F303" i="20"/>
  <c r="AY44" i="7"/>
  <c r="D191" i="20"/>
  <c r="BC44" i="7"/>
  <c r="F191" i="20"/>
  <c r="DF45" i="7"/>
  <c r="E416" i="20"/>
  <c r="CR45" i="7"/>
  <c r="E360" i="20"/>
  <c r="CD45" i="7"/>
  <c r="E304" i="20"/>
  <c r="BB45" i="7"/>
  <c r="E192" i="20"/>
  <c r="AO44" i="7"/>
  <c r="F135" i="20"/>
  <c r="AK44" i="7"/>
  <c r="D135" i="20"/>
  <c r="AN45" i="7"/>
  <c r="E136" i="20"/>
  <c r="Z45" i="7"/>
  <c r="E80" i="20"/>
  <c r="AA44" i="7"/>
  <c r="F79" i="20"/>
  <c r="W44" i="7"/>
  <c r="D79" i="20"/>
  <c r="I44" i="7"/>
  <c r="D23" i="20"/>
  <c r="M44" i="7"/>
  <c r="F23" i="20"/>
  <c r="L45" i="7"/>
  <c r="E24" i="20"/>
  <c r="BP45" i="7"/>
  <c r="E248" i="20"/>
  <c r="BM44" i="7"/>
  <c r="D247" i="20"/>
  <c r="BQ44" i="7"/>
  <c r="F247" i="20"/>
  <c r="DC45" i="7" l="1"/>
  <c r="D416" i="20"/>
  <c r="DG45" i="7"/>
  <c r="F416" i="20"/>
  <c r="CO45" i="7"/>
  <c r="D360" i="20"/>
  <c r="CS45" i="7"/>
  <c r="F360" i="20"/>
  <c r="CE45" i="7"/>
  <c r="F304" i="20"/>
  <c r="CA45" i="7"/>
  <c r="D304" i="20"/>
  <c r="BC45" i="7"/>
  <c r="F192" i="20"/>
  <c r="AY45" i="7"/>
  <c r="D192" i="20"/>
  <c r="DF46" i="7"/>
  <c r="E417" i="20"/>
  <c r="CR46" i="7"/>
  <c r="E361" i="20"/>
  <c r="CD46" i="7"/>
  <c r="E305" i="20"/>
  <c r="BB46" i="7"/>
  <c r="E193" i="20"/>
  <c r="AO45" i="7"/>
  <c r="F136" i="20"/>
  <c r="AK45" i="7"/>
  <c r="D136" i="20"/>
  <c r="AN46" i="7"/>
  <c r="E137" i="20"/>
  <c r="Z46" i="7"/>
  <c r="E81" i="20"/>
  <c r="W45" i="7"/>
  <c r="D80" i="20"/>
  <c r="AA45" i="7"/>
  <c r="F80" i="20"/>
  <c r="M45" i="7"/>
  <c r="F24" i="20"/>
  <c r="I45" i="7"/>
  <c r="D24" i="20"/>
  <c r="L46" i="7"/>
  <c r="E25" i="20"/>
  <c r="BP46" i="7"/>
  <c r="E249" i="20"/>
  <c r="BQ45" i="7"/>
  <c r="F248" i="20"/>
  <c r="BM45" i="7"/>
  <c r="D248" i="20"/>
  <c r="DG46" i="7" l="1"/>
  <c r="F417" i="20"/>
  <c r="DC46" i="7"/>
  <c r="D417" i="20"/>
  <c r="CS46" i="7"/>
  <c r="F361" i="20"/>
  <c r="CO46" i="7"/>
  <c r="D361" i="20"/>
  <c r="CA46" i="7"/>
  <c r="D305" i="20"/>
  <c r="CE46" i="7"/>
  <c r="F305" i="20"/>
  <c r="AY46" i="7"/>
  <c r="D193" i="20"/>
  <c r="BC46" i="7"/>
  <c r="F193" i="20"/>
  <c r="DF47" i="7"/>
  <c r="E418" i="20"/>
  <c r="CR47" i="7"/>
  <c r="E362" i="20"/>
  <c r="CD47" i="7"/>
  <c r="E306" i="20"/>
  <c r="BB47" i="7"/>
  <c r="E194" i="20"/>
  <c r="AO46" i="7"/>
  <c r="F137" i="20"/>
  <c r="AK46" i="7"/>
  <c r="D137" i="20"/>
  <c r="AN47" i="7"/>
  <c r="E138" i="20"/>
  <c r="Z47" i="7"/>
  <c r="E82" i="20"/>
  <c r="AA46" i="7"/>
  <c r="F81" i="20"/>
  <c r="W46" i="7"/>
  <c r="D81" i="20"/>
  <c r="I46" i="7"/>
  <c r="D25" i="20"/>
  <c r="M46" i="7"/>
  <c r="F25" i="20"/>
  <c r="L47" i="7"/>
  <c r="E26" i="20"/>
  <c r="BP47" i="7"/>
  <c r="E250" i="20"/>
  <c r="BM46" i="7"/>
  <c r="D249" i="20"/>
  <c r="BQ46" i="7"/>
  <c r="F249" i="20"/>
  <c r="DC47" i="7" l="1"/>
  <c r="D418" i="20"/>
  <c r="DG47" i="7"/>
  <c r="F418" i="20"/>
  <c r="CO47" i="7"/>
  <c r="D362" i="20"/>
  <c r="CS47" i="7"/>
  <c r="F362" i="20"/>
  <c r="CE47" i="7"/>
  <c r="F306" i="20"/>
  <c r="CA47" i="7"/>
  <c r="D306" i="20"/>
  <c r="BC47" i="7"/>
  <c r="F194" i="20"/>
  <c r="AY47" i="7"/>
  <c r="D194" i="20"/>
  <c r="DF48" i="7"/>
  <c r="E419" i="20"/>
  <c r="CR48" i="7"/>
  <c r="E363" i="20"/>
  <c r="CD48" i="7"/>
  <c r="E307" i="20"/>
  <c r="BB48" i="7"/>
  <c r="E195" i="20"/>
  <c r="AO47" i="7"/>
  <c r="F138" i="20"/>
  <c r="AK47" i="7"/>
  <c r="D138" i="20"/>
  <c r="AN48" i="7"/>
  <c r="E139" i="20"/>
  <c r="Z48" i="7"/>
  <c r="E83" i="20"/>
  <c r="W47" i="7"/>
  <c r="D82" i="20"/>
  <c r="AA47" i="7"/>
  <c r="F82" i="20"/>
  <c r="M47" i="7"/>
  <c r="F26" i="20"/>
  <c r="I47" i="7"/>
  <c r="D26" i="20"/>
  <c r="L48" i="7"/>
  <c r="E27" i="20"/>
  <c r="BP48" i="7"/>
  <c r="E251" i="20"/>
  <c r="BQ47" i="7"/>
  <c r="F250" i="20"/>
  <c r="BM47" i="7"/>
  <c r="D250" i="20"/>
  <c r="DG48" i="7" l="1"/>
  <c r="F419" i="20"/>
  <c r="DC48" i="7"/>
  <c r="D419" i="20"/>
  <c r="CS48" i="7"/>
  <c r="F363" i="20"/>
  <c r="CO48" i="7"/>
  <c r="D363" i="20"/>
  <c r="CA48" i="7"/>
  <c r="D307" i="20"/>
  <c r="CE48" i="7"/>
  <c r="F307" i="20"/>
  <c r="AY48" i="7"/>
  <c r="D195" i="20"/>
  <c r="BC48" i="7"/>
  <c r="F195" i="20"/>
  <c r="DF49" i="7"/>
  <c r="E420" i="20"/>
  <c r="CR49" i="7"/>
  <c r="E364" i="20"/>
  <c r="CD49" i="7"/>
  <c r="E308" i="20"/>
  <c r="BB49" i="7"/>
  <c r="E196" i="20"/>
  <c r="AK48" i="7"/>
  <c r="D139" i="20"/>
  <c r="AO48" i="7"/>
  <c r="F139" i="20"/>
  <c r="AN49" i="7"/>
  <c r="E140" i="20"/>
  <c r="Z49" i="7"/>
  <c r="E84" i="20"/>
  <c r="AA48" i="7"/>
  <c r="F83" i="20"/>
  <c r="W48" i="7"/>
  <c r="D83" i="20"/>
  <c r="I48" i="7"/>
  <c r="D27" i="20"/>
  <c r="M48" i="7"/>
  <c r="F27" i="20"/>
  <c r="L49" i="7"/>
  <c r="E28" i="20"/>
  <c r="BP49" i="7"/>
  <c r="E252" i="20"/>
  <c r="BM48" i="7"/>
  <c r="D251" i="20"/>
  <c r="BQ48" i="7"/>
  <c r="F251" i="20"/>
  <c r="DC49" i="7" l="1"/>
  <c r="D420" i="20"/>
  <c r="DG49" i="7"/>
  <c r="F420" i="20"/>
  <c r="CO49" i="7"/>
  <c r="D364" i="20"/>
  <c r="CS49" i="7"/>
  <c r="F364" i="20"/>
  <c r="CE49" i="7"/>
  <c r="F308" i="20"/>
  <c r="CA49" i="7"/>
  <c r="D308" i="20"/>
  <c r="BC49" i="7"/>
  <c r="F196" i="20"/>
  <c r="AY49" i="7"/>
  <c r="D196" i="20"/>
  <c r="DF50" i="7"/>
  <c r="E422" i="20" s="1"/>
  <c r="E421" i="20"/>
  <c r="CR50" i="7"/>
  <c r="E366" i="20" s="1"/>
  <c r="E365" i="20"/>
  <c r="CD50" i="7"/>
  <c r="E310" i="20" s="1"/>
  <c r="E309" i="20"/>
  <c r="BB50" i="7"/>
  <c r="E198" i="20" s="1"/>
  <c r="E197" i="20"/>
  <c r="AO49" i="7"/>
  <c r="F140" i="20"/>
  <c r="AK49" i="7"/>
  <c r="D140" i="20"/>
  <c r="AN50" i="7"/>
  <c r="E142" i="20" s="1"/>
  <c r="E141" i="20"/>
  <c r="Z50" i="7"/>
  <c r="E86" i="20" s="1"/>
  <c r="E85" i="20"/>
  <c r="W49" i="7"/>
  <c r="D84" i="20"/>
  <c r="AA49" i="7"/>
  <c r="F84" i="20"/>
  <c r="M49" i="7"/>
  <c r="F28" i="20"/>
  <c r="I49" i="7"/>
  <c r="D28" i="20"/>
  <c r="L50" i="7"/>
  <c r="E30" i="20" s="1"/>
  <c r="E29" i="20"/>
  <c r="BP50" i="7"/>
  <c r="E254" i="20" s="1"/>
  <c r="E253" i="20"/>
  <c r="BQ49" i="7"/>
  <c r="F252" i="20"/>
  <c r="BM49" i="7"/>
  <c r="D252" i="20"/>
  <c r="DG50" i="7" l="1"/>
  <c r="F422" i="20" s="1"/>
  <c r="F421" i="20"/>
  <c r="DC50" i="7"/>
  <c r="D421" i="20"/>
  <c r="CS50" i="7"/>
  <c r="F366" i="20" s="1"/>
  <c r="F365" i="20"/>
  <c r="CO50" i="7"/>
  <c r="D365" i="20"/>
  <c r="CA50" i="7"/>
  <c r="D309" i="20"/>
  <c r="CE50" i="7"/>
  <c r="F310" i="20" s="1"/>
  <c r="F309" i="20"/>
  <c r="AY50" i="7"/>
  <c r="D197" i="20"/>
  <c r="BC50" i="7"/>
  <c r="F198" i="20" s="1"/>
  <c r="F197" i="20"/>
  <c r="AK50" i="7"/>
  <c r="D141" i="20"/>
  <c r="AO50" i="7"/>
  <c r="F142" i="20" s="1"/>
  <c r="F141" i="20"/>
  <c r="AA50" i="7"/>
  <c r="F86" i="20" s="1"/>
  <c r="F85" i="20"/>
  <c r="W50" i="7"/>
  <c r="D85" i="20"/>
  <c r="I50" i="7"/>
  <c r="D29" i="20"/>
  <c r="M50" i="7"/>
  <c r="F30" i="20" s="1"/>
  <c r="F29" i="20"/>
  <c r="BM50" i="7"/>
  <c r="D253" i="20"/>
  <c r="BQ50" i="7"/>
  <c r="F254" i="20" s="1"/>
  <c r="F253" i="20"/>
  <c r="DC51" i="7" l="1"/>
  <c r="D423" i="20" s="1"/>
  <c r="D422" i="20"/>
  <c r="CO51" i="7"/>
  <c r="D367" i="20" s="1"/>
  <c r="D366" i="20"/>
  <c r="CA51" i="7"/>
  <c r="D311" i="20" s="1"/>
  <c r="D310" i="20"/>
  <c r="AY51" i="7"/>
  <c r="D199" i="20" s="1"/>
  <c r="D198" i="20"/>
  <c r="AK51" i="7"/>
  <c r="D143" i="20" s="1"/>
  <c r="D142" i="20"/>
  <c r="W51" i="7"/>
  <c r="D87" i="20" s="1"/>
  <c r="D86" i="20"/>
  <c r="I51" i="7"/>
  <c r="D31" i="20" s="1"/>
  <c r="D30" i="20"/>
  <c r="BM51" i="7"/>
  <c r="D255" i="20" s="1"/>
  <c r="D254" i="20"/>
</calcChain>
</file>

<file path=xl/sharedStrings.xml><?xml version="1.0" encoding="utf-8"?>
<sst xmlns="http://schemas.openxmlformats.org/spreadsheetml/2006/main" count="802" uniqueCount="167">
  <si>
    <t>ACAD1</t>
  </si>
  <si>
    <t>BRIG1</t>
  </si>
  <si>
    <t>DOSO1</t>
  </si>
  <si>
    <t>GRGU1</t>
  </si>
  <si>
    <t>LYBR1</t>
  </si>
  <si>
    <t>MOOS1</t>
  </si>
  <si>
    <t>SHEN1</t>
  </si>
  <si>
    <t>Year</t>
  </si>
  <si>
    <t>2000-2004</t>
  </si>
  <si>
    <t>5-year average DVs</t>
  </si>
  <si>
    <t>Site</t>
  </si>
  <si>
    <t>Worst days</t>
  </si>
  <si>
    <t>Year3</t>
  </si>
  <si>
    <t>Year4</t>
  </si>
  <si>
    <t>Year5</t>
  </si>
  <si>
    <t>No Degradation</t>
  </si>
  <si>
    <t>Uniform Rate of Progress</t>
  </si>
  <si>
    <t>Percentile</t>
  </si>
  <si>
    <t>Total Extinction (Mm-1)</t>
  </si>
  <si>
    <t>Total Extinction</t>
  </si>
  <si>
    <t>Sulfate Extinction</t>
  </si>
  <si>
    <t>Nitrate Extinction</t>
  </si>
  <si>
    <t>Organic Carbon Mass Extinction</t>
  </si>
  <si>
    <t>Light Absorbing Carbon Extinction</t>
  </si>
  <si>
    <t>Soil Extinction</t>
  </si>
  <si>
    <t>Sea Salt Extinction</t>
  </si>
  <si>
    <t>Rayleigh Extinction</t>
  </si>
  <si>
    <t>Sulfate Extinction (Mm-1)</t>
  </si>
  <si>
    <t>Nitrate Extinction (Mm-1)</t>
  </si>
  <si>
    <t>Organic Carbon Mass Extinction (Mm-1)</t>
  </si>
  <si>
    <t>Light Absorbing Carbon Extinction (Mm-1)</t>
  </si>
  <si>
    <t>Soil Extinction (Mm-1)</t>
  </si>
  <si>
    <t>Sea Salt Extinction (Mm-1)</t>
  </si>
  <si>
    <t>Rayleigh Extinction (Mm-1)</t>
  </si>
  <si>
    <t>Haze Index - 5-Year</t>
  </si>
  <si>
    <t>Haze Index - Annual</t>
  </si>
  <si>
    <t>Coarse Mass Extinction (Mm-1)</t>
  </si>
  <si>
    <t>Coarse Mass Extinction</t>
  </si>
  <si>
    <t>2008-2012</t>
  </si>
  <si>
    <t>Reconstructed total mass RCTM</t>
  </si>
  <si>
    <t>Reconstructed fine mass RCFM</t>
  </si>
  <si>
    <t>ammSO4</t>
  </si>
  <si>
    <t>ammNO3</t>
  </si>
  <si>
    <t>OMC</t>
  </si>
  <si>
    <t>EC</t>
  </si>
  <si>
    <t>SOIL</t>
  </si>
  <si>
    <t>CM_calculated</t>
  </si>
  <si>
    <t>SeaSalt</t>
  </si>
  <si>
    <t>AL</t>
  </si>
  <si>
    <t>CA</t>
  </si>
  <si>
    <t>EC1</t>
  </si>
  <si>
    <t>EC2</t>
  </si>
  <si>
    <t>EC3</t>
  </si>
  <si>
    <t>OC1</t>
  </si>
  <si>
    <t>OC2</t>
  </si>
  <si>
    <t>OC3</t>
  </si>
  <si>
    <t>OC4</t>
  </si>
  <si>
    <t>OP</t>
  </si>
  <si>
    <t>OC</t>
  </si>
  <si>
    <t>CHL</t>
  </si>
  <si>
    <t>CL</t>
  </si>
  <si>
    <t>FE</t>
  </si>
  <si>
    <t>NO3</t>
  </si>
  <si>
    <t>SI</t>
  </si>
  <si>
    <t>SO4</t>
  </si>
  <si>
    <t>S</t>
  </si>
  <si>
    <t>TI</t>
  </si>
  <si>
    <t>2000-04</t>
  </si>
  <si>
    <t>5-yr period</t>
  </si>
  <si>
    <t>2005-09</t>
  </si>
  <si>
    <t>2006-10</t>
  </si>
  <si>
    <t>2007-11</t>
  </si>
  <si>
    <t>2008-12</t>
  </si>
  <si>
    <t>2009-13</t>
  </si>
  <si>
    <t>2010-14</t>
  </si>
  <si>
    <t>2011-15</t>
  </si>
  <si>
    <t>2012-16</t>
  </si>
  <si>
    <t>2013-17</t>
  </si>
  <si>
    <t>2014-18</t>
  </si>
  <si>
    <t>2001-05</t>
  </si>
  <si>
    <t>2002-06</t>
  </si>
  <si>
    <t>2003-07</t>
  </si>
  <si>
    <t>2004-08</t>
  </si>
  <si>
    <t xml:space="preserve"> </t>
  </si>
  <si>
    <t>Total PM Extinction (Mm-1)</t>
  </si>
  <si>
    <t>Years</t>
  </si>
  <si>
    <t>Sulfate Bext</t>
  </si>
  <si>
    <t>Nitrate Bext</t>
  </si>
  <si>
    <t>Rayleigh Bext</t>
  </si>
  <si>
    <t>Sea Salt Bext</t>
  </si>
  <si>
    <t>Coarse Bext</t>
  </si>
  <si>
    <t>Soil Bext</t>
  </si>
  <si>
    <t>EC Bext</t>
  </si>
  <si>
    <t xml:space="preserve">              Lye Brook</t>
  </si>
  <si>
    <t xml:space="preserve">             Great Gulf</t>
  </si>
  <si>
    <t xml:space="preserve">             Dolly Sods</t>
  </si>
  <si>
    <t xml:space="preserve">             Brigantine</t>
  </si>
  <si>
    <t>difference to</t>
  </si>
  <si>
    <t>JARI1</t>
  </si>
  <si>
    <t/>
  </si>
  <si>
    <t>Total Mass (MT)</t>
  </si>
  <si>
    <t>Fine Mass (MF)</t>
  </si>
  <si>
    <t>AS</t>
  </si>
  <si>
    <t>BR</t>
  </si>
  <si>
    <t>CR</t>
  </si>
  <si>
    <t>CU</t>
  </si>
  <si>
    <t>PB</t>
  </si>
  <si>
    <t>MG</t>
  </si>
  <si>
    <t>MN</t>
  </si>
  <si>
    <t>NI</t>
  </si>
  <si>
    <t>N2</t>
  </si>
  <si>
    <t>P</t>
  </si>
  <si>
    <t>K</t>
  </si>
  <si>
    <t>RB</t>
  </si>
  <si>
    <t>SE</t>
  </si>
  <si>
    <t>NA</t>
  </si>
  <si>
    <t>SR</t>
  </si>
  <si>
    <t>V</t>
  </si>
  <si>
    <t>ZN</t>
  </si>
  <si>
    <t>ZR</t>
  </si>
  <si>
    <t>Standard Visual Range (SVR)</t>
  </si>
  <si>
    <t xml:space="preserve">            James River</t>
  </si>
  <si>
    <t xml:space="preserve">             Shenandoah</t>
  </si>
  <si>
    <t xml:space="preserve">              Acadia   </t>
  </si>
  <si>
    <t xml:space="preserve">           Moosehorn</t>
  </si>
  <si>
    <t>OCM Bext</t>
  </si>
  <si>
    <t>Haze Index, Annual - 20% Most Impaired Days</t>
  </si>
  <si>
    <t>Haze Index, 5-Year Baseline - 20% Most Impaired Days</t>
  </si>
  <si>
    <t>Natural Conditions - 20% Most Impaired Days</t>
  </si>
  <si>
    <t>RPG - 20% Most Impaired Days</t>
  </si>
  <si>
    <t>Straight line path to RPG - 20% Most Impaired Days</t>
  </si>
  <si>
    <t>Haze Index, 5-Year Rolling - 20% Most Impaired Days</t>
  </si>
  <si>
    <t>Reasonable Progress Goal - 20% Most Impaired</t>
  </si>
  <si>
    <t>2015-19</t>
  </si>
  <si>
    <t>2016-20</t>
  </si>
  <si>
    <t>2017-21</t>
  </si>
  <si>
    <t>2018-22</t>
  </si>
  <si>
    <t>2019-23</t>
  </si>
  <si>
    <t>2020-24</t>
  </si>
  <si>
    <t>2021-25</t>
  </si>
  <si>
    <t>2022-26</t>
  </si>
  <si>
    <t>2023-27</t>
  </si>
  <si>
    <t>2024-28</t>
  </si>
  <si>
    <t>20% most impaired day extinction (Mm-1)</t>
  </si>
  <si>
    <t>LYBR_RHTS</t>
  </si>
  <si>
    <t>nc2_04_2018_2</t>
  </si>
  <si>
    <t>NAT 10</t>
  </si>
  <si>
    <t>NAT 90</t>
  </si>
  <si>
    <t>EPA Draft Guidance</t>
  </si>
  <si>
    <t>Total Extinction Fraction</t>
  </si>
  <si>
    <t>Sulfate Extinction Fraction</t>
  </si>
  <si>
    <t>Nitrate Extinction Fraction</t>
  </si>
  <si>
    <t>Organic Carbon Mass Extinction Fraction</t>
  </si>
  <si>
    <t>Light Absorbing Carbon Extinction Fraction</t>
  </si>
  <si>
    <t>Soil Extinction Fraction</t>
  </si>
  <si>
    <t>Coarse Mass Extinction Fraction</t>
  </si>
  <si>
    <t>Sea Salt Extinction Fraction</t>
  </si>
  <si>
    <t>Rayleigh Extinction Fraction</t>
  </si>
  <si>
    <t>Haze Index, Annual - 20% Clearest Days</t>
  </si>
  <si>
    <t>Haze Index, 5-Year Baseline - 20% Clearest Days</t>
  </si>
  <si>
    <t>Natural Conditions - 20% Clearest Days</t>
  </si>
  <si>
    <t>Reasonable Progress Goal (RPG) - 20% Clearest Days</t>
  </si>
  <si>
    <t>Straight line path to RPG - 20% Clearest Days</t>
  </si>
  <si>
    <t>Haze Index, 5-Year Rolling - 20% Clearest Days</t>
  </si>
  <si>
    <t>20% clearest day extinction (Mm-1)</t>
  </si>
  <si>
    <t>Reasonable Progress Goal - 20% Clearest</t>
  </si>
  <si>
    <t>Clearest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</si>
</sst>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DF7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Fill="1"/>
    <xf numFmtId="2" fontId="2" fillId="0" borderId="2" xfId="0" applyNumberFormat="1" applyFont="1" applyFill="1" applyBorder="1"/>
    <xf numFmtId="0" fontId="2" fillId="7" borderId="4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wrapText="1"/>
    </xf>
    <xf numFmtId="2" fontId="2" fillId="0" borderId="0" xfId="0" applyNumberFormat="1" applyFont="1" applyFill="1" applyBorder="1"/>
    <xf numFmtId="0" fontId="2" fillId="0" borderId="4" xfId="0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2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2" fontId="2" fillId="8" borderId="0" xfId="0" applyNumberFormat="1" applyFont="1" applyFill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2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2" fillId="3" borderId="0" xfId="0" applyNumberFormat="1" applyFont="1" applyFill="1" applyBorder="1" applyAlignment="1">
      <alignment horizontal="center"/>
    </xf>
    <xf numFmtId="9" fontId="2" fillId="0" borderId="0" xfId="1" applyFont="1" applyBorder="1" applyAlignment="1">
      <alignment horizontal="center"/>
    </xf>
    <xf numFmtId="9" fontId="2" fillId="0" borderId="2" xfId="1" applyFont="1" applyBorder="1" applyAlignment="1">
      <alignment horizontal="center"/>
    </xf>
    <xf numFmtId="2" fontId="2" fillId="0" borderId="0" xfId="1" applyNumberFormat="1" applyFont="1" applyBorder="1" applyAlignment="1">
      <alignment horizontal="center"/>
    </xf>
    <xf numFmtId="2" fontId="2" fillId="0" borderId="2" xfId="1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2" fontId="2" fillId="3" borderId="4" xfId="0" applyNumberFormat="1" applyFont="1" applyFill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9" fontId="2" fillId="0" borderId="4" xfId="1" applyFont="1" applyBorder="1" applyAlignment="1">
      <alignment horizontal="center"/>
    </xf>
    <xf numFmtId="9" fontId="2" fillId="0" borderId="5" xfId="1" applyFont="1" applyBorder="1" applyAlignment="1">
      <alignment horizontal="center"/>
    </xf>
    <xf numFmtId="2" fontId="2" fillId="0" borderId="4" xfId="1" applyNumberFormat="1" applyFont="1" applyBorder="1" applyAlignment="1">
      <alignment horizontal="center"/>
    </xf>
    <xf numFmtId="2" fontId="2" fillId="0" borderId="5" xfId="1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6" borderId="2" xfId="0" applyFont="1" applyFill="1" applyBorder="1" applyAlignment="1">
      <alignment horizontal="center"/>
    </xf>
    <xf numFmtId="2" fontId="2" fillId="6" borderId="0" xfId="0" applyNumberFormat="1" applyFont="1" applyFill="1" applyBorder="1" applyAlignment="1">
      <alignment horizontal="center"/>
    </xf>
    <xf numFmtId="2" fontId="2" fillId="6" borderId="2" xfId="0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9" fontId="2" fillId="6" borderId="0" xfId="1" applyFont="1" applyFill="1" applyBorder="1" applyAlignment="1">
      <alignment horizontal="center"/>
    </xf>
    <xf numFmtId="9" fontId="2" fillId="6" borderId="2" xfId="1" applyFont="1" applyFill="1" applyBorder="1" applyAlignment="1">
      <alignment horizontal="center"/>
    </xf>
    <xf numFmtId="2" fontId="2" fillId="6" borderId="0" xfId="1" applyNumberFormat="1" applyFont="1" applyFill="1" applyBorder="1" applyAlignment="1">
      <alignment horizontal="center"/>
    </xf>
    <xf numFmtId="2" fontId="2" fillId="6" borderId="2" xfId="1" applyNumberFormat="1" applyFont="1" applyFill="1" applyBorder="1" applyAlignment="1">
      <alignment horizontal="center"/>
    </xf>
    <xf numFmtId="164" fontId="2" fillId="6" borderId="0" xfId="0" applyNumberFormat="1" applyFont="1" applyFill="1" applyBorder="1" applyAlignment="1">
      <alignment horizontal="center"/>
    </xf>
    <xf numFmtId="164" fontId="2" fillId="6" borderId="2" xfId="0" applyNumberFormat="1" applyFont="1" applyFill="1" applyBorder="1" applyAlignment="1">
      <alignment horizontal="center"/>
    </xf>
    <xf numFmtId="164" fontId="2" fillId="6" borderId="1" xfId="0" applyNumberFormat="1" applyFont="1" applyFill="1" applyBorder="1" applyAlignment="1">
      <alignment horizontal="center"/>
    </xf>
    <xf numFmtId="2" fontId="2" fillId="3" borderId="6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/>
    </xf>
    <xf numFmtId="9" fontId="2" fillId="0" borderId="7" xfId="1" applyFont="1" applyBorder="1" applyAlignment="1">
      <alignment horizontal="center"/>
    </xf>
    <xf numFmtId="9" fontId="2" fillId="0" borderId="8" xfId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4" fontId="2" fillId="0" borderId="6" xfId="0" applyNumberFormat="1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164" fontId="2" fillId="0" borderId="8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9" fontId="2" fillId="0" borderId="2" xfId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2" fontId="2" fillId="0" borderId="2" xfId="1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9" fontId="2" fillId="0" borderId="4" xfId="1" applyFont="1" applyFill="1" applyBorder="1" applyAlignment="1">
      <alignment horizontal="center"/>
    </xf>
    <xf numFmtId="9" fontId="2" fillId="0" borderId="5" xfId="1" applyFont="1" applyFill="1" applyBorder="1" applyAlignment="1">
      <alignment horizontal="center"/>
    </xf>
    <xf numFmtId="2" fontId="2" fillId="0" borderId="4" xfId="1" applyNumberFormat="1" applyFont="1" applyFill="1" applyBorder="1" applyAlignment="1">
      <alignment horizontal="center"/>
    </xf>
    <xf numFmtId="2" fontId="2" fillId="0" borderId="5" xfId="1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/>
    </xf>
    <xf numFmtId="164" fontId="2" fillId="0" borderId="5" xfId="0" applyNumberFormat="1" applyFont="1" applyFill="1" applyBorder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2" fontId="2" fillId="9" borderId="0" xfId="0" applyNumberFormat="1" applyFont="1" applyFill="1" applyAlignment="1">
      <alignment horizontal="center"/>
    </xf>
    <xf numFmtId="2" fontId="2" fillId="9" borderId="7" xfId="0" applyNumberFormat="1" applyFont="1" applyFill="1" applyBorder="1" applyAlignment="1">
      <alignment horizontal="center"/>
    </xf>
    <xf numFmtId="2" fontId="2" fillId="9" borderId="0" xfId="0" applyNumberFormat="1" applyFont="1" applyFill="1" applyBorder="1" applyAlignment="1">
      <alignment horizontal="center"/>
    </xf>
    <xf numFmtId="2" fontId="2" fillId="9" borderId="8" xfId="0" applyNumberFormat="1" applyFont="1" applyFill="1" applyBorder="1" applyAlignment="1">
      <alignment horizontal="center"/>
    </xf>
    <xf numFmtId="2" fontId="2" fillId="9" borderId="2" xfId="0" applyNumberFormat="1" applyFont="1" applyFill="1" applyBorder="1" applyAlignment="1">
      <alignment horizontal="center"/>
    </xf>
    <xf numFmtId="164" fontId="2" fillId="9" borderId="6" xfId="0" applyNumberFormat="1" applyFont="1" applyFill="1" applyBorder="1" applyAlignment="1">
      <alignment horizontal="center"/>
    </xf>
    <xf numFmtId="164" fontId="2" fillId="9" borderId="7" xfId="0" applyNumberFormat="1" applyFont="1" applyFill="1" applyBorder="1" applyAlignment="1">
      <alignment horizontal="center"/>
    </xf>
    <xf numFmtId="164" fontId="2" fillId="9" borderId="8" xfId="0" applyNumberFormat="1" applyFont="1" applyFill="1" applyBorder="1" applyAlignment="1">
      <alignment horizontal="center"/>
    </xf>
    <xf numFmtId="164" fontId="2" fillId="9" borderId="1" xfId="0" applyNumberFormat="1" applyFont="1" applyFill="1" applyBorder="1" applyAlignment="1">
      <alignment horizontal="center"/>
    </xf>
    <xf numFmtId="164" fontId="2" fillId="9" borderId="0" xfId="0" applyNumberFormat="1" applyFont="1" applyFill="1" applyBorder="1" applyAlignment="1">
      <alignment horizontal="center"/>
    </xf>
    <xf numFmtId="164" fontId="2" fillId="9" borderId="2" xfId="0" applyNumberFormat="1" applyFont="1" applyFill="1" applyBorder="1" applyAlignment="1">
      <alignment horizontal="center"/>
    </xf>
    <xf numFmtId="9" fontId="2" fillId="3" borderId="7" xfId="1" applyFont="1" applyFill="1" applyBorder="1" applyAlignment="1">
      <alignment horizontal="center"/>
    </xf>
    <xf numFmtId="9" fontId="2" fillId="3" borderId="8" xfId="1" applyFont="1" applyFill="1" applyBorder="1" applyAlignment="1">
      <alignment horizontal="center"/>
    </xf>
    <xf numFmtId="2" fontId="2" fillId="3" borderId="7" xfId="1" applyNumberFormat="1" applyFont="1" applyFill="1" applyBorder="1" applyAlignment="1">
      <alignment horizontal="center"/>
    </xf>
    <xf numFmtId="2" fontId="2" fillId="3" borderId="8" xfId="1" applyNumberFormat="1" applyFont="1" applyFill="1" applyBorder="1" applyAlignment="1">
      <alignment horizontal="center"/>
    </xf>
    <xf numFmtId="9" fontId="2" fillId="3" borderId="0" xfId="1" applyFont="1" applyFill="1" applyBorder="1" applyAlignment="1">
      <alignment horizontal="center"/>
    </xf>
    <xf numFmtId="9" fontId="2" fillId="3" borderId="2" xfId="1" applyFont="1" applyFill="1" applyBorder="1" applyAlignment="1">
      <alignment horizontal="center"/>
    </xf>
    <xf numFmtId="2" fontId="2" fillId="3" borderId="0" xfId="1" applyNumberFormat="1" applyFont="1" applyFill="1" applyBorder="1" applyAlignment="1">
      <alignment horizontal="center"/>
    </xf>
    <xf numFmtId="2" fontId="2" fillId="3" borderId="2" xfId="1" applyNumberFormat="1" applyFont="1" applyFill="1" applyBorder="1" applyAlignment="1">
      <alignment horizontal="center"/>
    </xf>
    <xf numFmtId="2" fontId="2" fillId="3" borderId="7" xfId="0" applyNumberFormat="1" applyFont="1" applyFill="1" applyBorder="1" applyAlignment="1">
      <alignment horizontal="center"/>
    </xf>
    <xf numFmtId="2" fontId="2" fillId="3" borderId="3" xfId="0" applyNumberFormat="1" applyFont="1" applyFill="1" applyBorder="1" applyAlignment="1">
      <alignment horizontal="center"/>
    </xf>
    <xf numFmtId="2" fontId="2" fillId="3" borderId="10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wrapText="1"/>
    </xf>
    <xf numFmtId="0" fontId="2" fillId="0" borderId="5" xfId="0" applyFont="1" applyFill="1" applyBorder="1" applyAlignment="1">
      <alignment wrapText="1"/>
    </xf>
    <xf numFmtId="14" fontId="2" fillId="0" borderId="0" xfId="0" applyNumberFormat="1" applyFont="1" applyAlignment="1">
      <alignment horizontal="center"/>
    </xf>
    <xf numFmtId="2" fontId="2" fillId="0" borderId="6" xfId="0" applyNumberFormat="1" applyFont="1" applyFill="1" applyBorder="1"/>
    <xf numFmtId="2" fontId="2" fillId="0" borderId="7" xfId="0" applyNumberFormat="1" applyFont="1" applyFill="1" applyBorder="1"/>
    <xf numFmtId="2" fontId="2" fillId="0" borderId="8" xfId="0" applyNumberFormat="1" applyFont="1" applyFill="1" applyBorder="1"/>
    <xf numFmtId="2" fontId="2" fillId="0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8C4825"/>
      <color rgb="FFBDBDBD"/>
      <color rgb="FFFDF733"/>
      <color rgb="FFFF99FF"/>
      <color rgb="FFCC6600"/>
      <color rgb="FF224AFB"/>
      <color rgb="FFED462F"/>
      <color rgb="FFFF9900"/>
      <color rgb="FF64CE0E"/>
      <color rgb="FFDEF6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hartsheet" Target="chartsheets/sheet24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19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hartsheet" Target="chartsheets/sheet23.xml"/><Relationship Id="rId33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hartsheet" Target="chartsheets/sheet2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24" Type="http://schemas.openxmlformats.org/officeDocument/2006/relationships/chartsheet" Target="chartsheets/sheet22.xml"/><Relationship Id="rId32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chartsheet" Target="chartsheets/sheet21.xml"/><Relationship Id="rId28" Type="http://schemas.openxmlformats.org/officeDocument/2006/relationships/chartsheet" Target="chartsheets/sheet25.xml"/><Relationship Id="rId10" Type="http://schemas.openxmlformats.org/officeDocument/2006/relationships/worksheet" Target="worksheets/sheet2.xml"/><Relationship Id="rId19" Type="http://schemas.openxmlformats.org/officeDocument/2006/relationships/chartsheet" Target="chartsheets/sheet17.xml"/><Relationship Id="rId31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2.xml"/><Relationship Id="rId22" Type="http://schemas.openxmlformats.org/officeDocument/2006/relationships/chartsheet" Target="chartsheets/sheet20.xml"/><Relationship Id="rId27" Type="http://schemas.openxmlformats.org/officeDocument/2006/relationships/worksheet" Target="worksheets/sheet3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(Tracking!$G$23,Tracking!$G$52)</c:f>
              <c:numCache>
                <c:formatCode>0.00</c:formatCode>
                <c:ptCount val="2"/>
                <c:pt idx="0">
                  <c:v>4.660356803</c:v>
                </c:pt>
                <c:pt idx="1">
                  <c:v>4.660356803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E-49C4-8A3F-A8217739DEE3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(Tracking!$H$23,Tracking!$H$52)</c:f>
              <c:numCache>
                <c:formatCode>0.00</c:formatCode>
                <c:ptCount val="2"/>
                <c:pt idx="0">
                  <c:v>5.7271356580000008</c:v>
                </c:pt>
                <c:pt idx="1">
                  <c:v>5.7271356580000008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E-49C4-8A3F-A8217739D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34912"/>
        <c:axId val="164133120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Tracking!$C$23:$C$52</c:f>
              <c:numCache>
                <c:formatCode>0.00</c:formatCode>
                <c:ptCount val="30"/>
                <c:pt idx="0">
                  <c:v>8.9009695000000022</c:v>
                </c:pt>
                <c:pt idx="1">
                  <c:v>8.8742708333333322</c:v>
                </c:pt>
                <c:pt idx="2">
                  <c:v>8.7700729166666651</c:v>
                </c:pt>
                <c:pt idx="3">
                  <c:v>8.7697208333333361</c:v>
                </c:pt>
                <c:pt idx="4">
                  <c:v>8.5627970833333347</c:v>
                </c:pt>
                <c:pt idx="5">
                  <c:v>7.5775834782608689</c:v>
                </c:pt>
                <c:pt idx="6">
                  <c:v>8.1728882608695645</c:v>
                </c:pt>
                <c:pt idx="7">
                  <c:v>8.2072904347826068</c:v>
                </c:pt>
                <c:pt idx="8">
                  <c:v>7.7634958333333328</c:v>
                </c:pt>
                <c:pt idx="9">
                  <c:v>6.9209791666666662</c:v>
                </c:pt>
                <c:pt idx="10">
                  <c:v>6.706666666666667</c:v>
                </c:pt>
                <c:pt idx="11">
                  <c:v>7.4505560869565226</c:v>
                </c:pt>
                <c:pt idx="12">
                  <c:v>7.7739665217391307</c:v>
                </c:pt>
                <c:pt idx="13">
                  <c:v>6.2538669565217395</c:v>
                </c:pt>
                <c:pt idx="14">
                  <c:v>7.032901739130434</c:v>
                </c:pt>
                <c:pt idx="15">
                  <c:v>6.0495565217391309</c:v>
                </c:pt>
                <c:pt idx="16">
                  <c:v>6.0845679166666677</c:v>
                </c:pt>
                <c:pt idx="17">
                  <c:v>7.18248695652174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CE-49C4-8A3F-A8217739DEE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Tracking!$B$23:$B$52</c:f>
              <c:numCache>
                <c:formatCode>0.00</c:formatCode>
                <c:ptCount val="30"/>
                <c:pt idx="0">
                  <c:v>20.7527680952381</c:v>
                </c:pt>
                <c:pt idx="1">
                  <c:v>22.374298400000001</c:v>
                </c:pt>
                <c:pt idx="2">
                  <c:v>22.909756799999997</c:v>
                </c:pt>
                <c:pt idx="3">
                  <c:v>22.696693749999998</c:v>
                </c:pt>
                <c:pt idx="4">
                  <c:v>21.3376476</c:v>
                </c:pt>
                <c:pt idx="5">
                  <c:v>21.720298749999998</c:v>
                </c:pt>
                <c:pt idx="6">
                  <c:v>22.687711666666669</c:v>
                </c:pt>
                <c:pt idx="7">
                  <c:v>20.835774999999998</c:v>
                </c:pt>
                <c:pt idx="8">
                  <c:v>19.349384000000001</c:v>
                </c:pt>
                <c:pt idx="9">
                  <c:v>18.168552800000001</c:v>
                </c:pt>
                <c:pt idx="10">
                  <c:v>17.519251666666673</c:v>
                </c:pt>
                <c:pt idx="11">
                  <c:v>17.307181249999996</c:v>
                </c:pt>
                <c:pt idx="12">
                  <c:v>15.915803913043478</c:v>
                </c:pt>
                <c:pt idx="13">
                  <c:v>15.312182083333331</c:v>
                </c:pt>
                <c:pt idx="14">
                  <c:v>15.364677916666665</c:v>
                </c:pt>
                <c:pt idx="15">
                  <c:v>16.072577499999998</c:v>
                </c:pt>
                <c:pt idx="16">
                  <c:v>13.723970833333334</c:v>
                </c:pt>
                <c:pt idx="17">
                  <c:v>13.966052916666669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CE-49C4-8A3F-A8217739DEE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Tracking!$F$23:$F$52</c:f>
              <c:numCache>
                <c:formatCode>0.00</c:formatCode>
                <c:ptCount val="30"/>
                <c:pt idx="0">
                  <c:v>8.7755662333333344</c:v>
                </c:pt>
                <c:pt idx="4">
                  <c:v>8.7755662333333344</c:v>
                </c:pt>
                <c:pt idx="5">
                  <c:v>8.7755662333333344</c:v>
                </c:pt>
                <c:pt idx="6">
                  <c:v>8.7755662333333344</c:v>
                </c:pt>
                <c:pt idx="7">
                  <c:v>8.7755662333333344</c:v>
                </c:pt>
                <c:pt idx="8">
                  <c:v>8.7755662333333344</c:v>
                </c:pt>
                <c:pt idx="9">
                  <c:v>8.7755662333333344</c:v>
                </c:pt>
                <c:pt idx="10">
                  <c:v>8.7755662333333344</c:v>
                </c:pt>
                <c:pt idx="11">
                  <c:v>8.7755662333333344</c:v>
                </c:pt>
                <c:pt idx="12">
                  <c:v>8.7755662333333344</c:v>
                </c:pt>
                <c:pt idx="13">
                  <c:v>8.7755662333333344</c:v>
                </c:pt>
                <c:pt idx="14">
                  <c:v>8.7755662333333344</c:v>
                </c:pt>
                <c:pt idx="15">
                  <c:v>8.7755662333333344</c:v>
                </c:pt>
                <c:pt idx="16">
                  <c:v>8.7755662333333344</c:v>
                </c:pt>
                <c:pt idx="17">
                  <c:v>8.7755662333333344</c:v>
                </c:pt>
                <c:pt idx="18">
                  <c:v>8.7755662333333344</c:v>
                </c:pt>
                <c:pt idx="19">
                  <c:v>8.7755662333333344</c:v>
                </c:pt>
                <c:pt idx="20">
                  <c:v>8.7755662333333344</c:v>
                </c:pt>
                <c:pt idx="21">
                  <c:v>8.7755662333333344</c:v>
                </c:pt>
                <c:pt idx="22">
                  <c:v>8.7755662333333344</c:v>
                </c:pt>
                <c:pt idx="23">
                  <c:v>8.7755662333333344</c:v>
                </c:pt>
                <c:pt idx="24">
                  <c:v>8.7755662333333344</c:v>
                </c:pt>
                <c:pt idx="25">
                  <c:v>8.7755662333333344</c:v>
                </c:pt>
                <c:pt idx="26">
                  <c:v>8.7755662333333344</c:v>
                </c:pt>
                <c:pt idx="27">
                  <c:v>8.7755662333333344</c:v>
                </c:pt>
                <c:pt idx="28">
                  <c:v>8.7755662333333344</c:v>
                </c:pt>
                <c:pt idx="29">
                  <c:v>8.7755662333333344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CE-49C4-8A3F-A8217739DEE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(Tracking!$I$27,Tracking!$I$52)</c:f>
              <c:numCache>
                <c:formatCode>0.00</c:formatCode>
                <c:ptCount val="2"/>
                <c:pt idx="0">
                  <c:v>22.014232929047616</c:v>
                </c:pt>
                <c:pt idx="1">
                  <c:v>10.387492461000001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CE-49C4-8A3F-A8217739DEE3}"/>
            </c:ext>
          </c:extLst>
        </c:ser>
        <c:ser>
          <c:idx val="9"/>
          <c:order val="5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Tracking!$J$51</c:f>
              <c:numCache>
                <c:formatCode>0.00</c:formatCode>
                <c:ptCount val="1"/>
                <c:pt idx="0">
                  <c:v>6.33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CE-49C4-8A3F-A8217739DEE3}"/>
            </c:ext>
          </c:extLst>
        </c:ser>
        <c:ser>
          <c:idx val="10"/>
          <c:order val="6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Tracking!$K$51</c:f>
              <c:numCache>
                <c:formatCode>0.00</c:formatCode>
                <c:ptCount val="1"/>
                <c:pt idx="0">
                  <c:v>13.35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CE-49C4-8A3F-A8217739DEE3}"/>
            </c:ext>
          </c:extLst>
        </c:ser>
        <c:ser>
          <c:idx val="3"/>
          <c:order val="7"/>
          <c:tx>
            <c:strRef>
              <c:f>Tracking!$L$22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(Tracking!$E$27,Tracking!$L$51)</c:f>
              <c:numCache>
                <c:formatCode>0.00</c:formatCode>
                <c:ptCount val="2"/>
                <c:pt idx="0">
                  <c:v>8.7755662333333344</c:v>
                </c:pt>
                <c:pt idx="1">
                  <c:v>6.33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CCE-49C4-8A3F-A8217739DEE3}"/>
            </c:ext>
          </c:extLst>
        </c:ser>
        <c:ser>
          <c:idx val="4"/>
          <c:order val="8"/>
          <c:tx>
            <c:strRef>
              <c:f>Tracking!$M$22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  <a:tailEnd type="none" w="sm" len="sm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(Tracking!$D$27,Tracking!$M$51)</c:f>
              <c:numCache>
                <c:formatCode>0.00</c:formatCode>
                <c:ptCount val="2"/>
                <c:pt idx="0">
                  <c:v>22.014232929047616</c:v>
                </c:pt>
                <c:pt idx="1">
                  <c:v>13.35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CCE-49C4-8A3F-A8217739DEE3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Tracking!$O$27:$O$40</c:f>
              <c:numCache>
                <c:formatCode>0.00</c:formatCode>
                <c:ptCount val="14"/>
                <c:pt idx="0">
                  <c:v>8.7755662333333344</c:v>
                </c:pt>
                <c:pt idx="1">
                  <c:v>8.5108890289855079</c:v>
                </c:pt>
                <c:pt idx="2">
                  <c:v>8.3706125144927537</c:v>
                </c:pt>
                <c:pt idx="3">
                  <c:v>8.2580560181159424</c:v>
                </c:pt>
                <c:pt idx="4">
                  <c:v>8.0568110181159405</c:v>
                </c:pt>
                <c:pt idx="5">
                  <c:v>7.7284474347826073</c:v>
                </c:pt>
                <c:pt idx="6">
                  <c:v>7.5542640724637664</c:v>
                </c:pt>
                <c:pt idx="7">
                  <c:v>7.4097976376811587</c:v>
                </c:pt>
                <c:pt idx="8">
                  <c:v>7.3231328550724637</c:v>
                </c:pt>
                <c:pt idx="9">
                  <c:v>7.0212070797101447</c:v>
                </c:pt>
                <c:pt idx="10">
                  <c:v>7.0435915942028995</c:v>
                </c:pt>
                <c:pt idx="11">
                  <c:v>6.9121695652173916</c:v>
                </c:pt>
                <c:pt idx="12">
                  <c:v>6.6389719311594204</c:v>
                </c:pt>
                <c:pt idx="13">
                  <c:v>6.5206760181159424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CCE-49C4-8A3F-A8217739DEE3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Tracking!$N$27:$N$40</c:f>
              <c:numCache>
                <c:formatCode>0.00</c:formatCode>
                <c:ptCount val="14"/>
                <c:pt idx="0">
                  <c:v>22.014232929047616</c:v>
                </c:pt>
                <c:pt idx="1">
                  <c:v>22.207739059999998</c:v>
                </c:pt>
                <c:pt idx="2">
                  <c:v>22.270421713333331</c:v>
                </c:pt>
                <c:pt idx="3">
                  <c:v>21.85562535333333</c:v>
                </c:pt>
                <c:pt idx="4">
                  <c:v>21.186163403333332</c:v>
                </c:pt>
                <c:pt idx="5">
                  <c:v>20.552344443333332</c:v>
                </c:pt>
                <c:pt idx="6">
                  <c:v>19.712135026666669</c:v>
                </c:pt>
                <c:pt idx="7">
                  <c:v>18.636028943333336</c:v>
                </c:pt>
                <c:pt idx="8">
                  <c:v>17.65203472594203</c:v>
                </c:pt>
                <c:pt idx="9">
                  <c:v>16.844594342608694</c:v>
                </c:pt>
                <c:pt idx="10">
                  <c:v>16.28381936594203</c:v>
                </c:pt>
                <c:pt idx="11">
                  <c:v>15.994484532608695</c:v>
                </c:pt>
                <c:pt idx="12">
                  <c:v>15.277842449275363</c:v>
                </c:pt>
                <c:pt idx="13">
                  <c:v>14.887892249999998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CCE-49C4-8A3F-A8217739D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86432"/>
        <c:axId val="163589120"/>
      </c:scatterChart>
      <c:valAx>
        <c:axId val="16358643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89120"/>
        <c:crosses val="autoZero"/>
        <c:crossBetween val="midCat"/>
        <c:majorUnit val="4"/>
      </c:valAx>
      <c:valAx>
        <c:axId val="163589120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86432"/>
        <c:crosses val="autoZero"/>
        <c:crossBetween val="midCat"/>
        <c:majorUnit val="5"/>
      </c:valAx>
      <c:valAx>
        <c:axId val="164133120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164134912"/>
        <c:crosses val="max"/>
        <c:crossBetween val="midCat"/>
      </c:valAx>
      <c:catAx>
        <c:axId val="1641349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64133120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3589969877295937"/>
          <c:y val="3.217232027308483E-2"/>
          <c:w val="0.50341826502072928"/>
          <c:h val="0.3402774323081496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Species!$BO$3:$BO$31</c:f>
              <c:numCache>
                <c:formatCode>0.00</c:formatCode>
                <c:ptCount val="29"/>
                <c:pt idx="0">
                  <c:v>12.007810680526026</c:v>
                </c:pt>
                <c:pt idx="1">
                  <c:v>15.262220789963987</c:v>
                </c:pt>
                <c:pt idx="2">
                  <c:v>15.576535702003762</c:v>
                </c:pt>
                <c:pt idx="3">
                  <c:v>16.144779870802548</c:v>
                </c:pt>
                <c:pt idx="4">
                  <c:v>14.164769743579884</c:v>
                </c:pt>
                <c:pt idx="5">
                  <c:v>15.322505776304432</c:v>
                </c:pt>
                <c:pt idx="6">
                  <c:v>15.328179991678796</c:v>
                </c:pt>
                <c:pt idx="7">
                  <c:v>13.500499859623247</c:v>
                </c:pt>
                <c:pt idx="8">
                  <c:v>12.093624176865376</c:v>
                </c:pt>
                <c:pt idx="9">
                  <c:v>11.498018491676326</c:v>
                </c:pt>
                <c:pt idx="10">
                  <c:v>9.8922443334594554</c:v>
                </c:pt>
                <c:pt idx="11">
                  <c:v>9.0715238531346536</c:v>
                </c:pt>
                <c:pt idx="12">
                  <c:v>7.2001372583447782</c:v>
                </c:pt>
                <c:pt idx="13">
                  <c:v>7.0356777921970224</c:v>
                </c:pt>
                <c:pt idx="14">
                  <c:v>6.2024335243504956</c:v>
                </c:pt>
                <c:pt idx="15">
                  <c:v>6.6860767458738</c:v>
                </c:pt>
                <c:pt idx="16">
                  <c:v>4.5574786694923297</c:v>
                </c:pt>
                <c:pt idx="17">
                  <c:v>4.1184984446177912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7-4F6F-8681-B1A2209EB9CF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Species!$BP$3:$BP$31</c:f>
              <c:numCache>
                <c:formatCode>0.00</c:formatCode>
                <c:ptCount val="29"/>
                <c:pt idx="0">
                  <c:v>2.0881024721176691</c:v>
                </c:pt>
                <c:pt idx="1">
                  <c:v>1.314662260293529</c:v>
                </c:pt>
                <c:pt idx="2">
                  <c:v>1.5638050938902381</c:v>
                </c:pt>
                <c:pt idx="3">
                  <c:v>1.0008713418807456</c:v>
                </c:pt>
                <c:pt idx="4">
                  <c:v>1.4983024204933209</c:v>
                </c:pt>
                <c:pt idx="5">
                  <c:v>0.92639016351153258</c:v>
                </c:pt>
                <c:pt idx="6">
                  <c:v>1.6515721653415643</c:v>
                </c:pt>
                <c:pt idx="7">
                  <c:v>1.1719920528826204</c:v>
                </c:pt>
                <c:pt idx="8">
                  <c:v>0.93930240133618104</c:v>
                </c:pt>
                <c:pt idx="9">
                  <c:v>0.90407320411513925</c:v>
                </c:pt>
                <c:pt idx="10">
                  <c:v>0.94236920189088014</c:v>
                </c:pt>
                <c:pt idx="11">
                  <c:v>1.0428638260355576</c:v>
                </c:pt>
                <c:pt idx="12">
                  <c:v>1.4347312323535952</c:v>
                </c:pt>
                <c:pt idx="13">
                  <c:v>1.209473065247775</c:v>
                </c:pt>
                <c:pt idx="14">
                  <c:v>1.7322791934399495</c:v>
                </c:pt>
                <c:pt idx="15">
                  <c:v>1.6403200052785751</c:v>
                </c:pt>
                <c:pt idx="16">
                  <c:v>1.5841883639119192</c:v>
                </c:pt>
                <c:pt idx="17">
                  <c:v>1.6939381820226767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7-4F6F-8681-B1A2209EB9CF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Species!$BQ$3:$BQ$31</c:f>
              <c:numCache>
                <c:formatCode>0.00</c:formatCode>
                <c:ptCount val="29"/>
                <c:pt idx="0">
                  <c:v>1.8066338240414523</c:v>
                </c:pt>
                <c:pt idx="1">
                  <c:v>2.0487573209902186</c:v>
                </c:pt>
                <c:pt idx="2">
                  <c:v>1.9516091942886167</c:v>
                </c:pt>
                <c:pt idx="3">
                  <c:v>2.0201761122687749</c:v>
                </c:pt>
                <c:pt idx="4">
                  <c:v>1.6320989958187357</c:v>
                </c:pt>
                <c:pt idx="5">
                  <c:v>1.5870753438565905</c:v>
                </c:pt>
                <c:pt idx="6">
                  <c:v>1.5446221056305247</c:v>
                </c:pt>
                <c:pt idx="7">
                  <c:v>1.8471760959715513</c:v>
                </c:pt>
                <c:pt idx="8">
                  <c:v>1.8008936275491751</c:v>
                </c:pt>
                <c:pt idx="9">
                  <c:v>1.4513822054160641</c:v>
                </c:pt>
                <c:pt idx="10">
                  <c:v>2.107304708154297</c:v>
                </c:pt>
                <c:pt idx="11">
                  <c:v>2.0401802216573701</c:v>
                </c:pt>
                <c:pt idx="12">
                  <c:v>1.8256816106873137</c:v>
                </c:pt>
                <c:pt idx="13">
                  <c:v>1.5465690014651363</c:v>
                </c:pt>
                <c:pt idx="14">
                  <c:v>1.7252824929073962</c:v>
                </c:pt>
                <c:pt idx="15">
                  <c:v>2.3958140852734235</c:v>
                </c:pt>
                <c:pt idx="16">
                  <c:v>1.9394471640844002</c:v>
                </c:pt>
                <c:pt idx="17">
                  <c:v>2.2921933385973055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7-4F6F-8681-B1A2209EB9CF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Species!$BR$3:$BR$31</c:f>
              <c:numCache>
                <c:formatCode>0.00</c:formatCode>
                <c:ptCount val="29"/>
                <c:pt idx="0">
                  <c:v>1.0280238591631072</c:v>
                </c:pt>
                <c:pt idx="1">
                  <c:v>0.84162851066961153</c:v>
                </c:pt>
                <c:pt idx="2">
                  <c:v>0.77881708314690257</c:v>
                </c:pt>
                <c:pt idx="3">
                  <c:v>0.83498192920523684</c:v>
                </c:pt>
                <c:pt idx="4">
                  <c:v>0.73777714222164703</c:v>
                </c:pt>
                <c:pt idx="5">
                  <c:v>0.82802670486453411</c:v>
                </c:pt>
                <c:pt idx="6">
                  <c:v>0.77035681478737361</c:v>
                </c:pt>
                <c:pt idx="7">
                  <c:v>0.76009863485581042</c:v>
                </c:pt>
                <c:pt idx="8">
                  <c:v>0.60222357141708382</c:v>
                </c:pt>
                <c:pt idx="9">
                  <c:v>0.58702662986748899</c:v>
                </c:pt>
                <c:pt idx="10">
                  <c:v>0.6630882568552986</c:v>
                </c:pt>
                <c:pt idx="11">
                  <c:v>0.72122247950996365</c:v>
                </c:pt>
                <c:pt idx="12">
                  <c:v>0.6419480816009363</c:v>
                </c:pt>
                <c:pt idx="13">
                  <c:v>0.61316255951156828</c:v>
                </c:pt>
                <c:pt idx="14">
                  <c:v>0.60372376608431688</c:v>
                </c:pt>
                <c:pt idx="15">
                  <c:v>0.63305879208007176</c:v>
                </c:pt>
                <c:pt idx="16">
                  <c:v>0.52896286879148802</c:v>
                </c:pt>
                <c:pt idx="17">
                  <c:v>0.57114663689764922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7-4F6F-8681-B1A2209EB9CF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Species!$BS$3:$BS$31</c:f>
              <c:numCache>
                <c:formatCode>0.00</c:formatCode>
                <c:ptCount val="29"/>
                <c:pt idx="0">
                  <c:v>7.1478035690224512E-2</c:v>
                </c:pt>
                <c:pt idx="1">
                  <c:v>0.11913218116017581</c:v>
                </c:pt>
                <c:pt idx="2">
                  <c:v>0.15665403836953562</c:v>
                </c:pt>
                <c:pt idx="3">
                  <c:v>8.3403476468864188E-2</c:v>
                </c:pt>
                <c:pt idx="4">
                  <c:v>8.654797566334399E-2</c:v>
                </c:pt>
                <c:pt idx="5">
                  <c:v>4.8678461787845732E-2</c:v>
                </c:pt>
                <c:pt idx="6">
                  <c:v>6.7416578482885389E-2</c:v>
                </c:pt>
                <c:pt idx="7">
                  <c:v>7.3769093447919973E-2</c:v>
                </c:pt>
                <c:pt idx="8">
                  <c:v>8.0674091312237101E-2</c:v>
                </c:pt>
                <c:pt idx="9">
                  <c:v>8.9028179897837775E-2</c:v>
                </c:pt>
                <c:pt idx="10">
                  <c:v>0.10661207368108598</c:v>
                </c:pt>
                <c:pt idx="11">
                  <c:v>4.2365983294864226E-2</c:v>
                </c:pt>
                <c:pt idx="12">
                  <c:v>6.8059324349325184E-2</c:v>
                </c:pt>
                <c:pt idx="13">
                  <c:v>5.7803422489776664E-2</c:v>
                </c:pt>
                <c:pt idx="14">
                  <c:v>5.691505468773312E-2</c:v>
                </c:pt>
                <c:pt idx="15">
                  <c:v>6.4597589829967189E-2</c:v>
                </c:pt>
                <c:pt idx="16">
                  <c:v>4.8889018193133418E-2</c:v>
                </c:pt>
                <c:pt idx="17">
                  <c:v>5.802295145513621E-2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7-4F6F-8681-B1A2209EB9CF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Species!$BT$3:$BT$31</c:f>
              <c:numCache>
                <c:formatCode>0.00</c:formatCode>
                <c:ptCount val="29"/>
                <c:pt idx="0">
                  <c:v>0.47111914232070257</c:v>
                </c:pt>
                <c:pt idx="1">
                  <c:v>0.28340733831016507</c:v>
                </c:pt>
                <c:pt idx="2">
                  <c:v>0.30710175521215233</c:v>
                </c:pt>
                <c:pt idx="3">
                  <c:v>0.26241326850124219</c:v>
                </c:pt>
                <c:pt idx="4">
                  <c:v>0.29137558735941355</c:v>
                </c:pt>
                <c:pt idx="5">
                  <c:v>0.27213878910445355</c:v>
                </c:pt>
                <c:pt idx="6">
                  <c:v>0.48834309623387545</c:v>
                </c:pt>
                <c:pt idx="7">
                  <c:v>0.42681819507170871</c:v>
                </c:pt>
                <c:pt idx="8">
                  <c:v>0.5061124181470702</c:v>
                </c:pt>
                <c:pt idx="9">
                  <c:v>0.37328018289652759</c:v>
                </c:pt>
                <c:pt idx="10">
                  <c:v>0.47631704524254964</c:v>
                </c:pt>
                <c:pt idx="11">
                  <c:v>0.58077058400762871</c:v>
                </c:pt>
                <c:pt idx="12">
                  <c:v>0.53935024467958192</c:v>
                </c:pt>
                <c:pt idx="13">
                  <c:v>0.6068441654694533</c:v>
                </c:pt>
                <c:pt idx="14">
                  <c:v>0.69918224957583641</c:v>
                </c:pt>
                <c:pt idx="15">
                  <c:v>0.53722377024377932</c:v>
                </c:pt>
                <c:pt idx="16">
                  <c:v>0.58925647046381813</c:v>
                </c:pt>
                <c:pt idx="17">
                  <c:v>0.75465763025994048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7-4F6F-8681-B1A2209EB9CF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Species!$BU$3:$BU$31</c:f>
              <c:numCache>
                <c:formatCode>0.00</c:formatCode>
                <c:ptCount val="29"/>
                <c:pt idx="0">
                  <c:v>0.3084668162160954</c:v>
                </c:pt>
                <c:pt idx="1">
                  <c:v>4.9251427561504049E-3</c:v>
                </c:pt>
                <c:pt idx="2">
                  <c:v>6.5026515619394432E-2</c:v>
                </c:pt>
                <c:pt idx="3">
                  <c:v>1.2592174843244822E-2</c:v>
                </c:pt>
                <c:pt idx="4">
                  <c:v>0.22742602384041186</c:v>
                </c:pt>
                <c:pt idx="5">
                  <c:v>9.3225459959694223E-2</c:v>
                </c:pt>
                <c:pt idx="6">
                  <c:v>0.2206680881645037</c:v>
                </c:pt>
                <c:pt idx="7">
                  <c:v>0.25919191596987895</c:v>
                </c:pt>
                <c:pt idx="8">
                  <c:v>0.14142178293287283</c:v>
                </c:pt>
                <c:pt idx="9">
                  <c:v>0.12151996237092107</c:v>
                </c:pt>
                <c:pt idx="10">
                  <c:v>0.12954895740610423</c:v>
                </c:pt>
                <c:pt idx="11">
                  <c:v>0.2596229655457587</c:v>
                </c:pt>
                <c:pt idx="12">
                  <c:v>0.41526999378940105</c:v>
                </c:pt>
                <c:pt idx="13">
                  <c:v>0.3701316305571164</c:v>
                </c:pt>
                <c:pt idx="14">
                  <c:v>0.50220709712624434</c:v>
                </c:pt>
                <c:pt idx="15">
                  <c:v>0.38116964525512903</c:v>
                </c:pt>
                <c:pt idx="16">
                  <c:v>0.39306205288821638</c:v>
                </c:pt>
                <c:pt idx="17">
                  <c:v>0.5598646608442065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7-4F6F-8681-B1A2209EB9CF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Species!$BV$3:$BV$31</c:f>
              <c:numCache>
                <c:formatCode>0.00</c:formatCode>
                <c:ptCount val="29"/>
                <c:pt idx="0">
                  <c:v>2.9711331472607094</c:v>
                </c:pt>
                <c:pt idx="1">
                  <c:v>2.4995649391749919</c:v>
                </c:pt>
                <c:pt idx="2">
                  <c:v>2.5102078358373703</c:v>
                </c:pt>
                <c:pt idx="3">
                  <c:v>2.3374754137046621</c:v>
                </c:pt>
                <c:pt idx="4">
                  <c:v>2.6993492611317045</c:v>
                </c:pt>
                <c:pt idx="5">
                  <c:v>2.6422577753757306</c:v>
                </c:pt>
                <c:pt idx="6">
                  <c:v>2.6165530080522168</c:v>
                </c:pt>
                <c:pt idx="7">
                  <c:v>2.7962293463598482</c:v>
                </c:pt>
                <c:pt idx="8">
                  <c:v>3.1851322489532312</c:v>
                </c:pt>
                <c:pt idx="9">
                  <c:v>3.1442240485671613</c:v>
                </c:pt>
                <c:pt idx="10">
                  <c:v>3.2017674234944415</c:v>
                </c:pt>
                <c:pt idx="11">
                  <c:v>3.5486319528961361</c:v>
                </c:pt>
                <c:pt idx="12">
                  <c:v>3.7906264419216202</c:v>
                </c:pt>
                <c:pt idx="13">
                  <c:v>3.8725207153205345</c:v>
                </c:pt>
                <c:pt idx="14">
                  <c:v>3.8426548053457226</c:v>
                </c:pt>
                <c:pt idx="15">
                  <c:v>3.7343169958290372</c:v>
                </c:pt>
                <c:pt idx="16">
                  <c:v>4.0826849496689848</c:v>
                </c:pt>
                <c:pt idx="17">
                  <c:v>3.9177306638750187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7-4F6F-8681-B1A2209E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655104"/>
        <c:axId val="126759680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Species!$V$3:$V$31</c:f>
              <c:numCache>
                <c:formatCode>0.00</c:formatCode>
                <c:ptCount val="29"/>
                <c:pt idx="0">
                  <c:v>20.7527680952381</c:v>
                </c:pt>
                <c:pt idx="1">
                  <c:v>22.374298400000001</c:v>
                </c:pt>
                <c:pt idx="2">
                  <c:v>22.909756799999997</c:v>
                </c:pt>
                <c:pt idx="3">
                  <c:v>22.696693749999998</c:v>
                </c:pt>
                <c:pt idx="4">
                  <c:v>21.3376476</c:v>
                </c:pt>
                <c:pt idx="5">
                  <c:v>21.720298749999998</c:v>
                </c:pt>
                <c:pt idx="6">
                  <c:v>22.687711666666669</c:v>
                </c:pt>
                <c:pt idx="7">
                  <c:v>20.835774999999998</c:v>
                </c:pt>
                <c:pt idx="8">
                  <c:v>19.349384000000001</c:v>
                </c:pt>
                <c:pt idx="9">
                  <c:v>18.168552800000001</c:v>
                </c:pt>
                <c:pt idx="10">
                  <c:v>17.519251666666673</c:v>
                </c:pt>
                <c:pt idx="11">
                  <c:v>17.307181249999996</c:v>
                </c:pt>
                <c:pt idx="12">
                  <c:v>15.915803913043478</c:v>
                </c:pt>
                <c:pt idx="13">
                  <c:v>15.312182083333331</c:v>
                </c:pt>
                <c:pt idx="14">
                  <c:v>15.364677916666665</c:v>
                </c:pt>
                <c:pt idx="15">
                  <c:v>16.072577499999998</c:v>
                </c:pt>
                <c:pt idx="16">
                  <c:v>13.723970833333334</c:v>
                </c:pt>
                <c:pt idx="17">
                  <c:v>13.966052916666669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7-4F6F-8681-B1A2209EB9CF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Species!$W$3:$W$31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22.207739059999998</c:v>
                </c:pt>
                <c:pt idx="6">
                  <c:v>22.270421713333331</c:v>
                </c:pt>
                <c:pt idx="7">
                  <c:v>21.85562535333333</c:v>
                </c:pt>
                <c:pt idx="8">
                  <c:v>21.186163403333332</c:v>
                </c:pt>
                <c:pt idx="9">
                  <c:v>20.552344443333332</c:v>
                </c:pt>
                <c:pt idx="10">
                  <c:v>19.712135026666669</c:v>
                </c:pt>
                <c:pt idx="11">
                  <c:v>18.636028943333336</c:v>
                </c:pt>
                <c:pt idx="12">
                  <c:v>17.65203472594203</c:v>
                </c:pt>
                <c:pt idx="13">
                  <c:v>16.844594342608694</c:v>
                </c:pt>
                <c:pt idx="14">
                  <c:v>16.28381936594203</c:v>
                </c:pt>
                <c:pt idx="15">
                  <c:v>15.994484532608695</c:v>
                </c:pt>
                <c:pt idx="16">
                  <c:v>15.277842449275363</c:v>
                </c:pt>
                <c:pt idx="17">
                  <c:v>14.887892249999998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77-4F6F-8681-B1A2209EB9CF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Species!$D$3:$D$31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21.820453921246823</c:v>
                </c:pt>
                <c:pt idx="6">
                  <c:v>21.626674913446031</c:v>
                </c:pt>
                <c:pt idx="7">
                  <c:v>21.432895905645239</c:v>
                </c:pt>
                <c:pt idx="8">
                  <c:v>21.239116897844447</c:v>
                </c:pt>
                <c:pt idx="9">
                  <c:v>21.045337890043655</c:v>
                </c:pt>
                <c:pt idx="10">
                  <c:v>20.851558882242863</c:v>
                </c:pt>
                <c:pt idx="11">
                  <c:v>20.65777987444207</c:v>
                </c:pt>
                <c:pt idx="12">
                  <c:v>20.464000866641278</c:v>
                </c:pt>
                <c:pt idx="13">
                  <c:v>20.270221858840486</c:v>
                </c:pt>
                <c:pt idx="14">
                  <c:v>20.076442851039694</c:v>
                </c:pt>
                <c:pt idx="15">
                  <c:v>19.882663843238902</c:v>
                </c:pt>
                <c:pt idx="16">
                  <c:v>19.68888483543811</c:v>
                </c:pt>
                <c:pt idx="17">
                  <c:v>19.495105827637317</c:v>
                </c:pt>
                <c:pt idx="18">
                  <c:v>19.301326819836525</c:v>
                </c:pt>
                <c:pt idx="19">
                  <c:v>19.107547812035733</c:v>
                </c:pt>
                <c:pt idx="20">
                  <c:v>18.913768804234941</c:v>
                </c:pt>
                <c:pt idx="21">
                  <c:v>18.719989796434149</c:v>
                </c:pt>
                <c:pt idx="22">
                  <c:v>18.526210788633357</c:v>
                </c:pt>
                <c:pt idx="23">
                  <c:v>18.332431780832565</c:v>
                </c:pt>
                <c:pt idx="24">
                  <c:v>18.138652773031772</c:v>
                </c:pt>
                <c:pt idx="25">
                  <c:v>17.94487376523098</c:v>
                </c:pt>
                <c:pt idx="26">
                  <c:v>17.751094757430188</c:v>
                </c:pt>
                <c:pt idx="27">
                  <c:v>17.557315749629396</c:v>
                </c:pt>
                <c:pt idx="28">
                  <c:v>17.363536741828604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7-4F6F-8681-B1A2209EB9CF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val>
            <c:numRef>
              <c:f>Species!$X$3:$X$31</c:f>
              <c:numCache>
                <c:formatCode>0.00</c:formatCode>
                <c:ptCount val="29"/>
                <c:pt idx="28">
                  <c:v>13.35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77-4F6F-8681-B1A2209EB9CF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Species!$F$3:$F$31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21.653223223670633</c:v>
                </c:pt>
                <c:pt idx="6">
                  <c:v>21.29221351829365</c:v>
                </c:pt>
                <c:pt idx="7">
                  <c:v>20.931203812916667</c:v>
                </c:pt>
                <c:pt idx="8">
                  <c:v>20.570194107539685</c:v>
                </c:pt>
                <c:pt idx="9">
                  <c:v>20.209184402162702</c:v>
                </c:pt>
                <c:pt idx="10">
                  <c:v>19.848174696785719</c:v>
                </c:pt>
                <c:pt idx="11">
                  <c:v>19.487164991408736</c:v>
                </c:pt>
                <c:pt idx="12">
                  <c:v>19.126155286031754</c:v>
                </c:pt>
                <c:pt idx="13">
                  <c:v>18.765145580654771</c:v>
                </c:pt>
                <c:pt idx="14">
                  <c:v>18.404135875277788</c:v>
                </c:pt>
                <c:pt idx="15">
                  <c:v>18.043126169900805</c:v>
                </c:pt>
                <c:pt idx="16">
                  <c:v>17.682116464523823</c:v>
                </c:pt>
                <c:pt idx="17">
                  <c:v>17.32110675914684</c:v>
                </c:pt>
                <c:pt idx="18">
                  <c:v>16.960097053769857</c:v>
                </c:pt>
                <c:pt idx="19">
                  <c:v>16.599087348392874</c:v>
                </c:pt>
                <c:pt idx="20">
                  <c:v>16.238077643015892</c:v>
                </c:pt>
                <c:pt idx="21">
                  <c:v>15.877067937638907</c:v>
                </c:pt>
                <c:pt idx="22">
                  <c:v>15.516058232261923</c:v>
                </c:pt>
                <c:pt idx="23">
                  <c:v>15.155048526884938</c:v>
                </c:pt>
                <c:pt idx="24">
                  <c:v>14.794038821507954</c:v>
                </c:pt>
                <c:pt idx="25">
                  <c:v>14.433029116130969</c:v>
                </c:pt>
                <c:pt idx="26">
                  <c:v>14.072019410753985</c:v>
                </c:pt>
                <c:pt idx="27">
                  <c:v>13.711009705377</c:v>
                </c:pt>
                <c:pt idx="28">
                  <c:v>13.35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77-4F6F-8681-B1A2209E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5104"/>
        <c:axId val="126759680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Species!$H$3:$H$31</c:f>
              <c:numCache>
                <c:formatCode>0.00</c:formatCode>
                <c:ptCount val="29"/>
                <c:pt idx="0">
                  <c:v>10.387492461000001</c:v>
                </c:pt>
                <c:pt idx="1">
                  <c:v>10.387492461000001</c:v>
                </c:pt>
                <c:pt idx="2">
                  <c:v>10.387492461000001</c:v>
                </c:pt>
                <c:pt idx="3">
                  <c:v>10.387492461000001</c:v>
                </c:pt>
                <c:pt idx="4">
                  <c:v>10.387492461000001</c:v>
                </c:pt>
                <c:pt idx="5">
                  <c:v>10.387492461000001</c:v>
                </c:pt>
                <c:pt idx="6">
                  <c:v>10.387492461000001</c:v>
                </c:pt>
                <c:pt idx="7">
                  <c:v>10.387492461000001</c:v>
                </c:pt>
                <c:pt idx="8">
                  <c:v>10.387492461000001</c:v>
                </c:pt>
                <c:pt idx="9">
                  <c:v>10.387492461000001</c:v>
                </c:pt>
                <c:pt idx="10">
                  <c:v>10.387492461000001</c:v>
                </c:pt>
                <c:pt idx="11">
                  <c:v>10.387492461000001</c:v>
                </c:pt>
                <c:pt idx="12">
                  <c:v>10.387492461000001</c:v>
                </c:pt>
                <c:pt idx="13">
                  <c:v>10.387492461000001</c:v>
                </c:pt>
                <c:pt idx="14">
                  <c:v>10.387492461000001</c:v>
                </c:pt>
                <c:pt idx="15">
                  <c:v>10.387492461000001</c:v>
                </c:pt>
                <c:pt idx="16">
                  <c:v>10.387492461000001</c:v>
                </c:pt>
                <c:pt idx="17">
                  <c:v>10.387492461000001</c:v>
                </c:pt>
                <c:pt idx="18">
                  <c:v>10.387492461000001</c:v>
                </c:pt>
                <c:pt idx="19">
                  <c:v>10.387492461000001</c:v>
                </c:pt>
                <c:pt idx="20">
                  <c:v>10.387492461000001</c:v>
                </c:pt>
                <c:pt idx="21">
                  <c:v>10.387492461000001</c:v>
                </c:pt>
                <c:pt idx="22">
                  <c:v>10.387492461000001</c:v>
                </c:pt>
                <c:pt idx="23">
                  <c:v>10.387492461000001</c:v>
                </c:pt>
                <c:pt idx="24">
                  <c:v>10.387492461000001</c:v>
                </c:pt>
                <c:pt idx="25">
                  <c:v>10.387492461000001</c:v>
                </c:pt>
                <c:pt idx="26">
                  <c:v>10.387492461000001</c:v>
                </c:pt>
                <c:pt idx="27">
                  <c:v>10.387492461000001</c:v>
                </c:pt>
                <c:pt idx="28">
                  <c:v>10.387492461000001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77-4F6F-8681-B1A2209E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83872"/>
        <c:axId val="126761600"/>
      </c:lineChart>
      <c:catAx>
        <c:axId val="12665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59680"/>
        <c:crosses val="autoZero"/>
        <c:auto val="1"/>
        <c:lblAlgn val="ctr"/>
        <c:lblOffset val="100"/>
        <c:noMultiLvlLbl val="0"/>
      </c:catAx>
      <c:valAx>
        <c:axId val="126759680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55104"/>
        <c:crosses val="autoZero"/>
        <c:crossBetween val="between"/>
        <c:majorUnit val="5"/>
      </c:valAx>
      <c:valAx>
        <c:axId val="126761600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26783872"/>
        <c:crosses val="max"/>
        <c:crossBetween val="midCat"/>
        <c:majorUnit val="10"/>
      </c:valAx>
      <c:catAx>
        <c:axId val="126783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26761600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Species!$BE$283:$BE$311</c:f>
              <c:numCache>
                <c:formatCode>0.00</c:formatCode>
                <c:ptCount val="29"/>
                <c:pt idx="0">
                  <c:v>2.3491267088434991</c:v>
                </c:pt>
                <c:pt idx="1">
                  <c:v>2.5592154327152166</c:v>
                </c:pt>
                <c:pt idx="2">
                  <c:v>2.3754069517542193</c:v>
                </c:pt>
                <c:pt idx="3">
                  <c:v>2.6956315556166457</c:v>
                </c:pt>
                <c:pt idx="4">
                  <c:v>2.0886249820732523</c:v>
                </c:pt>
                <c:pt idx="5">
                  <c:v>1.8215599552366841</c:v>
                </c:pt>
                <c:pt idx="6">
                  <c:v>1.9778748928495136</c:v>
                </c:pt>
                <c:pt idx="7">
                  <c:v>1.9564433880424767</c:v>
                </c:pt>
                <c:pt idx="8">
                  <c:v>1.7099979622936499</c:v>
                </c:pt>
                <c:pt idx="9">
                  <c:v>1.3799326532651381</c:v>
                </c:pt>
                <c:pt idx="10">
                  <c:v>0.95574791442373652</c:v>
                </c:pt>
                <c:pt idx="11">
                  <c:v>1.3554355010244616</c:v>
                </c:pt>
                <c:pt idx="12">
                  <c:v>1.5117817719075894</c:v>
                </c:pt>
                <c:pt idx="13">
                  <c:v>1.1773333788511493</c:v>
                </c:pt>
                <c:pt idx="14">
                  <c:v>1.4405575846930412</c:v>
                </c:pt>
                <c:pt idx="15">
                  <c:v>1.0138035815509492</c:v>
                </c:pt>
                <c:pt idx="16">
                  <c:v>0.92496763558325412</c:v>
                </c:pt>
                <c:pt idx="17">
                  <c:v>1.0416277460763776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6-4C83-84F7-42303014DEFA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Species!$BF$283:$BF$311</c:f>
              <c:numCache>
                <c:formatCode>0.00</c:formatCode>
                <c:ptCount val="29"/>
                <c:pt idx="0">
                  <c:v>0.40931508772840919</c:v>
                </c:pt>
                <c:pt idx="1">
                  <c:v>0.46960553588794268</c:v>
                </c:pt>
                <c:pt idx="2">
                  <c:v>0.37631325108254277</c:v>
                </c:pt>
                <c:pt idx="3">
                  <c:v>0.33327761812494772</c:v>
                </c:pt>
                <c:pt idx="4">
                  <c:v>0.32855534863047159</c:v>
                </c:pt>
                <c:pt idx="5">
                  <c:v>0.25612016180863467</c:v>
                </c:pt>
                <c:pt idx="6">
                  <c:v>0.33870846996223675</c:v>
                </c:pt>
                <c:pt idx="7">
                  <c:v>0.2285034644541025</c:v>
                </c:pt>
                <c:pt idx="8">
                  <c:v>0.19623663404418887</c:v>
                </c:pt>
                <c:pt idx="9">
                  <c:v>0.17415622605185108</c:v>
                </c:pt>
                <c:pt idx="10">
                  <c:v>0.13440918200316432</c:v>
                </c:pt>
                <c:pt idx="11">
                  <c:v>0.1376859415190306</c:v>
                </c:pt>
                <c:pt idx="12">
                  <c:v>0.18050980747330239</c:v>
                </c:pt>
                <c:pt idx="13">
                  <c:v>0.17724192796693827</c:v>
                </c:pt>
                <c:pt idx="14">
                  <c:v>0.16068151879175457</c:v>
                </c:pt>
                <c:pt idx="15">
                  <c:v>0.16334981283662522</c:v>
                </c:pt>
                <c:pt idx="16">
                  <c:v>0.22623917048228764</c:v>
                </c:pt>
                <c:pt idx="17">
                  <c:v>0.2098861155866448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6-4C83-84F7-42303014DEFA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Species!$BG$283:$BG$311</c:f>
              <c:numCache>
                <c:formatCode>0.00</c:formatCode>
                <c:ptCount val="29"/>
                <c:pt idx="0">
                  <c:v>1.0748468459369078</c:v>
                </c:pt>
                <c:pt idx="1">
                  <c:v>1.0980439831772928</c:v>
                </c:pt>
                <c:pt idx="2">
                  <c:v>1.1169744031330309</c:v>
                </c:pt>
                <c:pt idx="3">
                  <c:v>1.1286019547986788</c:v>
                </c:pt>
                <c:pt idx="4">
                  <c:v>1.1322034004820931</c:v>
                </c:pt>
                <c:pt idx="5">
                  <c:v>0.79121764590855859</c:v>
                </c:pt>
                <c:pt idx="6">
                  <c:v>1.029232243969898</c:v>
                </c:pt>
                <c:pt idx="7">
                  <c:v>0.67631551516859012</c:v>
                </c:pt>
                <c:pt idx="8">
                  <c:v>0.71590159036579204</c:v>
                </c:pt>
                <c:pt idx="9">
                  <c:v>0.56227490653330758</c:v>
                </c:pt>
                <c:pt idx="10">
                  <c:v>0.50874168191596458</c:v>
                </c:pt>
                <c:pt idx="11">
                  <c:v>0.71264272872019852</c:v>
                </c:pt>
                <c:pt idx="12">
                  <c:v>0.69766812494963859</c:v>
                </c:pt>
                <c:pt idx="13">
                  <c:v>0.54599039582745779</c:v>
                </c:pt>
                <c:pt idx="14">
                  <c:v>0.70302509621592857</c:v>
                </c:pt>
                <c:pt idx="15">
                  <c:v>0.73012162975206618</c:v>
                </c:pt>
                <c:pt idx="16">
                  <c:v>0.43792035494254034</c:v>
                </c:pt>
                <c:pt idx="17">
                  <c:v>0.82232749445994491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6-4C83-84F7-42303014DEFA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Species!$BH$283:$BH$311</c:f>
              <c:numCache>
                <c:formatCode>0.00</c:formatCode>
                <c:ptCount val="29"/>
                <c:pt idx="0">
                  <c:v>0.44061675506903597</c:v>
                </c:pt>
                <c:pt idx="1">
                  <c:v>0.37759584058704099</c:v>
                </c:pt>
                <c:pt idx="2">
                  <c:v>0.3637354084132377</c:v>
                </c:pt>
                <c:pt idx="3">
                  <c:v>0.3309450335753405</c:v>
                </c:pt>
                <c:pt idx="4">
                  <c:v>0.33706728294718341</c:v>
                </c:pt>
                <c:pt idx="5">
                  <c:v>0.30183020149449014</c:v>
                </c:pt>
                <c:pt idx="6">
                  <c:v>0.40702527089784424</c:v>
                </c:pt>
                <c:pt idx="7">
                  <c:v>0.22724117512662786</c:v>
                </c:pt>
                <c:pt idx="8">
                  <c:v>0.228057534288543</c:v>
                </c:pt>
                <c:pt idx="9">
                  <c:v>0.14719163695097712</c:v>
                </c:pt>
                <c:pt idx="10">
                  <c:v>0.15323732782785301</c:v>
                </c:pt>
                <c:pt idx="11">
                  <c:v>0.17496277671800642</c:v>
                </c:pt>
                <c:pt idx="12">
                  <c:v>0.17952446907263162</c:v>
                </c:pt>
                <c:pt idx="13">
                  <c:v>0.1239593928265197</c:v>
                </c:pt>
                <c:pt idx="14">
                  <c:v>0.14425241553186327</c:v>
                </c:pt>
                <c:pt idx="15">
                  <c:v>0.11937984190915873</c:v>
                </c:pt>
                <c:pt idx="16">
                  <c:v>6.7502153954328986E-2</c:v>
                </c:pt>
                <c:pt idx="17">
                  <c:v>0.19080920749300467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36-4C83-84F7-42303014DEFA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Species!$BI$283:$BI$311</c:f>
              <c:numCache>
                <c:formatCode>0.00</c:formatCode>
                <c:ptCount val="29"/>
                <c:pt idx="0">
                  <c:v>3.3158570008093177E-2</c:v>
                </c:pt>
                <c:pt idx="1">
                  <c:v>4.9558889957125492E-2</c:v>
                </c:pt>
                <c:pt idx="2">
                  <c:v>4.5137650899894383E-2</c:v>
                </c:pt>
                <c:pt idx="3">
                  <c:v>3.7997082933499626E-2</c:v>
                </c:pt>
                <c:pt idx="4">
                  <c:v>4.1459019064127745E-2</c:v>
                </c:pt>
                <c:pt idx="5">
                  <c:v>2.7777236357052721E-2</c:v>
                </c:pt>
                <c:pt idx="6">
                  <c:v>3.8117243064161165E-2</c:v>
                </c:pt>
                <c:pt idx="7">
                  <c:v>3.737954068927437E-2</c:v>
                </c:pt>
                <c:pt idx="8">
                  <c:v>4.5248012738721727E-2</c:v>
                </c:pt>
                <c:pt idx="9">
                  <c:v>2.7196140934518817E-2</c:v>
                </c:pt>
                <c:pt idx="10">
                  <c:v>2.617783055599851E-2</c:v>
                </c:pt>
                <c:pt idx="11">
                  <c:v>1.1213095307103309E-2</c:v>
                </c:pt>
                <c:pt idx="12">
                  <c:v>3.0643833918607401E-2</c:v>
                </c:pt>
                <c:pt idx="13">
                  <c:v>1.3865336577943872E-2</c:v>
                </c:pt>
                <c:pt idx="14">
                  <c:v>2.1560815999197045E-2</c:v>
                </c:pt>
                <c:pt idx="15">
                  <c:v>1.3495979114439177E-2</c:v>
                </c:pt>
                <c:pt idx="16">
                  <c:v>1.4275271753291524E-2</c:v>
                </c:pt>
                <c:pt idx="17">
                  <c:v>2.5766896780685531E-2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36-4C83-84F7-42303014DEFA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Species!$BJ$283:$BJ$311</c:f>
              <c:numCache>
                <c:formatCode>0.00</c:formatCode>
                <c:ptCount val="29"/>
                <c:pt idx="0">
                  <c:v>0.35021088344455409</c:v>
                </c:pt>
                <c:pt idx="1">
                  <c:v>0.32809492480053054</c:v>
                </c:pt>
                <c:pt idx="2">
                  <c:v>0.39571368093668219</c:v>
                </c:pt>
                <c:pt idx="3">
                  <c:v>0.45149814978099023</c:v>
                </c:pt>
                <c:pt idx="4">
                  <c:v>0.3990702047999089</c:v>
                </c:pt>
                <c:pt idx="5">
                  <c:v>0.24977338646383171</c:v>
                </c:pt>
                <c:pt idx="6">
                  <c:v>0.24263279429488918</c:v>
                </c:pt>
                <c:pt idx="7">
                  <c:v>0.27698594624162887</c:v>
                </c:pt>
                <c:pt idx="8">
                  <c:v>0.36031458466017896</c:v>
                </c:pt>
                <c:pt idx="9">
                  <c:v>0.21424750714902771</c:v>
                </c:pt>
                <c:pt idx="10">
                  <c:v>0.14632503813734149</c:v>
                </c:pt>
                <c:pt idx="11">
                  <c:v>0.28523579023652346</c:v>
                </c:pt>
                <c:pt idx="12">
                  <c:v>0.29660938243527463</c:v>
                </c:pt>
                <c:pt idx="13">
                  <c:v>0.21787823659209365</c:v>
                </c:pt>
                <c:pt idx="14">
                  <c:v>0.26722821581486556</c:v>
                </c:pt>
                <c:pt idx="15">
                  <c:v>0.2666362072357048</c:v>
                </c:pt>
                <c:pt idx="16">
                  <c:v>0.24357108415177636</c:v>
                </c:pt>
                <c:pt idx="17">
                  <c:v>0.24778460798042634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36-4C83-84F7-42303014DEFA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Species!$BK$283:$BK$311</c:f>
              <c:numCache>
                <c:formatCode>0.00</c:formatCode>
                <c:ptCount val="29"/>
                <c:pt idx="0">
                  <c:v>1.5508842548549956E-2</c:v>
                </c:pt>
                <c:pt idx="1">
                  <c:v>5.1188936173431863E-2</c:v>
                </c:pt>
                <c:pt idx="2">
                  <c:v>9.4127541708711307E-2</c:v>
                </c:pt>
                <c:pt idx="3">
                  <c:v>0.12666677818159702</c:v>
                </c:pt>
                <c:pt idx="4">
                  <c:v>0.25752626059650846</c:v>
                </c:pt>
                <c:pt idx="5">
                  <c:v>0.28507799788266042</c:v>
                </c:pt>
                <c:pt idx="6">
                  <c:v>0.25520468002292301</c:v>
                </c:pt>
                <c:pt idx="7">
                  <c:v>0.12353979902331561</c:v>
                </c:pt>
                <c:pt idx="8">
                  <c:v>0.24800059832796834</c:v>
                </c:pt>
                <c:pt idx="9">
                  <c:v>0.22110831807210188</c:v>
                </c:pt>
                <c:pt idx="10">
                  <c:v>0.13614641118662682</c:v>
                </c:pt>
                <c:pt idx="11">
                  <c:v>0.15283499292108038</c:v>
                </c:pt>
                <c:pt idx="12">
                  <c:v>0.18670227546463969</c:v>
                </c:pt>
                <c:pt idx="13">
                  <c:v>0.1793858525547215</c:v>
                </c:pt>
                <c:pt idx="14">
                  <c:v>0.12185230379077772</c:v>
                </c:pt>
                <c:pt idx="15">
                  <c:v>0.2478733464786029</c:v>
                </c:pt>
                <c:pt idx="16">
                  <c:v>0.21742705966449727</c:v>
                </c:pt>
                <c:pt idx="17">
                  <c:v>0.12879807276873198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36-4C83-84F7-42303014DEFA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Species!$BL$283:$BL$311</c:f>
              <c:numCache>
                <c:formatCode>0.00</c:formatCode>
                <c:ptCount val="29"/>
                <c:pt idx="0">
                  <c:v>4.2650649841319925</c:v>
                </c:pt>
                <c:pt idx="1">
                  <c:v>4.3740991003003735</c:v>
                </c:pt>
                <c:pt idx="2">
                  <c:v>4.3490595600536572</c:v>
                </c:pt>
                <c:pt idx="3">
                  <c:v>4.3801548561442134</c:v>
                </c:pt>
                <c:pt idx="4">
                  <c:v>4.3494501316720653</c:v>
                </c:pt>
                <c:pt idx="5">
                  <c:v>4.2517533886237784</c:v>
                </c:pt>
                <c:pt idx="6">
                  <c:v>4.3155497558656686</c:v>
                </c:pt>
                <c:pt idx="7">
                  <c:v>4.2674399084812737</c:v>
                </c:pt>
                <c:pt idx="8">
                  <c:v>4.249232394763915</c:v>
                </c:pt>
                <c:pt idx="9">
                  <c:v>4.1088680277097422</c:v>
                </c:pt>
                <c:pt idx="10">
                  <c:v>3.918241845514864</c:v>
                </c:pt>
                <c:pt idx="11">
                  <c:v>4.1441030911137346</c:v>
                </c:pt>
                <c:pt idx="12">
                  <c:v>4.1875295843059508</c:v>
                </c:pt>
                <c:pt idx="13">
                  <c:v>4.0327610369588136</c:v>
                </c:pt>
                <c:pt idx="14">
                  <c:v>4.139802837265635</c:v>
                </c:pt>
                <c:pt idx="15">
                  <c:v>4.0833564298270755</c:v>
                </c:pt>
                <c:pt idx="16">
                  <c:v>3.9574001563240562</c:v>
                </c:pt>
                <c:pt idx="17">
                  <c:v>4.1018257861258105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36-4C83-84F7-42303014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95712"/>
        <c:axId val="150997632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Species!$BC$283:$BC$311</c:f>
              <c:numCache>
                <c:formatCode>0.00</c:formatCode>
                <c:ptCount val="29"/>
                <c:pt idx="0">
                  <c:v>8.9378485000000012</c:v>
                </c:pt>
                <c:pt idx="1">
                  <c:v>9.3074014285714277</c:v>
                </c:pt>
                <c:pt idx="2">
                  <c:v>9.116468750000001</c:v>
                </c:pt>
                <c:pt idx="3">
                  <c:v>9.4847733333333313</c:v>
                </c:pt>
                <c:pt idx="4">
                  <c:v>8.9339570833333308</c:v>
                </c:pt>
                <c:pt idx="5">
                  <c:v>7.9851104166666671</c:v>
                </c:pt>
                <c:pt idx="6">
                  <c:v>8.604346249999999</c:v>
                </c:pt>
                <c:pt idx="7">
                  <c:v>7.7938495454545462</c:v>
                </c:pt>
                <c:pt idx="8">
                  <c:v>7.7529886956521752</c:v>
                </c:pt>
                <c:pt idx="9">
                  <c:v>6.8349754166666656</c:v>
                </c:pt>
                <c:pt idx="10">
                  <c:v>5.9790265217391285</c:v>
                </c:pt>
                <c:pt idx="11">
                  <c:v>6.9741145454545457</c:v>
                </c:pt>
                <c:pt idx="12">
                  <c:v>7.2709690909090883</c:v>
                </c:pt>
                <c:pt idx="13">
                  <c:v>6.4684152380952389</c:v>
                </c:pt>
                <c:pt idx="14">
                  <c:v>6.9989609523809531</c:v>
                </c:pt>
                <c:pt idx="15">
                  <c:v>6.638016666666668</c:v>
                </c:pt>
                <c:pt idx="16">
                  <c:v>6.0893036363636375</c:v>
                </c:pt>
                <c:pt idx="17">
                  <c:v>6.7688265217391299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6-4C83-84F7-42303014DEFA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Species!$J$283:$J$311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8.9655422023809503</c:v>
                </c:pt>
                <c:pt idx="6">
                  <c:v>8.8249311666666657</c:v>
                </c:pt>
                <c:pt idx="7">
                  <c:v>8.5604073257575752</c:v>
                </c:pt>
                <c:pt idx="8">
                  <c:v>8.2140503982213442</c:v>
                </c:pt>
                <c:pt idx="9">
                  <c:v>7.794254064888011</c:v>
                </c:pt>
                <c:pt idx="10">
                  <c:v>7.3930372859025031</c:v>
                </c:pt>
                <c:pt idx="11">
                  <c:v>7.0669909449934121</c:v>
                </c:pt>
                <c:pt idx="12">
                  <c:v>6.9624148540843205</c:v>
                </c:pt>
                <c:pt idx="13">
                  <c:v>6.7055001625729336</c:v>
                </c:pt>
                <c:pt idx="14">
                  <c:v>6.7382972697157912</c:v>
                </c:pt>
                <c:pt idx="15">
                  <c:v>6.8700952987012984</c:v>
                </c:pt>
                <c:pt idx="16">
                  <c:v>6.6931331168831161</c:v>
                </c:pt>
                <c:pt idx="17">
                  <c:v>6.5927046030491256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36-4C83-84F7-42303014DEFA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Species!$C$283:$C$311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9.1560898190476188</c:v>
                </c:pt>
                <c:pt idx="6">
                  <c:v>9.1560898190476188</c:v>
                </c:pt>
                <c:pt idx="7">
                  <c:v>9.1560898190476188</c:v>
                </c:pt>
                <c:pt idx="8">
                  <c:v>9.1560898190476188</c:v>
                </c:pt>
                <c:pt idx="9">
                  <c:v>9.1560898190476188</c:v>
                </c:pt>
                <c:pt idx="10">
                  <c:v>9.1560898190476188</c:v>
                </c:pt>
                <c:pt idx="11">
                  <c:v>9.1560898190476188</c:v>
                </c:pt>
                <c:pt idx="12">
                  <c:v>9.1560898190476188</c:v>
                </c:pt>
                <c:pt idx="13">
                  <c:v>9.1560898190476188</c:v>
                </c:pt>
                <c:pt idx="14">
                  <c:v>9.1560898190476188</c:v>
                </c:pt>
                <c:pt idx="15">
                  <c:v>9.1560898190476188</c:v>
                </c:pt>
                <c:pt idx="16">
                  <c:v>9.1560898190476188</c:v>
                </c:pt>
                <c:pt idx="17">
                  <c:v>9.1560898190476188</c:v>
                </c:pt>
                <c:pt idx="18">
                  <c:v>9.1560898190476188</c:v>
                </c:pt>
                <c:pt idx="19">
                  <c:v>9.1560898190476188</c:v>
                </c:pt>
                <c:pt idx="20">
                  <c:v>9.1560898190476188</c:v>
                </c:pt>
                <c:pt idx="21">
                  <c:v>9.1560898190476188</c:v>
                </c:pt>
                <c:pt idx="22">
                  <c:v>9.1560898190476188</c:v>
                </c:pt>
                <c:pt idx="23">
                  <c:v>9.1560898190476188</c:v>
                </c:pt>
                <c:pt idx="24">
                  <c:v>9.1560898190476188</c:v>
                </c:pt>
                <c:pt idx="25">
                  <c:v>9.1560898190476188</c:v>
                </c:pt>
                <c:pt idx="26">
                  <c:v>9.1560898190476188</c:v>
                </c:pt>
                <c:pt idx="27">
                  <c:v>9.1560898190476188</c:v>
                </c:pt>
                <c:pt idx="28">
                  <c:v>9.1560898190476188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6-4C83-84F7-42303014DEFA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Species!$K$283:$K$311</c:f>
              <c:numCache>
                <c:formatCode>0.00</c:formatCode>
                <c:ptCount val="29"/>
                <c:pt idx="28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36-4C83-84F7-42303014DEFA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Species!$E$283:$E$311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9.0433360765873019</c:v>
                </c:pt>
                <c:pt idx="6">
                  <c:v>8.930582334126985</c:v>
                </c:pt>
                <c:pt idx="7">
                  <c:v>8.8178285916666681</c:v>
                </c:pt>
                <c:pt idx="8">
                  <c:v>8.7050748492063512</c:v>
                </c:pt>
                <c:pt idx="9">
                  <c:v>8.5923211067460343</c:v>
                </c:pt>
                <c:pt idx="10">
                  <c:v>8.4795673642857174</c:v>
                </c:pt>
                <c:pt idx="11">
                  <c:v>8.3668136218254006</c:v>
                </c:pt>
                <c:pt idx="12">
                  <c:v>8.2540598793650837</c:v>
                </c:pt>
                <c:pt idx="13">
                  <c:v>8.1413061369047668</c:v>
                </c:pt>
                <c:pt idx="14">
                  <c:v>8.0285523944444499</c:v>
                </c:pt>
                <c:pt idx="15">
                  <c:v>7.9157986519841321</c:v>
                </c:pt>
                <c:pt idx="16">
                  <c:v>7.8030449095238144</c:v>
                </c:pt>
                <c:pt idx="17">
                  <c:v>7.6902911670634966</c:v>
                </c:pt>
                <c:pt idx="18">
                  <c:v>7.5775374246031788</c:v>
                </c:pt>
                <c:pt idx="19">
                  <c:v>7.464783682142861</c:v>
                </c:pt>
                <c:pt idx="20">
                  <c:v>7.3520299396825433</c:v>
                </c:pt>
                <c:pt idx="21">
                  <c:v>7.2392761972222255</c:v>
                </c:pt>
                <c:pt idx="22">
                  <c:v>7.1265224547619077</c:v>
                </c:pt>
                <c:pt idx="23">
                  <c:v>7.0137687123015899</c:v>
                </c:pt>
                <c:pt idx="24">
                  <c:v>6.9010149698412722</c:v>
                </c:pt>
                <c:pt idx="25">
                  <c:v>6.7882612273809544</c:v>
                </c:pt>
                <c:pt idx="26">
                  <c:v>6.6755074849206366</c:v>
                </c:pt>
                <c:pt idx="27">
                  <c:v>6.5627537424603188</c:v>
                </c:pt>
                <c:pt idx="28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36-4C83-84F7-42303014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95712"/>
        <c:axId val="150997632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Species!$G$283:$G$311</c:f>
              <c:numCache>
                <c:formatCode>0.00</c:formatCode>
                <c:ptCount val="29"/>
                <c:pt idx="0">
                  <c:v>5.0179607759999998</c:v>
                </c:pt>
                <c:pt idx="1">
                  <c:v>5.0179607759999998</c:v>
                </c:pt>
                <c:pt idx="2">
                  <c:v>5.0179607759999998</c:v>
                </c:pt>
                <c:pt idx="3">
                  <c:v>5.0179607759999998</c:v>
                </c:pt>
                <c:pt idx="4">
                  <c:v>5.0179607759999998</c:v>
                </c:pt>
                <c:pt idx="5">
                  <c:v>5.0179607759999998</c:v>
                </c:pt>
                <c:pt idx="6">
                  <c:v>5.0179607759999998</c:v>
                </c:pt>
                <c:pt idx="7">
                  <c:v>5.0179607759999998</c:v>
                </c:pt>
                <c:pt idx="8">
                  <c:v>5.0179607759999998</c:v>
                </c:pt>
                <c:pt idx="9">
                  <c:v>5.0179607759999998</c:v>
                </c:pt>
                <c:pt idx="10">
                  <c:v>5.0179607759999998</c:v>
                </c:pt>
                <c:pt idx="11">
                  <c:v>5.0179607759999998</c:v>
                </c:pt>
                <c:pt idx="12">
                  <c:v>5.0179607759999998</c:v>
                </c:pt>
                <c:pt idx="13">
                  <c:v>5.0179607759999998</c:v>
                </c:pt>
                <c:pt idx="14">
                  <c:v>5.0179607759999998</c:v>
                </c:pt>
                <c:pt idx="15">
                  <c:v>5.0179607759999998</c:v>
                </c:pt>
                <c:pt idx="16">
                  <c:v>5.0179607759999998</c:v>
                </c:pt>
                <c:pt idx="17">
                  <c:v>5.0179607759999998</c:v>
                </c:pt>
                <c:pt idx="18">
                  <c:v>5.0179607759999998</c:v>
                </c:pt>
                <c:pt idx="19">
                  <c:v>5.0179607759999998</c:v>
                </c:pt>
                <c:pt idx="20">
                  <c:v>5.0179607759999998</c:v>
                </c:pt>
                <c:pt idx="21">
                  <c:v>5.0179607759999998</c:v>
                </c:pt>
                <c:pt idx="22">
                  <c:v>5.0179607759999998</c:v>
                </c:pt>
                <c:pt idx="23">
                  <c:v>5.0179607759999998</c:v>
                </c:pt>
                <c:pt idx="24">
                  <c:v>5.0179607759999998</c:v>
                </c:pt>
                <c:pt idx="25">
                  <c:v>5.0179607759999998</c:v>
                </c:pt>
                <c:pt idx="26">
                  <c:v>5.0179607759999998</c:v>
                </c:pt>
                <c:pt idx="27">
                  <c:v>5.0179607759999998</c:v>
                </c:pt>
                <c:pt idx="28">
                  <c:v>5.0179607759999998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36-4C83-84F7-42303014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09536"/>
        <c:axId val="151008000"/>
      </c:lineChart>
      <c:catAx>
        <c:axId val="15099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97632"/>
        <c:crosses val="autoZero"/>
        <c:auto val="1"/>
        <c:lblAlgn val="ctr"/>
        <c:lblOffset val="100"/>
        <c:noMultiLvlLbl val="0"/>
      </c:catAx>
      <c:valAx>
        <c:axId val="15099763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95712"/>
        <c:crosses val="autoZero"/>
        <c:crossBetween val="between"/>
        <c:majorUnit val="5"/>
      </c:valAx>
      <c:valAx>
        <c:axId val="151008000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1009536"/>
        <c:crosses val="max"/>
        <c:crossBetween val="midCat"/>
      </c:valAx>
      <c:catAx>
        <c:axId val="1510095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51008000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Species!$BO$283:$BO$311</c:f>
              <c:numCache>
                <c:formatCode>0.00</c:formatCode>
                <c:ptCount val="29"/>
                <c:pt idx="0">
                  <c:v>10.606858643235377</c:v>
                </c:pt>
                <c:pt idx="1">
                  <c:v>14.113374325631362</c:v>
                </c:pt>
                <c:pt idx="2">
                  <c:v>15.116910477075463</c:v>
                </c:pt>
                <c:pt idx="3">
                  <c:v>13.793719957391659</c:v>
                </c:pt>
                <c:pt idx="4">
                  <c:v>12.0151592172704</c:v>
                </c:pt>
                <c:pt idx="5">
                  <c:v>14.058110746319857</c:v>
                </c:pt>
                <c:pt idx="6">
                  <c:v>13.602511619211155</c:v>
                </c:pt>
                <c:pt idx="7">
                  <c:v>10.874396731998782</c:v>
                </c:pt>
                <c:pt idx="8">
                  <c:v>10.544733338333547</c:v>
                </c:pt>
                <c:pt idx="9">
                  <c:v>10.442716311472989</c:v>
                </c:pt>
                <c:pt idx="10">
                  <c:v>8.9573604112183443</c:v>
                </c:pt>
                <c:pt idx="11">
                  <c:v>8.1537189225025486</c:v>
                </c:pt>
                <c:pt idx="12">
                  <c:v>6.9838056879799311</c:v>
                </c:pt>
                <c:pt idx="13">
                  <c:v>6.5873257314556675</c:v>
                </c:pt>
                <c:pt idx="14">
                  <c:v>6.0161066488088748</c:v>
                </c:pt>
                <c:pt idx="15">
                  <c:v>6.2512464414402755</c:v>
                </c:pt>
                <c:pt idx="16">
                  <c:v>4.4223290114829812</c:v>
                </c:pt>
                <c:pt idx="17">
                  <c:v>3.7162915831811936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476-ABB6-00BC7CAEB6ED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Species!$BP$283:$BP$311</c:f>
              <c:numCache>
                <c:formatCode>0.00</c:formatCode>
                <c:ptCount val="29"/>
                <c:pt idx="0">
                  <c:v>1.9242375022593792</c:v>
                </c:pt>
                <c:pt idx="1">
                  <c:v>1.2331721186580915</c:v>
                </c:pt>
                <c:pt idx="2">
                  <c:v>1.1128074396825767</c:v>
                </c:pt>
                <c:pt idx="3">
                  <c:v>0.97606351651658718</c:v>
                </c:pt>
                <c:pt idx="4">
                  <c:v>1.0528098300952073</c:v>
                </c:pt>
                <c:pt idx="5">
                  <c:v>0.8417974223292406</c:v>
                </c:pt>
                <c:pt idx="6">
                  <c:v>1.1819582319702149</c:v>
                </c:pt>
                <c:pt idx="7">
                  <c:v>0.97853926461646323</c:v>
                </c:pt>
                <c:pt idx="8">
                  <c:v>0.64038112219705556</c:v>
                </c:pt>
                <c:pt idx="9">
                  <c:v>0.61805824053618719</c:v>
                </c:pt>
                <c:pt idx="10">
                  <c:v>0.80763382673314721</c:v>
                </c:pt>
                <c:pt idx="11">
                  <c:v>0.92903707100495259</c:v>
                </c:pt>
                <c:pt idx="12">
                  <c:v>0.87808762798602913</c:v>
                </c:pt>
                <c:pt idx="13">
                  <c:v>0.81220639019238272</c:v>
                </c:pt>
                <c:pt idx="14">
                  <c:v>0.90070315224097819</c:v>
                </c:pt>
                <c:pt idx="15">
                  <c:v>1.1651347440090025</c:v>
                </c:pt>
                <c:pt idx="16">
                  <c:v>1.2967682745124816</c:v>
                </c:pt>
                <c:pt idx="17">
                  <c:v>1.2389408122441661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476-ABB6-00BC7CAEB6ED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Species!$BQ$283:$BQ$311</c:f>
              <c:numCache>
                <c:formatCode>0.00</c:formatCode>
                <c:ptCount val="29"/>
                <c:pt idx="0">
                  <c:v>1.9608331545627378</c:v>
                </c:pt>
                <c:pt idx="1">
                  <c:v>2.1005303853039266</c:v>
                </c:pt>
                <c:pt idx="2">
                  <c:v>2.2615460082179002</c:v>
                </c:pt>
                <c:pt idx="3">
                  <c:v>2.2052562047879234</c:v>
                </c:pt>
                <c:pt idx="4">
                  <c:v>1.8713556384437011</c:v>
                </c:pt>
                <c:pt idx="5">
                  <c:v>1.9450426896070072</c:v>
                </c:pt>
                <c:pt idx="6">
                  <c:v>1.7045446408084166</c:v>
                </c:pt>
                <c:pt idx="7">
                  <c:v>1.9883317005696965</c:v>
                </c:pt>
                <c:pt idx="8">
                  <c:v>1.7884867491172378</c:v>
                </c:pt>
                <c:pt idx="9">
                  <c:v>1.5869603968431643</c:v>
                </c:pt>
                <c:pt idx="10">
                  <c:v>2.0348155893343307</c:v>
                </c:pt>
                <c:pt idx="11">
                  <c:v>2.0355234156950592</c:v>
                </c:pt>
                <c:pt idx="12">
                  <c:v>1.7851947252489009</c:v>
                </c:pt>
                <c:pt idx="13">
                  <c:v>1.5937604561455336</c:v>
                </c:pt>
                <c:pt idx="14">
                  <c:v>1.8092263634692267</c:v>
                </c:pt>
                <c:pt idx="15">
                  <c:v>1.8316669043070886</c:v>
                </c:pt>
                <c:pt idx="16">
                  <c:v>1.4690256818870877</c:v>
                </c:pt>
                <c:pt idx="17">
                  <c:v>1.6270435639437451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C-4476-ABB6-00BC7CAEB6ED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Species!$BR$283:$BR$311</c:f>
              <c:numCache>
                <c:formatCode>0.00</c:formatCode>
                <c:ptCount val="29"/>
                <c:pt idx="0">
                  <c:v>0.97903038963601141</c:v>
                </c:pt>
                <c:pt idx="1">
                  <c:v>0.77150525863703479</c:v>
                </c:pt>
                <c:pt idx="2">
                  <c:v>0.71732814251426147</c:v>
                </c:pt>
                <c:pt idx="3">
                  <c:v>0.81899072865537592</c:v>
                </c:pt>
                <c:pt idx="4">
                  <c:v>0.56508283161596529</c:v>
                </c:pt>
                <c:pt idx="5">
                  <c:v>0.80804838254284916</c:v>
                </c:pt>
                <c:pt idx="6">
                  <c:v>0.68803154327186511</c:v>
                </c:pt>
                <c:pt idx="7">
                  <c:v>0.67903362718118654</c:v>
                </c:pt>
                <c:pt idx="8">
                  <c:v>0.5445851937128775</c:v>
                </c:pt>
                <c:pt idx="9">
                  <c:v>0.57723553616643597</c:v>
                </c:pt>
                <c:pt idx="10">
                  <c:v>0.63707026704492764</c:v>
                </c:pt>
                <c:pt idx="11">
                  <c:v>0.71401577888263157</c:v>
                </c:pt>
                <c:pt idx="12">
                  <c:v>0.53841892606278929</c:v>
                </c:pt>
                <c:pt idx="13">
                  <c:v>0.49353773336280765</c:v>
                </c:pt>
                <c:pt idx="14">
                  <c:v>0.54873696447821041</c:v>
                </c:pt>
                <c:pt idx="15">
                  <c:v>0.52797223582834851</c:v>
                </c:pt>
                <c:pt idx="16">
                  <c:v>0.46585903498410303</c:v>
                </c:pt>
                <c:pt idx="17">
                  <c:v>0.44074035486993324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C-4476-ABB6-00BC7CAEB6ED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Species!$BS$283:$BS$311</c:f>
              <c:numCache>
                <c:formatCode>0.00</c:formatCode>
                <c:ptCount val="29"/>
                <c:pt idx="0">
                  <c:v>6.3836014785040307E-2</c:v>
                </c:pt>
                <c:pt idx="1">
                  <c:v>9.2419504398735586E-2</c:v>
                </c:pt>
                <c:pt idx="2">
                  <c:v>9.4978138036730761E-2</c:v>
                </c:pt>
                <c:pt idx="3">
                  <c:v>6.3079896157168816E-2</c:v>
                </c:pt>
                <c:pt idx="4">
                  <c:v>9.8862436071765286E-2</c:v>
                </c:pt>
                <c:pt idx="5">
                  <c:v>5.077308259509293E-2</c:v>
                </c:pt>
                <c:pt idx="6">
                  <c:v>6.2179675603086591E-2</c:v>
                </c:pt>
                <c:pt idx="7">
                  <c:v>7.1434486046601978E-2</c:v>
                </c:pt>
                <c:pt idx="8">
                  <c:v>7.4548318280401801E-2</c:v>
                </c:pt>
                <c:pt idx="9">
                  <c:v>0.10137475595019535</c:v>
                </c:pt>
                <c:pt idx="10">
                  <c:v>0.10591815505580532</c:v>
                </c:pt>
                <c:pt idx="11">
                  <c:v>4.5137291020132003E-2</c:v>
                </c:pt>
                <c:pt idx="12">
                  <c:v>6.3851699407533574E-2</c:v>
                </c:pt>
                <c:pt idx="13">
                  <c:v>5.9057326916857826E-2</c:v>
                </c:pt>
                <c:pt idx="14">
                  <c:v>5.1238801172330796E-2</c:v>
                </c:pt>
                <c:pt idx="15">
                  <c:v>6.8110928279552951E-2</c:v>
                </c:pt>
                <c:pt idx="16">
                  <c:v>4.8769206540695879E-2</c:v>
                </c:pt>
                <c:pt idx="17">
                  <c:v>4.6595956264819244E-2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C-4476-ABB6-00BC7CAEB6ED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Species!$BT$283:$BT$311</c:f>
              <c:numCache>
                <c:formatCode>0.00</c:formatCode>
                <c:ptCount val="29"/>
                <c:pt idx="0">
                  <c:v>0.54286597756222277</c:v>
                </c:pt>
                <c:pt idx="1">
                  <c:v>0.36887178984316082</c:v>
                </c:pt>
                <c:pt idx="2">
                  <c:v>0.31007789531966856</c:v>
                </c:pt>
                <c:pt idx="3">
                  <c:v>0.4406917473537299</c:v>
                </c:pt>
                <c:pt idx="4">
                  <c:v>0.39343600700544967</c:v>
                </c:pt>
                <c:pt idx="5">
                  <c:v>0.25983842401073853</c:v>
                </c:pt>
                <c:pt idx="6">
                  <c:v>0.32755343979490531</c:v>
                </c:pt>
                <c:pt idx="7">
                  <c:v>0.3655689654554391</c:v>
                </c:pt>
                <c:pt idx="8">
                  <c:v>0.38544549586970434</c:v>
                </c:pt>
                <c:pt idx="9">
                  <c:v>0.3390861361727463</c:v>
                </c:pt>
                <c:pt idx="10">
                  <c:v>0.40000185791165155</c:v>
                </c:pt>
                <c:pt idx="11">
                  <c:v>0.44081519971591404</c:v>
                </c:pt>
                <c:pt idx="12">
                  <c:v>0.41787060388820091</c:v>
                </c:pt>
                <c:pt idx="13">
                  <c:v>0.43452345279617893</c:v>
                </c:pt>
                <c:pt idx="14">
                  <c:v>0.5792775450312555</c:v>
                </c:pt>
                <c:pt idx="15">
                  <c:v>0.38520405707581229</c:v>
                </c:pt>
                <c:pt idx="16">
                  <c:v>0.40379097813069914</c:v>
                </c:pt>
                <c:pt idx="17">
                  <c:v>0.43396838128130949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C-4476-ABB6-00BC7CAEB6ED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Species!$BU$283:$BU$311</c:f>
              <c:numCache>
                <c:formatCode>0.00</c:formatCode>
                <c:ptCount val="29"/>
                <c:pt idx="0">
                  <c:v>0.26779904187535664</c:v>
                </c:pt>
                <c:pt idx="1">
                  <c:v>5.0935241727294248E-3</c:v>
                </c:pt>
                <c:pt idx="2">
                  <c:v>1.4442822339889706E-2</c:v>
                </c:pt>
                <c:pt idx="3">
                  <c:v>2.6717563176300307E-2</c:v>
                </c:pt>
                <c:pt idx="4">
                  <c:v>0.36165557913961177</c:v>
                </c:pt>
                <c:pt idx="5">
                  <c:v>0.14604543412233584</c:v>
                </c:pt>
                <c:pt idx="6">
                  <c:v>0.2032322863926854</c:v>
                </c:pt>
                <c:pt idx="7">
                  <c:v>0.24097677736624712</c:v>
                </c:pt>
                <c:pt idx="8">
                  <c:v>0.12649482711767976</c:v>
                </c:pt>
                <c:pt idx="9">
                  <c:v>5.8826851244025952E-2</c:v>
                </c:pt>
                <c:pt idx="10">
                  <c:v>7.1648020072899776E-2</c:v>
                </c:pt>
                <c:pt idx="11">
                  <c:v>0.36287042233289668</c:v>
                </c:pt>
                <c:pt idx="12">
                  <c:v>0.22941792065059632</c:v>
                </c:pt>
                <c:pt idx="13">
                  <c:v>0.33987797118698476</c:v>
                </c:pt>
                <c:pt idx="14">
                  <c:v>0.24563170254528077</c:v>
                </c:pt>
                <c:pt idx="15">
                  <c:v>0.36615295692739969</c:v>
                </c:pt>
                <c:pt idx="16">
                  <c:v>0.28225271676230484</c:v>
                </c:pt>
                <c:pt idx="17">
                  <c:v>0.40403905738536633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C-4476-ABB6-00BC7CAEB6ED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Species!$BV$283:$BV$311</c:f>
              <c:numCache>
                <c:formatCode>0.00</c:formatCode>
                <c:ptCount val="29"/>
                <c:pt idx="0">
                  <c:v>3.1338921332267367</c:v>
                </c:pt>
                <c:pt idx="1">
                  <c:v>2.6160782506187981</c:v>
                </c:pt>
                <c:pt idx="2">
                  <c:v>2.495295500097924</c:v>
                </c:pt>
                <c:pt idx="3">
                  <c:v>2.6319120928904396</c:v>
                </c:pt>
                <c:pt idx="4">
                  <c:v>3.0802864728280648</c:v>
                </c:pt>
                <c:pt idx="5">
                  <c:v>2.8108746518062198</c:v>
                </c:pt>
                <c:pt idx="6">
                  <c:v>2.9493210559089262</c:v>
                </c:pt>
                <c:pt idx="7">
                  <c:v>3.304591206637058</c:v>
                </c:pt>
                <c:pt idx="8">
                  <c:v>3.4154425162629014</c:v>
                </c:pt>
                <c:pt idx="9">
                  <c:v>3.3223517010258918</c:v>
                </c:pt>
                <c:pt idx="10">
                  <c:v>3.4383313389479251</c:v>
                </c:pt>
                <c:pt idx="11">
                  <c:v>3.7024829025590185</c:v>
                </c:pt>
                <c:pt idx="12">
                  <c:v>3.9014793313912213</c:v>
                </c:pt>
                <c:pt idx="13">
                  <c:v>3.98745138963708</c:v>
                </c:pt>
                <c:pt idx="14">
                  <c:v>4.0030550339121707</c:v>
                </c:pt>
                <c:pt idx="15">
                  <c:v>3.9300262855386197</c:v>
                </c:pt>
                <c:pt idx="16">
                  <c:v>4.1742285928984062</c:v>
                </c:pt>
                <c:pt idx="17">
                  <c:v>4.2210332074961352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C-4476-ABB6-00BC7CAE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512768"/>
        <c:axId val="152523136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Species!$V$283:$V$311</c:f>
              <c:numCache>
                <c:formatCode>0.00</c:formatCode>
                <c:ptCount val="29"/>
                <c:pt idx="0">
                  <c:v>19.479352857142857</c:v>
                </c:pt>
                <c:pt idx="1">
                  <c:v>21.301045454545456</c:v>
                </c:pt>
                <c:pt idx="2">
                  <c:v>22.123386249999999</c:v>
                </c:pt>
                <c:pt idx="3">
                  <c:v>20.956431249999998</c:v>
                </c:pt>
                <c:pt idx="4">
                  <c:v>19.438648333333337</c:v>
                </c:pt>
                <c:pt idx="5">
                  <c:v>20.920530833333338</c:v>
                </c:pt>
                <c:pt idx="6">
                  <c:v>20.719332083333331</c:v>
                </c:pt>
                <c:pt idx="7">
                  <c:v>18.50287347826087</c:v>
                </c:pt>
                <c:pt idx="8">
                  <c:v>17.520117916666667</c:v>
                </c:pt>
                <c:pt idx="9">
                  <c:v>17.046609583333332</c:v>
                </c:pt>
                <c:pt idx="10">
                  <c:v>16.452778750000004</c:v>
                </c:pt>
                <c:pt idx="11">
                  <c:v>16.383600869565218</c:v>
                </c:pt>
                <c:pt idx="12">
                  <c:v>14.798126818181817</c:v>
                </c:pt>
                <c:pt idx="13">
                  <c:v>14.307739545454542</c:v>
                </c:pt>
                <c:pt idx="14">
                  <c:v>14.153976818181816</c:v>
                </c:pt>
                <c:pt idx="15">
                  <c:v>14.525514999999997</c:v>
                </c:pt>
                <c:pt idx="16">
                  <c:v>12.56302304347826</c:v>
                </c:pt>
                <c:pt idx="17">
                  <c:v>12.128652916666669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C-4476-ABB6-00BC7CAEB6ED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Species!$W$283:$W$311</c:f>
              <c:numCache>
                <c:formatCode>0.00</c:formatCode>
                <c:ptCount val="29"/>
                <c:pt idx="4">
                  <c:v>20.659772829004329</c:v>
                </c:pt>
                <c:pt idx="5">
                  <c:v>20.948008424242424</c:v>
                </c:pt>
                <c:pt idx="6">
                  <c:v>20.831665749999999</c:v>
                </c:pt>
                <c:pt idx="7">
                  <c:v>20.107563195652173</c:v>
                </c:pt>
                <c:pt idx="8">
                  <c:v>19.420300528985507</c:v>
                </c:pt>
                <c:pt idx="9">
                  <c:v>18.941892778985508</c:v>
                </c:pt>
                <c:pt idx="10">
                  <c:v>18.048342362318841</c:v>
                </c:pt>
                <c:pt idx="11">
                  <c:v>17.181196119565218</c:v>
                </c:pt>
                <c:pt idx="12">
                  <c:v>16.440246787549405</c:v>
                </c:pt>
                <c:pt idx="13">
                  <c:v>15.797771113306982</c:v>
                </c:pt>
                <c:pt idx="14">
                  <c:v>15.219244560276678</c:v>
                </c:pt>
                <c:pt idx="15">
                  <c:v>14.833791810276679</c:v>
                </c:pt>
                <c:pt idx="16">
                  <c:v>14.069676245059288</c:v>
                </c:pt>
                <c:pt idx="17">
                  <c:v>13.535781464756258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BC-4476-ABB6-00BC7CAEB6ED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Species!$D$283:$D$311</c:f>
              <c:numCache>
                <c:formatCode>0.00</c:formatCode>
                <c:ptCount val="29"/>
                <c:pt idx="4">
                  <c:v>20.659772829004329</c:v>
                </c:pt>
                <c:pt idx="5">
                  <c:v>20.481593843347589</c:v>
                </c:pt>
                <c:pt idx="6">
                  <c:v>20.30341485769085</c:v>
                </c:pt>
                <c:pt idx="7">
                  <c:v>20.125235872034111</c:v>
                </c:pt>
                <c:pt idx="8">
                  <c:v>19.947056886377371</c:v>
                </c:pt>
                <c:pt idx="9">
                  <c:v>19.768877900720632</c:v>
                </c:pt>
                <c:pt idx="10">
                  <c:v>19.590698915063893</c:v>
                </c:pt>
                <c:pt idx="11">
                  <c:v>19.412519929407154</c:v>
                </c:pt>
                <c:pt idx="12">
                  <c:v>19.234340943750414</c:v>
                </c:pt>
                <c:pt idx="13">
                  <c:v>19.056161958093675</c:v>
                </c:pt>
                <c:pt idx="14">
                  <c:v>18.877982972436936</c:v>
                </c:pt>
                <c:pt idx="15">
                  <c:v>18.699803986780196</c:v>
                </c:pt>
                <c:pt idx="16">
                  <c:v>18.521625001123457</c:v>
                </c:pt>
                <c:pt idx="17">
                  <c:v>18.343446015466718</c:v>
                </c:pt>
                <c:pt idx="18">
                  <c:v>18.165267029809979</c:v>
                </c:pt>
                <c:pt idx="19">
                  <c:v>17.987088044153239</c:v>
                </c:pt>
                <c:pt idx="20">
                  <c:v>17.8089090584965</c:v>
                </c:pt>
                <c:pt idx="21">
                  <c:v>17.630730072839761</c:v>
                </c:pt>
                <c:pt idx="22">
                  <c:v>17.452551087183021</c:v>
                </c:pt>
                <c:pt idx="23">
                  <c:v>17.274372101526282</c:v>
                </c:pt>
                <c:pt idx="24">
                  <c:v>17.096193115869543</c:v>
                </c:pt>
                <c:pt idx="25">
                  <c:v>16.918014130212804</c:v>
                </c:pt>
                <c:pt idx="26">
                  <c:v>16.739835144556064</c:v>
                </c:pt>
                <c:pt idx="27">
                  <c:v>16.561656158899325</c:v>
                </c:pt>
                <c:pt idx="28">
                  <c:v>16.383477173242586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BC-4476-ABB6-00BC7CAEB6ED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Species!$X$283:$X$311</c:f>
              <c:numCache>
                <c:formatCode>0.00</c:formatCode>
                <c:ptCount val="29"/>
                <c:pt idx="28">
                  <c:v>13.12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BC-4476-ABB6-00BC7CAEB6ED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Species!$F$283:$F$311</c:f>
              <c:numCache>
                <c:formatCode>0.00</c:formatCode>
                <c:ptCount val="29"/>
                <c:pt idx="4">
                  <c:v>20.659772829004329</c:v>
                </c:pt>
                <c:pt idx="5">
                  <c:v>20.345615627795816</c:v>
                </c:pt>
                <c:pt idx="6">
                  <c:v>20.031458426587303</c:v>
                </c:pt>
                <c:pt idx="7">
                  <c:v>19.71730122537879</c:v>
                </c:pt>
                <c:pt idx="8">
                  <c:v>19.403144024170278</c:v>
                </c:pt>
                <c:pt idx="9">
                  <c:v>19.088986822961765</c:v>
                </c:pt>
                <c:pt idx="10">
                  <c:v>18.774829621753252</c:v>
                </c:pt>
                <c:pt idx="11">
                  <c:v>18.460672420544739</c:v>
                </c:pt>
                <c:pt idx="12">
                  <c:v>18.146515219336226</c:v>
                </c:pt>
                <c:pt idx="13">
                  <c:v>17.832358018127714</c:v>
                </c:pt>
                <c:pt idx="14">
                  <c:v>17.518200816919201</c:v>
                </c:pt>
                <c:pt idx="15">
                  <c:v>17.204043615710688</c:v>
                </c:pt>
                <c:pt idx="16">
                  <c:v>16.889886414502175</c:v>
                </c:pt>
                <c:pt idx="17">
                  <c:v>16.575729213293663</c:v>
                </c:pt>
                <c:pt idx="18">
                  <c:v>16.26157201208515</c:v>
                </c:pt>
                <c:pt idx="19">
                  <c:v>15.947414810876635</c:v>
                </c:pt>
                <c:pt idx="20">
                  <c:v>15.633257609668121</c:v>
                </c:pt>
                <c:pt idx="21">
                  <c:v>15.319100408459606</c:v>
                </c:pt>
                <c:pt idx="22">
                  <c:v>15.004943207251092</c:v>
                </c:pt>
                <c:pt idx="23">
                  <c:v>14.690786006042577</c:v>
                </c:pt>
                <c:pt idx="24">
                  <c:v>14.376628804834063</c:v>
                </c:pt>
                <c:pt idx="25">
                  <c:v>14.062471603625548</c:v>
                </c:pt>
                <c:pt idx="26">
                  <c:v>13.748314402417034</c:v>
                </c:pt>
                <c:pt idx="27">
                  <c:v>13.434157201208519</c:v>
                </c:pt>
                <c:pt idx="28">
                  <c:v>13.12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BC-4476-ABB6-00BC7CAE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2768"/>
        <c:axId val="152523136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Species!$H$283:$H$311</c:f>
              <c:numCache>
                <c:formatCode>0.00</c:formatCode>
                <c:ptCount val="29"/>
                <c:pt idx="0">
                  <c:v>9.9690336895999998</c:v>
                </c:pt>
                <c:pt idx="1">
                  <c:v>9.9690336895999998</c:v>
                </c:pt>
                <c:pt idx="2">
                  <c:v>9.9690336895999998</c:v>
                </c:pt>
                <c:pt idx="3">
                  <c:v>9.9690336895999998</c:v>
                </c:pt>
                <c:pt idx="4">
                  <c:v>9.9690336895999998</c:v>
                </c:pt>
                <c:pt idx="5">
                  <c:v>9.9690336895999998</c:v>
                </c:pt>
                <c:pt idx="6">
                  <c:v>9.9690336895999998</c:v>
                </c:pt>
                <c:pt idx="7">
                  <c:v>9.9690336895999998</c:v>
                </c:pt>
                <c:pt idx="8">
                  <c:v>9.9690336895999998</c:v>
                </c:pt>
                <c:pt idx="9">
                  <c:v>9.9690336895999998</c:v>
                </c:pt>
                <c:pt idx="10">
                  <c:v>9.9690336895999998</c:v>
                </c:pt>
                <c:pt idx="11">
                  <c:v>9.9690336895999998</c:v>
                </c:pt>
                <c:pt idx="12">
                  <c:v>9.9690336895999998</c:v>
                </c:pt>
                <c:pt idx="13">
                  <c:v>9.9690336895999998</c:v>
                </c:pt>
                <c:pt idx="14">
                  <c:v>9.9690336895999998</c:v>
                </c:pt>
                <c:pt idx="15">
                  <c:v>9.9690336895999998</c:v>
                </c:pt>
                <c:pt idx="16">
                  <c:v>9.9690336895999998</c:v>
                </c:pt>
                <c:pt idx="17">
                  <c:v>9.9690336895999998</c:v>
                </c:pt>
                <c:pt idx="18">
                  <c:v>9.9690336895999998</c:v>
                </c:pt>
                <c:pt idx="19">
                  <c:v>9.9690336895999998</c:v>
                </c:pt>
                <c:pt idx="20">
                  <c:v>9.9690336895999998</c:v>
                </c:pt>
                <c:pt idx="21">
                  <c:v>9.9690336895999998</c:v>
                </c:pt>
                <c:pt idx="22">
                  <c:v>9.9690336895999998</c:v>
                </c:pt>
                <c:pt idx="23">
                  <c:v>9.9690336895999998</c:v>
                </c:pt>
                <c:pt idx="24">
                  <c:v>9.9690336895999998</c:v>
                </c:pt>
                <c:pt idx="25">
                  <c:v>9.9690336895999998</c:v>
                </c:pt>
                <c:pt idx="26">
                  <c:v>9.9690336895999998</c:v>
                </c:pt>
                <c:pt idx="27">
                  <c:v>9.9690336895999998</c:v>
                </c:pt>
                <c:pt idx="28">
                  <c:v>9.9690336895999998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BC-4476-ABB6-00BC7CAE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35040"/>
        <c:axId val="152525056"/>
      </c:lineChart>
      <c:catAx>
        <c:axId val="15251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523136"/>
        <c:crosses val="autoZero"/>
        <c:auto val="1"/>
        <c:lblAlgn val="ctr"/>
        <c:lblOffset val="100"/>
        <c:noMultiLvlLbl val="0"/>
      </c:catAx>
      <c:valAx>
        <c:axId val="152523136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512768"/>
        <c:crosses val="autoZero"/>
        <c:crossBetween val="between"/>
        <c:majorUnit val="5"/>
      </c:valAx>
      <c:valAx>
        <c:axId val="152525056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52535040"/>
        <c:crosses val="max"/>
        <c:crossBetween val="midCat"/>
        <c:majorUnit val="10"/>
      </c:valAx>
      <c:catAx>
        <c:axId val="1525350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52525056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Species!$BE$171:$BE$199</c:f>
              <c:numCache>
                <c:formatCode>0.00</c:formatCode>
                <c:ptCount val="29"/>
                <c:pt idx="1">
                  <c:v>2.3289645021165719</c:v>
                </c:pt>
                <c:pt idx="2">
                  <c:v>2.1082874731501287</c:v>
                </c:pt>
                <c:pt idx="3">
                  <c:v>1.6492849325148886</c:v>
                </c:pt>
                <c:pt idx="4">
                  <c:v>2.0670025922181892</c:v>
                </c:pt>
                <c:pt idx="5">
                  <c:v>1.789670779971277</c:v>
                </c:pt>
                <c:pt idx="6">
                  <c:v>1.5759892203656258</c:v>
                </c:pt>
                <c:pt idx="7">
                  <c:v>1.789494478173135</c:v>
                </c:pt>
                <c:pt idx="8">
                  <c:v>1.3390470373149532</c:v>
                </c:pt>
                <c:pt idx="11">
                  <c:v>1.3448317060289374</c:v>
                </c:pt>
                <c:pt idx="12">
                  <c:v>1.1373637120147924</c:v>
                </c:pt>
                <c:pt idx="13">
                  <c:v>1.1073073952591814</c:v>
                </c:pt>
                <c:pt idx="14">
                  <c:v>1.2579331357495174</c:v>
                </c:pt>
                <c:pt idx="15">
                  <c:v>0.79814127000713353</c:v>
                </c:pt>
                <c:pt idx="16">
                  <c:v>0.67250180333410303</c:v>
                </c:pt>
                <c:pt idx="17">
                  <c:v>0.94115507097774109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F-4C86-9012-E023A68A1B19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Species!$BF$171:$BF$199</c:f>
              <c:numCache>
                <c:formatCode>0.00</c:formatCode>
                <c:ptCount val="29"/>
                <c:pt idx="1">
                  <c:v>0.40570443466938005</c:v>
                </c:pt>
                <c:pt idx="2">
                  <c:v>0.36467130534761183</c:v>
                </c:pt>
                <c:pt idx="3">
                  <c:v>0.23787082332933729</c:v>
                </c:pt>
                <c:pt idx="4">
                  <c:v>0.36427634778794882</c:v>
                </c:pt>
                <c:pt idx="5">
                  <c:v>0.26540616671042988</c:v>
                </c:pt>
                <c:pt idx="6">
                  <c:v>0.13937386226130294</c:v>
                </c:pt>
                <c:pt idx="7">
                  <c:v>0.22161201675810327</c:v>
                </c:pt>
                <c:pt idx="8">
                  <c:v>0.18946493463898462</c:v>
                </c:pt>
                <c:pt idx="11">
                  <c:v>0.22020724197937294</c:v>
                </c:pt>
                <c:pt idx="12">
                  <c:v>0.21843784321429249</c:v>
                </c:pt>
                <c:pt idx="13">
                  <c:v>0.15933426308583062</c:v>
                </c:pt>
                <c:pt idx="14">
                  <c:v>0.19444227511919518</c:v>
                </c:pt>
                <c:pt idx="15">
                  <c:v>0.15392337611013476</c:v>
                </c:pt>
                <c:pt idx="16">
                  <c:v>0.1863660187446049</c:v>
                </c:pt>
                <c:pt idx="17">
                  <c:v>0.18968790894651019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F-4C86-9012-E023A68A1B19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Species!$BG$171:$BG$199</c:f>
              <c:numCache>
                <c:formatCode>0.00</c:formatCode>
                <c:ptCount val="29"/>
                <c:pt idx="1">
                  <c:v>0.76723629366310675</c:v>
                </c:pt>
                <c:pt idx="2">
                  <c:v>0.70997079891616499</c:v>
                </c:pt>
                <c:pt idx="3">
                  <c:v>0.6368748011532569</c:v>
                </c:pt>
                <c:pt idx="4">
                  <c:v>0.71542983940123639</c:v>
                </c:pt>
                <c:pt idx="5">
                  <c:v>0.56965176932013739</c:v>
                </c:pt>
                <c:pt idx="6">
                  <c:v>0.53151168313369124</c:v>
                </c:pt>
                <c:pt idx="7">
                  <c:v>0.50585754678834061</c:v>
                </c:pt>
                <c:pt idx="8">
                  <c:v>0.48392047671211091</c:v>
                </c:pt>
                <c:pt idx="11">
                  <c:v>0.54703087977573694</c:v>
                </c:pt>
                <c:pt idx="12">
                  <c:v>0.45360700302249846</c:v>
                </c:pt>
                <c:pt idx="13">
                  <c:v>0.29762453098663733</c:v>
                </c:pt>
                <c:pt idx="14">
                  <c:v>0.44469495904450601</c:v>
                </c:pt>
                <c:pt idx="15">
                  <c:v>0.42670013104442706</c:v>
                </c:pt>
                <c:pt idx="16">
                  <c:v>0.33310096333746136</c:v>
                </c:pt>
                <c:pt idx="17">
                  <c:v>0.40742433220630836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F-4C86-9012-E023A68A1B19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Species!$BH$171:$BH$199</c:f>
              <c:numCache>
                <c:formatCode>0.00</c:formatCode>
                <c:ptCount val="29"/>
                <c:pt idx="1">
                  <c:v>0.31305373005542081</c:v>
                </c:pt>
                <c:pt idx="2">
                  <c:v>0.29542404955637008</c:v>
                </c:pt>
                <c:pt idx="3">
                  <c:v>0.27997569806219386</c:v>
                </c:pt>
                <c:pt idx="4">
                  <c:v>0.2826390549246357</c:v>
                </c:pt>
                <c:pt idx="5">
                  <c:v>0.26482770768569075</c:v>
                </c:pt>
                <c:pt idx="6">
                  <c:v>0.22236859282030544</c:v>
                </c:pt>
                <c:pt idx="7">
                  <c:v>0.23568452249806215</c:v>
                </c:pt>
                <c:pt idx="8">
                  <c:v>0.15870055463101262</c:v>
                </c:pt>
                <c:pt idx="11">
                  <c:v>0.17478427242550953</c:v>
                </c:pt>
                <c:pt idx="12">
                  <c:v>0.1602175644003889</c:v>
                </c:pt>
                <c:pt idx="13">
                  <c:v>9.5400126674105329E-2</c:v>
                </c:pt>
                <c:pt idx="14">
                  <c:v>0.15335306855549735</c:v>
                </c:pt>
                <c:pt idx="15">
                  <c:v>7.8265085720365127E-2</c:v>
                </c:pt>
                <c:pt idx="16">
                  <c:v>8.713940641397995E-2</c:v>
                </c:pt>
                <c:pt idx="17">
                  <c:v>0.13580443149659333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F-4C86-9012-E023A68A1B19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Species!$BI$171:$BI$199</c:f>
              <c:numCache>
                <c:formatCode>0.00</c:formatCode>
                <c:ptCount val="29"/>
                <c:pt idx="1">
                  <c:v>5.8268673088564038E-2</c:v>
                </c:pt>
                <c:pt idx="2">
                  <c:v>2.1467819124100194E-2</c:v>
                </c:pt>
                <c:pt idx="3">
                  <c:v>2.3694929752515213E-2</c:v>
                </c:pt>
                <c:pt idx="4">
                  <c:v>4.1674921615146403E-2</c:v>
                </c:pt>
                <c:pt idx="5">
                  <c:v>1.8879812537630023E-2</c:v>
                </c:pt>
                <c:pt idx="6">
                  <c:v>2.7216928565556991E-2</c:v>
                </c:pt>
                <c:pt idx="7">
                  <c:v>3.368882998625878E-2</c:v>
                </c:pt>
                <c:pt idx="8">
                  <c:v>2.677101425350268E-2</c:v>
                </c:pt>
                <c:pt idx="11">
                  <c:v>1.427742744073536E-2</c:v>
                </c:pt>
                <c:pt idx="12">
                  <c:v>2.1235154758500852E-2</c:v>
                </c:pt>
                <c:pt idx="13">
                  <c:v>1.3460423769373951E-2</c:v>
                </c:pt>
                <c:pt idx="14">
                  <c:v>1.4630228909649426E-2</c:v>
                </c:pt>
                <c:pt idx="15">
                  <c:v>7.8937145691984709E-3</c:v>
                </c:pt>
                <c:pt idx="16">
                  <c:v>9.5366573030563444E-3</c:v>
                </c:pt>
                <c:pt idx="17">
                  <c:v>1.1856323884370639E-2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DF-4C86-9012-E023A68A1B19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Species!$BJ$171:$BJ$199</c:f>
              <c:numCache>
                <c:formatCode>0.00</c:formatCode>
                <c:ptCount val="29"/>
                <c:pt idx="1">
                  <c:v>0.4073370108542107</c:v>
                </c:pt>
                <c:pt idx="2">
                  <c:v>0.24234179885369067</c:v>
                </c:pt>
                <c:pt idx="3">
                  <c:v>0.3297580663276854</c:v>
                </c:pt>
                <c:pt idx="4">
                  <c:v>0.25328845364096431</c:v>
                </c:pt>
                <c:pt idx="5">
                  <c:v>0.20371171565008753</c:v>
                </c:pt>
                <c:pt idx="6">
                  <c:v>0.24635328754384531</c:v>
                </c:pt>
                <c:pt idx="7">
                  <c:v>0.24052847198829067</c:v>
                </c:pt>
                <c:pt idx="8">
                  <c:v>0.25395219428400201</c:v>
                </c:pt>
                <c:pt idx="11">
                  <c:v>0.28784069720474431</c:v>
                </c:pt>
                <c:pt idx="12">
                  <c:v>0.19859502735582513</c:v>
                </c:pt>
                <c:pt idx="13">
                  <c:v>0.20668730064940968</c:v>
                </c:pt>
                <c:pt idx="14">
                  <c:v>0.1559515549523483</c:v>
                </c:pt>
                <c:pt idx="15">
                  <c:v>0.1500106201736717</c:v>
                </c:pt>
                <c:pt idx="16">
                  <c:v>0.15150479679375817</c:v>
                </c:pt>
                <c:pt idx="17">
                  <c:v>0.12296533168742205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F-4C86-9012-E023A68A1B19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Species!$BK$171:$BK$199</c:f>
              <c:numCache>
                <c:formatCode>0.00</c:formatCode>
                <c:ptCount val="29"/>
                <c:pt idx="1">
                  <c:v>1.7745934450860798E-2</c:v>
                </c:pt>
                <c:pt idx="2">
                  <c:v>0.13912492787306047</c:v>
                </c:pt>
                <c:pt idx="3">
                  <c:v>1.5836022938790946E-2</c:v>
                </c:pt>
                <c:pt idx="4">
                  <c:v>7.1550774533715694E-2</c:v>
                </c:pt>
                <c:pt idx="5">
                  <c:v>4.4833051757856561E-2</c:v>
                </c:pt>
                <c:pt idx="6">
                  <c:v>2.4286122158875607E-2</c:v>
                </c:pt>
                <c:pt idx="7">
                  <c:v>5.5459894903455521E-2</c:v>
                </c:pt>
                <c:pt idx="8">
                  <c:v>9.3663527297988908E-2</c:v>
                </c:pt>
                <c:pt idx="11">
                  <c:v>9.9535563785613068E-2</c:v>
                </c:pt>
                <c:pt idx="12">
                  <c:v>6.3906913435737789E-2</c:v>
                </c:pt>
                <c:pt idx="13">
                  <c:v>9.4247540867324953E-2</c:v>
                </c:pt>
                <c:pt idx="14">
                  <c:v>2.9869992995625077E-2</c:v>
                </c:pt>
                <c:pt idx="15">
                  <c:v>1.2558551177291695E-2</c:v>
                </c:pt>
                <c:pt idx="16">
                  <c:v>3.6828632041750797E-2</c:v>
                </c:pt>
                <c:pt idx="17">
                  <c:v>3.1275998513301491E-2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DF-4C86-9012-E023A68A1B19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Species!$BL$171:$BL$199</c:f>
              <c:numCache>
                <c:formatCode>0.00</c:formatCode>
                <c:ptCount val="29"/>
                <c:pt idx="1">
                  <c:v>3.9631200394126296</c:v>
                </c:pt>
                <c:pt idx="2">
                  <c:v>3.8891812122885643</c:v>
                </c:pt>
                <c:pt idx="3">
                  <c:v>3.7713689495120342</c:v>
                </c:pt>
                <c:pt idx="4">
                  <c:v>3.8799609818737291</c:v>
                </c:pt>
                <c:pt idx="5">
                  <c:v>3.7469776227746237</c:v>
                </c:pt>
                <c:pt idx="6">
                  <c:v>3.6603883591819821</c:v>
                </c:pt>
                <c:pt idx="7">
                  <c:v>3.7796987703466556</c:v>
                </c:pt>
                <c:pt idx="8">
                  <c:v>3.6524686778682787</c:v>
                </c:pt>
                <c:pt idx="11">
                  <c:v>3.6856647113593501</c:v>
                </c:pt>
                <c:pt idx="12">
                  <c:v>3.5610443226390625</c:v>
                </c:pt>
                <c:pt idx="13">
                  <c:v>3.4375864584772913</c:v>
                </c:pt>
                <c:pt idx="14">
                  <c:v>3.5032348843829189</c:v>
                </c:pt>
                <c:pt idx="15">
                  <c:v>3.2891070644940328</c:v>
                </c:pt>
                <c:pt idx="16">
                  <c:v>3.212149929005585</c:v>
                </c:pt>
                <c:pt idx="17">
                  <c:v>3.3811739238238658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DF-4C86-9012-E023A68A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463488"/>
        <c:axId val="156465408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Species!$BC$171:$BC$199</c:f>
              <c:numCache>
                <c:formatCode>0.00</c:formatCode>
                <c:ptCount val="29"/>
                <c:pt idx="1">
                  <c:v>8.2614304545454544</c:v>
                </c:pt>
                <c:pt idx="2">
                  <c:v>7.7704700000000013</c:v>
                </c:pt>
                <c:pt idx="3">
                  <c:v>6.9446634782608694</c:v>
                </c:pt>
                <c:pt idx="4">
                  <c:v>7.6758217391304342</c:v>
                </c:pt>
                <c:pt idx="5">
                  <c:v>6.9039590909090913</c:v>
                </c:pt>
                <c:pt idx="6">
                  <c:v>6.4274883333333337</c:v>
                </c:pt>
                <c:pt idx="7">
                  <c:v>6.862025</c:v>
                </c:pt>
                <c:pt idx="8">
                  <c:v>6.1979895238095235</c:v>
                </c:pt>
                <c:pt idx="11">
                  <c:v>6.3741725000000002</c:v>
                </c:pt>
                <c:pt idx="12">
                  <c:v>5.8144063636363637</c:v>
                </c:pt>
                <c:pt idx="13">
                  <c:v>5.4116481818181823</c:v>
                </c:pt>
                <c:pt idx="14">
                  <c:v>5.7541091304347836</c:v>
                </c:pt>
                <c:pt idx="15">
                  <c:v>4.9166009523809535</c:v>
                </c:pt>
                <c:pt idx="16">
                  <c:v>4.6891278260869571</c:v>
                </c:pt>
                <c:pt idx="17">
                  <c:v>5.2213431818181819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F-4C86-9012-E023A68A1B19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Species!$J$171:$J$199</c:f>
              <c:numCache>
                <c:formatCode>0.00</c:formatCode>
                <c:ptCount val="29"/>
                <c:pt idx="4">
                  <c:v>7.6630964179841907</c:v>
                </c:pt>
                <c:pt idx="5">
                  <c:v>7.5112689525691705</c:v>
                </c:pt>
                <c:pt idx="6">
                  <c:v>7.1444805283267456</c:v>
                </c:pt>
                <c:pt idx="7">
                  <c:v>6.9627915283267452</c:v>
                </c:pt>
                <c:pt idx="8">
                  <c:v>6.8134567374364767</c:v>
                </c:pt>
                <c:pt idx="9">
                  <c:v>6.5978654870129869</c:v>
                </c:pt>
                <c:pt idx="10">
                  <c:v>6.4958342857142854</c:v>
                </c:pt>
                <c:pt idx="11">
                  <c:v>6.4780623412698413</c:v>
                </c:pt>
                <c:pt idx="12">
                  <c:v>6.1288561291486294</c:v>
                </c:pt>
                <c:pt idx="13">
                  <c:v>5.8667423484848484</c:v>
                </c:pt>
                <c:pt idx="14">
                  <c:v>5.8385840439723324</c:v>
                </c:pt>
                <c:pt idx="15">
                  <c:v>5.6541874256540563</c:v>
                </c:pt>
                <c:pt idx="16">
                  <c:v>5.3171784908714477</c:v>
                </c:pt>
                <c:pt idx="17">
                  <c:v>5.1985658545078106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DF-4C86-9012-E023A68A1B19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Species!$C$171:$C$199</c:f>
              <c:numCache>
                <c:formatCode>0.00</c:formatCode>
                <c:ptCount val="29"/>
                <c:pt idx="4">
                  <c:v>7.6630964179841907</c:v>
                </c:pt>
                <c:pt idx="5">
                  <c:v>7.6630964179841907</c:v>
                </c:pt>
                <c:pt idx="6">
                  <c:v>7.6630964179841907</c:v>
                </c:pt>
                <c:pt idx="7">
                  <c:v>7.6630964179841907</c:v>
                </c:pt>
                <c:pt idx="8">
                  <c:v>7.6630964179841907</c:v>
                </c:pt>
                <c:pt idx="9">
                  <c:v>7.6630964179841907</c:v>
                </c:pt>
                <c:pt idx="10">
                  <c:v>7.6630964179841907</c:v>
                </c:pt>
                <c:pt idx="11">
                  <c:v>7.6630964179841907</c:v>
                </c:pt>
                <c:pt idx="12">
                  <c:v>7.6630964179841907</c:v>
                </c:pt>
                <c:pt idx="13">
                  <c:v>7.6630964179841907</c:v>
                </c:pt>
                <c:pt idx="14">
                  <c:v>7.6630964179841907</c:v>
                </c:pt>
                <c:pt idx="15">
                  <c:v>7.6630964179841907</c:v>
                </c:pt>
                <c:pt idx="16">
                  <c:v>7.6630964179841907</c:v>
                </c:pt>
                <c:pt idx="17">
                  <c:v>7.6630964179841907</c:v>
                </c:pt>
                <c:pt idx="18">
                  <c:v>7.6630964179841907</c:v>
                </c:pt>
                <c:pt idx="19">
                  <c:v>7.6630964179841907</c:v>
                </c:pt>
                <c:pt idx="20">
                  <c:v>7.6630964179841907</c:v>
                </c:pt>
                <c:pt idx="21">
                  <c:v>7.6630964179841907</c:v>
                </c:pt>
                <c:pt idx="22">
                  <c:v>7.6630964179841907</c:v>
                </c:pt>
                <c:pt idx="23">
                  <c:v>7.6630964179841907</c:v>
                </c:pt>
                <c:pt idx="24">
                  <c:v>7.6630964179841907</c:v>
                </c:pt>
                <c:pt idx="25">
                  <c:v>7.6630964179841907</c:v>
                </c:pt>
                <c:pt idx="26">
                  <c:v>7.6630964179841907</c:v>
                </c:pt>
                <c:pt idx="27">
                  <c:v>7.6630964179841907</c:v>
                </c:pt>
                <c:pt idx="28">
                  <c:v>7.6630964179841907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F-4C86-9012-E023A68A1B19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Species!$K$171:$K$199</c:f>
              <c:numCache>
                <c:formatCode>0.00</c:formatCode>
                <c:ptCount val="29"/>
                <c:pt idx="28">
                  <c:v>5.0599999999999996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DF-4C86-9012-E023A68A1B19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Species!$E$171:$E$199</c:f>
              <c:numCache>
                <c:formatCode>0.00</c:formatCode>
                <c:ptCount val="29"/>
                <c:pt idx="4">
                  <c:v>7.6630964179841907</c:v>
                </c:pt>
                <c:pt idx="5">
                  <c:v>7.5546340672348498</c:v>
                </c:pt>
                <c:pt idx="6">
                  <c:v>7.4461717164855088</c:v>
                </c:pt>
                <c:pt idx="7">
                  <c:v>7.3377093657361678</c:v>
                </c:pt>
                <c:pt idx="8">
                  <c:v>7.2292470149868269</c:v>
                </c:pt>
                <c:pt idx="9">
                  <c:v>7.1207846642374859</c:v>
                </c:pt>
                <c:pt idx="10">
                  <c:v>7.0123223134881449</c:v>
                </c:pt>
                <c:pt idx="11">
                  <c:v>6.903859962738804</c:v>
                </c:pt>
                <c:pt idx="12">
                  <c:v>6.795397611989463</c:v>
                </c:pt>
                <c:pt idx="13">
                  <c:v>6.6869352612401221</c:v>
                </c:pt>
                <c:pt idx="14">
                  <c:v>6.5784729104907811</c:v>
                </c:pt>
                <c:pt idx="15">
                  <c:v>6.4700105597414401</c:v>
                </c:pt>
                <c:pt idx="16">
                  <c:v>6.3615482089920992</c:v>
                </c:pt>
                <c:pt idx="17">
                  <c:v>6.2530858582427582</c:v>
                </c:pt>
                <c:pt idx="18">
                  <c:v>6.1446235074934172</c:v>
                </c:pt>
                <c:pt idx="19">
                  <c:v>6.0361611567440763</c:v>
                </c:pt>
                <c:pt idx="20">
                  <c:v>5.9276988059947353</c:v>
                </c:pt>
                <c:pt idx="21">
                  <c:v>5.8192364552453943</c:v>
                </c:pt>
                <c:pt idx="22">
                  <c:v>5.7107741044960534</c:v>
                </c:pt>
                <c:pt idx="23">
                  <c:v>5.6023117537467124</c:v>
                </c:pt>
                <c:pt idx="24">
                  <c:v>5.4938494029973715</c:v>
                </c:pt>
                <c:pt idx="25">
                  <c:v>5.3853870522480305</c:v>
                </c:pt>
                <c:pt idx="26">
                  <c:v>5.2769247014986895</c:v>
                </c:pt>
                <c:pt idx="27">
                  <c:v>5.1684623507493486</c:v>
                </c:pt>
                <c:pt idx="28">
                  <c:v>5.0599999999999996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F-4C86-9012-E023A68A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63488"/>
        <c:axId val="156465408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Species!$G$171:$G$199</c:f>
              <c:numCache>
                <c:formatCode>0.00</c:formatCode>
                <c:ptCount val="29"/>
                <c:pt idx="0">
                  <c:v>3.73061037</c:v>
                </c:pt>
                <c:pt idx="1">
                  <c:v>3.73061037</c:v>
                </c:pt>
                <c:pt idx="2">
                  <c:v>3.73061037</c:v>
                </c:pt>
                <c:pt idx="3">
                  <c:v>3.73061037</c:v>
                </c:pt>
                <c:pt idx="4">
                  <c:v>3.73061037</c:v>
                </c:pt>
                <c:pt idx="5">
                  <c:v>3.73061037</c:v>
                </c:pt>
                <c:pt idx="6">
                  <c:v>3.73061037</c:v>
                </c:pt>
                <c:pt idx="7">
                  <c:v>3.73061037</c:v>
                </c:pt>
                <c:pt idx="8">
                  <c:v>3.73061037</c:v>
                </c:pt>
                <c:pt idx="9">
                  <c:v>3.73061037</c:v>
                </c:pt>
                <c:pt idx="10">
                  <c:v>3.73061037</c:v>
                </c:pt>
                <c:pt idx="11">
                  <c:v>3.73061037</c:v>
                </c:pt>
                <c:pt idx="12">
                  <c:v>3.73061037</c:v>
                </c:pt>
                <c:pt idx="13">
                  <c:v>3.73061037</c:v>
                </c:pt>
                <c:pt idx="14">
                  <c:v>3.73061037</c:v>
                </c:pt>
                <c:pt idx="15">
                  <c:v>3.73061037</c:v>
                </c:pt>
                <c:pt idx="16">
                  <c:v>3.73061037</c:v>
                </c:pt>
                <c:pt idx="17">
                  <c:v>3.73061037</c:v>
                </c:pt>
                <c:pt idx="18">
                  <c:v>3.73061037</c:v>
                </c:pt>
                <c:pt idx="19">
                  <c:v>3.73061037</c:v>
                </c:pt>
                <c:pt idx="20">
                  <c:v>3.73061037</c:v>
                </c:pt>
                <c:pt idx="21">
                  <c:v>3.73061037</c:v>
                </c:pt>
                <c:pt idx="22">
                  <c:v>3.73061037</c:v>
                </c:pt>
                <c:pt idx="23">
                  <c:v>3.73061037</c:v>
                </c:pt>
                <c:pt idx="24">
                  <c:v>3.73061037</c:v>
                </c:pt>
                <c:pt idx="25">
                  <c:v>3.73061037</c:v>
                </c:pt>
                <c:pt idx="26">
                  <c:v>3.73061037</c:v>
                </c:pt>
                <c:pt idx="27">
                  <c:v>3.73061037</c:v>
                </c:pt>
                <c:pt idx="28">
                  <c:v>3.73061037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DF-4C86-9012-E023A68A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1408"/>
        <c:axId val="156479872"/>
      </c:lineChart>
      <c:catAx>
        <c:axId val="15646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65408"/>
        <c:crosses val="autoZero"/>
        <c:auto val="1"/>
        <c:lblAlgn val="ctr"/>
        <c:lblOffset val="100"/>
        <c:noMultiLvlLbl val="0"/>
      </c:catAx>
      <c:valAx>
        <c:axId val="1564654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63488"/>
        <c:crosses val="autoZero"/>
        <c:crossBetween val="between"/>
        <c:majorUnit val="5"/>
      </c:valAx>
      <c:valAx>
        <c:axId val="156479872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6481408"/>
        <c:crosses val="max"/>
        <c:crossBetween val="midCat"/>
      </c:valAx>
      <c:catAx>
        <c:axId val="1564814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56479872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Species!$BO$171:$BO$199</c:f>
              <c:numCache>
                <c:formatCode>0.00</c:formatCode>
                <c:ptCount val="29"/>
                <c:pt idx="1">
                  <c:v>16.260971401229003</c:v>
                </c:pt>
                <c:pt idx="2">
                  <c:v>17.934299542607075</c:v>
                </c:pt>
                <c:pt idx="3">
                  <c:v>13.498391107488684</c:v>
                </c:pt>
                <c:pt idx="4">
                  <c:v>14.651597699621478</c:v>
                </c:pt>
                <c:pt idx="5">
                  <c:v>14.382649541790238</c:v>
                </c:pt>
                <c:pt idx="6">
                  <c:v>13.94480488732836</c:v>
                </c:pt>
                <c:pt idx="7">
                  <c:v>14.006795326131041</c:v>
                </c:pt>
                <c:pt idx="8">
                  <c:v>9.462159366223462</c:v>
                </c:pt>
                <c:pt idx="11">
                  <c:v>10.083172620634205</c:v>
                </c:pt>
                <c:pt idx="12">
                  <c:v>7.2200839470701741</c:v>
                </c:pt>
                <c:pt idx="13">
                  <c:v>6.4923693672616443</c:v>
                </c:pt>
                <c:pt idx="14">
                  <c:v>8.0687973234869208</c:v>
                </c:pt>
                <c:pt idx="15">
                  <c:v>6.4985503063629535</c:v>
                </c:pt>
                <c:pt idx="16">
                  <c:v>4.064737010112343</c:v>
                </c:pt>
                <c:pt idx="17">
                  <c:v>4.1480377559075077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A-4DD3-AABD-4FA15B4FEF38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Species!$BP$171:$BP$199</c:f>
              <c:numCache>
                <c:formatCode>0.00</c:formatCode>
                <c:ptCount val="29"/>
                <c:pt idx="1">
                  <c:v>0.63490833158082571</c:v>
                </c:pt>
                <c:pt idx="2">
                  <c:v>0.44260201013458161</c:v>
                </c:pt>
                <c:pt idx="3">
                  <c:v>0.59198750219876628</c:v>
                </c:pt>
                <c:pt idx="4">
                  <c:v>0.56622750605591199</c:v>
                </c:pt>
                <c:pt idx="5">
                  <c:v>0.32814530782607787</c:v>
                </c:pt>
                <c:pt idx="6">
                  <c:v>0.45559835552774658</c:v>
                </c:pt>
                <c:pt idx="7">
                  <c:v>0.38917247784098563</c:v>
                </c:pt>
                <c:pt idx="8">
                  <c:v>0.36791933534130988</c:v>
                </c:pt>
                <c:pt idx="11">
                  <c:v>0.61420948138814424</c:v>
                </c:pt>
                <c:pt idx="12">
                  <c:v>0.48551858467403552</c:v>
                </c:pt>
                <c:pt idx="13">
                  <c:v>0.94912927738680553</c:v>
                </c:pt>
                <c:pt idx="14">
                  <c:v>0.76802110638394017</c:v>
                </c:pt>
                <c:pt idx="15">
                  <c:v>1.1120999848770119</c:v>
                </c:pt>
                <c:pt idx="16">
                  <c:v>0.7799885302955184</c:v>
                </c:pt>
                <c:pt idx="17">
                  <c:v>0.81063558978490891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A-4DD3-AABD-4FA15B4FEF38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Species!$BQ$171:$BQ$199</c:f>
              <c:numCache>
                <c:formatCode>0.00</c:formatCode>
                <c:ptCount val="29"/>
                <c:pt idx="1">
                  <c:v>1.9079769695755999</c:v>
                </c:pt>
                <c:pt idx="2">
                  <c:v>1.9204922128902997</c:v>
                </c:pt>
                <c:pt idx="3">
                  <c:v>2.4491159866069863</c:v>
                </c:pt>
                <c:pt idx="4">
                  <c:v>2.1833171843728638</c:v>
                </c:pt>
                <c:pt idx="5">
                  <c:v>1.7906761685656911</c:v>
                </c:pt>
                <c:pt idx="6">
                  <c:v>1.5017197742572248</c:v>
                </c:pt>
                <c:pt idx="7">
                  <c:v>2.4983082466289335</c:v>
                </c:pt>
                <c:pt idx="8">
                  <c:v>1.7066353015992042</c:v>
                </c:pt>
                <c:pt idx="11">
                  <c:v>2.3460947056473778</c:v>
                </c:pt>
                <c:pt idx="12">
                  <c:v>2.187229705014297</c:v>
                </c:pt>
                <c:pt idx="13">
                  <c:v>1.6218659972839402</c:v>
                </c:pt>
                <c:pt idx="14">
                  <c:v>1.6166802571473089</c:v>
                </c:pt>
                <c:pt idx="15">
                  <c:v>2.0867099512720411</c:v>
                </c:pt>
                <c:pt idx="16">
                  <c:v>1.3937122160393327</c:v>
                </c:pt>
                <c:pt idx="17">
                  <c:v>1.9474720453144672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1A-4DD3-AABD-4FA15B4FEF38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Species!$BR$171:$BR$199</c:f>
              <c:numCache>
                <c:formatCode>0.00</c:formatCode>
                <c:ptCount val="29"/>
                <c:pt idx="1">
                  <c:v>0.77615581271042888</c:v>
                </c:pt>
                <c:pt idx="2">
                  <c:v>0.66786410163613663</c:v>
                </c:pt>
                <c:pt idx="3">
                  <c:v>0.84454210337586844</c:v>
                </c:pt>
                <c:pt idx="4">
                  <c:v>0.74334817085450478</c:v>
                </c:pt>
                <c:pt idx="5">
                  <c:v>0.78849461912012142</c:v>
                </c:pt>
                <c:pt idx="6">
                  <c:v>0.65884125121398562</c:v>
                </c:pt>
                <c:pt idx="7">
                  <c:v>0.81964025131267559</c:v>
                </c:pt>
                <c:pt idx="8">
                  <c:v>0.56820138998275749</c:v>
                </c:pt>
                <c:pt idx="11">
                  <c:v>0.71789951975145783</c:v>
                </c:pt>
                <c:pt idx="12">
                  <c:v>0.63737640734935941</c:v>
                </c:pt>
                <c:pt idx="13">
                  <c:v>0.53266623724668349</c:v>
                </c:pt>
                <c:pt idx="14">
                  <c:v>0.5448680812458716</c:v>
                </c:pt>
                <c:pt idx="15">
                  <c:v>0.60471930365972115</c:v>
                </c:pt>
                <c:pt idx="16">
                  <c:v>0.42817641052079775</c:v>
                </c:pt>
                <c:pt idx="17">
                  <c:v>0.53020901479077998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1A-4DD3-AABD-4FA15B4FEF38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Species!$BS$171:$BS$199</c:f>
              <c:numCache>
                <c:formatCode>0.00</c:formatCode>
                <c:ptCount val="29"/>
                <c:pt idx="1">
                  <c:v>9.3945347656711919E-2</c:v>
                </c:pt>
                <c:pt idx="2">
                  <c:v>0.10747274941745043</c:v>
                </c:pt>
                <c:pt idx="3">
                  <c:v>9.1601288412229878E-2</c:v>
                </c:pt>
                <c:pt idx="4">
                  <c:v>0.11584542373562766</c:v>
                </c:pt>
                <c:pt idx="5">
                  <c:v>5.4294157785292153E-2</c:v>
                </c:pt>
                <c:pt idx="6">
                  <c:v>7.8402951365308893E-2</c:v>
                </c:pt>
                <c:pt idx="7">
                  <c:v>0.10303262123392133</c:v>
                </c:pt>
                <c:pt idx="8">
                  <c:v>9.2740297841342773E-2</c:v>
                </c:pt>
                <c:pt idx="11">
                  <c:v>4.6886737017048367E-2</c:v>
                </c:pt>
                <c:pt idx="12">
                  <c:v>7.4127421511625213E-2</c:v>
                </c:pt>
                <c:pt idx="13">
                  <c:v>7.1951602043926186E-2</c:v>
                </c:pt>
                <c:pt idx="14">
                  <c:v>6.0354809531051823E-2</c:v>
                </c:pt>
                <c:pt idx="15">
                  <c:v>6.0138155915622889E-2</c:v>
                </c:pt>
                <c:pt idx="16">
                  <c:v>5.8186955225338025E-2</c:v>
                </c:pt>
                <c:pt idx="17">
                  <c:v>4.9666005609050101E-2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1A-4DD3-AABD-4FA15B4FEF38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Species!$BT$171:$BT$199</c:f>
              <c:numCache>
                <c:formatCode>0.00</c:formatCode>
                <c:ptCount val="29"/>
                <c:pt idx="1">
                  <c:v>0.50199527194270444</c:v>
                </c:pt>
                <c:pt idx="2">
                  <c:v>0.37425408021850792</c:v>
                </c:pt>
                <c:pt idx="3">
                  <c:v>0.6214115139370433</c:v>
                </c:pt>
                <c:pt idx="4">
                  <c:v>0.46290387338195482</c:v>
                </c:pt>
                <c:pt idx="5">
                  <c:v>0.45243918169489361</c:v>
                </c:pt>
                <c:pt idx="6">
                  <c:v>0.51953898756275607</c:v>
                </c:pt>
                <c:pt idx="7">
                  <c:v>0.58597303494287634</c:v>
                </c:pt>
                <c:pt idx="8">
                  <c:v>0.44337393959249988</c:v>
                </c:pt>
                <c:pt idx="11">
                  <c:v>0.5329869056099702</c:v>
                </c:pt>
                <c:pt idx="12">
                  <c:v>0.69875880481198371</c:v>
                </c:pt>
                <c:pt idx="13">
                  <c:v>0.5594637761552762</c:v>
                </c:pt>
                <c:pt idx="14">
                  <c:v>0.5621460239819529</c:v>
                </c:pt>
                <c:pt idx="15">
                  <c:v>0.45985679658325979</c:v>
                </c:pt>
                <c:pt idx="16">
                  <c:v>0.5311984635083058</c:v>
                </c:pt>
                <c:pt idx="17">
                  <c:v>0.50844244563279939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1A-4DD3-AABD-4FA15B4FEF38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Species!$BU$171:$BU$199</c:f>
              <c:numCache>
                <c:formatCode>0.00</c:formatCode>
                <c:ptCount val="29"/>
                <c:pt idx="1">
                  <c:v>4.7217883548716531E-3</c:v>
                </c:pt>
                <c:pt idx="2">
                  <c:v>1.272675148588292E-2</c:v>
                </c:pt>
                <c:pt idx="3">
                  <c:v>8.0938429180041165E-4</c:v>
                </c:pt>
                <c:pt idx="4">
                  <c:v>4.8638708714949477E-2</c:v>
                </c:pt>
                <c:pt idx="5">
                  <c:v>3.2846041786334934E-2</c:v>
                </c:pt>
                <c:pt idx="6">
                  <c:v>2.0131373428778146E-2</c:v>
                </c:pt>
                <c:pt idx="7">
                  <c:v>4.5782517579877141E-2</c:v>
                </c:pt>
                <c:pt idx="8">
                  <c:v>8.6586527129994054E-3</c:v>
                </c:pt>
                <c:pt idx="11">
                  <c:v>6.8028055664487427E-2</c:v>
                </c:pt>
                <c:pt idx="12">
                  <c:v>3.5926015570876553E-2</c:v>
                </c:pt>
                <c:pt idx="13">
                  <c:v>5.4946934678521894E-2</c:v>
                </c:pt>
                <c:pt idx="14">
                  <c:v>6.9227274079939255E-2</c:v>
                </c:pt>
                <c:pt idx="15">
                  <c:v>6.8741272959830749E-2</c:v>
                </c:pt>
                <c:pt idx="16">
                  <c:v>5.1103400897236501E-2</c:v>
                </c:pt>
                <c:pt idx="17">
                  <c:v>6.0853943133645012E-2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1A-4DD3-AABD-4FA15B4FEF38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Species!$BV$171:$BV$199</c:f>
              <c:numCache>
                <c:formatCode>0.00</c:formatCode>
                <c:ptCount val="29"/>
                <c:pt idx="1">
                  <c:v>2.2845906555412667</c:v>
                </c:pt>
                <c:pt idx="2">
                  <c:v>1.9692424507951087</c:v>
                </c:pt>
                <c:pt idx="3">
                  <c:v>2.5541172966209507</c:v>
                </c:pt>
                <c:pt idx="4">
                  <c:v>2.3853365197441714</c:v>
                </c:pt>
                <c:pt idx="5">
                  <c:v>2.677059752507994</c:v>
                </c:pt>
                <c:pt idx="6">
                  <c:v>2.5564632526491788</c:v>
                </c:pt>
                <c:pt idx="7">
                  <c:v>2.6141363938949018</c:v>
                </c:pt>
                <c:pt idx="8">
                  <c:v>3.4459748985246041</c:v>
                </c:pt>
                <c:pt idx="11">
                  <c:v>3.1419410216287442</c:v>
                </c:pt>
                <c:pt idx="12">
                  <c:v>3.5196488357645355</c:v>
                </c:pt>
                <c:pt idx="13">
                  <c:v>3.5911359294217733</c:v>
                </c:pt>
                <c:pt idx="14">
                  <c:v>3.495489630428418</c:v>
                </c:pt>
                <c:pt idx="15">
                  <c:v>3.5458040818487286</c:v>
                </c:pt>
                <c:pt idx="16">
                  <c:v>3.926054632639409</c:v>
                </c:pt>
                <c:pt idx="17">
                  <c:v>3.7580299969762514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1A-4DD3-AABD-4FA15B4F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546624"/>
        <c:axId val="163548544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Species!$V$171:$V$199</c:f>
              <c:numCache>
                <c:formatCode>0.00</c:formatCode>
                <c:ptCount val="29"/>
                <c:pt idx="1">
                  <c:v>22.465265217391305</c:v>
                </c:pt>
                <c:pt idx="2">
                  <c:v>23.428953750000005</c:v>
                </c:pt>
                <c:pt idx="3">
                  <c:v>20.651976666666666</c:v>
                </c:pt>
                <c:pt idx="4">
                  <c:v>21.157215652173917</c:v>
                </c:pt>
                <c:pt idx="5">
                  <c:v>20.506604347826087</c:v>
                </c:pt>
                <c:pt idx="6">
                  <c:v>19.735500833333337</c:v>
                </c:pt>
                <c:pt idx="7">
                  <c:v>21.062840869565218</c:v>
                </c:pt>
                <c:pt idx="8">
                  <c:v>16.095663181818178</c:v>
                </c:pt>
                <c:pt idx="11">
                  <c:v>17.551218095238095</c:v>
                </c:pt>
                <c:pt idx="12">
                  <c:v>14.858669999999995</c:v>
                </c:pt>
                <c:pt idx="13">
                  <c:v>13.873528695652176</c:v>
                </c:pt>
                <c:pt idx="14">
                  <c:v>15.185584782608695</c:v>
                </c:pt>
                <c:pt idx="15">
                  <c:v>14.43662</c:v>
                </c:pt>
                <c:pt idx="16">
                  <c:v>11.233157916666665</c:v>
                </c:pt>
                <c:pt idx="17">
                  <c:v>11.813347391304349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1A-4DD3-AABD-4FA15B4FEF38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Species!$W$171:$W$199</c:f>
              <c:numCache>
                <c:formatCode>0.00</c:formatCode>
                <c:ptCount val="29"/>
                <c:pt idx="4">
                  <c:v>21.925852821557974</c:v>
                </c:pt>
                <c:pt idx="5">
                  <c:v>21.642003126811595</c:v>
                </c:pt>
                <c:pt idx="6">
                  <c:v>21.096050250000001</c:v>
                </c:pt>
                <c:pt idx="7">
                  <c:v>20.622827673913044</c:v>
                </c:pt>
                <c:pt idx="8">
                  <c:v>19.711564976943347</c:v>
                </c:pt>
                <c:pt idx="9">
                  <c:v>19.350152308135705</c:v>
                </c:pt>
                <c:pt idx="10">
                  <c:v>18.964668294905579</c:v>
                </c:pt>
                <c:pt idx="11">
                  <c:v>18.23657404887383</c:v>
                </c:pt>
                <c:pt idx="12">
                  <c:v>16.16851709235209</c:v>
                </c:pt>
                <c:pt idx="13">
                  <c:v>15.427805596963422</c:v>
                </c:pt>
                <c:pt idx="14">
                  <c:v>15.367250393374739</c:v>
                </c:pt>
                <c:pt idx="15">
                  <c:v>15.181124314699792</c:v>
                </c:pt>
                <c:pt idx="16">
                  <c:v>13.917512278985507</c:v>
                </c:pt>
                <c:pt idx="17">
                  <c:v>13.308447757246375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A-4DD3-AABD-4FA15B4FEF38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Species!$D$171:$D$199</c:f>
              <c:numCache>
                <c:formatCode>0.00</c:formatCode>
                <c:ptCount val="29"/>
                <c:pt idx="4">
                  <c:v>21.925852821557974</c:v>
                </c:pt>
                <c:pt idx="5">
                  <c:v>21.723402088528676</c:v>
                </c:pt>
                <c:pt idx="6">
                  <c:v>21.520951355499378</c:v>
                </c:pt>
                <c:pt idx="7">
                  <c:v>21.318500622470079</c:v>
                </c:pt>
                <c:pt idx="8">
                  <c:v>21.116049889440781</c:v>
                </c:pt>
                <c:pt idx="9">
                  <c:v>20.913599156411482</c:v>
                </c:pt>
                <c:pt idx="10">
                  <c:v>20.711148423382184</c:v>
                </c:pt>
                <c:pt idx="11">
                  <c:v>20.508697690352886</c:v>
                </c:pt>
                <c:pt idx="12">
                  <c:v>20.306246957323587</c:v>
                </c:pt>
                <c:pt idx="13">
                  <c:v>20.103796224294289</c:v>
                </c:pt>
                <c:pt idx="14">
                  <c:v>19.901345491264991</c:v>
                </c:pt>
                <c:pt idx="15">
                  <c:v>19.698894758235692</c:v>
                </c:pt>
                <c:pt idx="16">
                  <c:v>19.496444025206394</c:v>
                </c:pt>
                <c:pt idx="17">
                  <c:v>19.293993292177095</c:v>
                </c:pt>
                <c:pt idx="18">
                  <c:v>19.091542559147797</c:v>
                </c:pt>
                <c:pt idx="19">
                  <c:v>18.889091826118499</c:v>
                </c:pt>
                <c:pt idx="20">
                  <c:v>18.6866410930892</c:v>
                </c:pt>
                <c:pt idx="21">
                  <c:v>18.484190360059902</c:v>
                </c:pt>
                <c:pt idx="22">
                  <c:v>18.281739627030603</c:v>
                </c:pt>
                <c:pt idx="23">
                  <c:v>18.079288894001305</c:v>
                </c:pt>
                <c:pt idx="24">
                  <c:v>17.876838160972007</c:v>
                </c:pt>
                <c:pt idx="25">
                  <c:v>17.674387427942708</c:v>
                </c:pt>
                <c:pt idx="26">
                  <c:v>17.47193669491341</c:v>
                </c:pt>
                <c:pt idx="27">
                  <c:v>17.269485961884111</c:v>
                </c:pt>
                <c:pt idx="28">
                  <c:v>17.067035228854813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1A-4DD3-AABD-4FA15B4FEF38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Species!$X$171:$X$199</c:f>
              <c:numCache>
                <c:formatCode>0.00</c:formatCode>
                <c:ptCount val="29"/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1A-4DD3-AABD-4FA15B4FEF38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Species!$F$171:$F$199</c:f>
              <c:numCache>
                <c:formatCode>0.00</c:formatCode>
                <c:ptCount val="29"/>
                <c:pt idx="4">
                  <c:v>21.925852821557974</c:v>
                </c:pt>
                <c:pt idx="5">
                  <c:v>21.512275620659725</c:v>
                </c:pt>
                <c:pt idx="6">
                  <c:v>21.098698419761476</c:v>
                </c:pt>
                <c:pt idx="7">
                  <c:v>20.685121218863227</c:v>
                </c:pt>
                <c:pt idx="8">
                  <c:v>20.271544017964978</c:v>
                </c:pt>
                <c:pt idx="9">
                  <c:v>19.857966817066728</c:v>
                </c:pt>
                <c:pt idx="10">
                  <c:v>19.444389616168479</c:v>
                </c:pt>
                <c:pt idx="11">
                  <c:v>19.03081241527023</c:v>
                </c:pt>
                <c:pt idx="12">
                  <c:v>18.617235214371981</c:v>
                </c:pt>
                <c:pt idx="13">
                  <c:v>18.203658013473731</c:v>
                </c:pt>
                <c:pt idx="14">
                  <c:v>17.790080812575482</c:v>
                </c:pt>
                <c:pt idx="15">
                  <c:v>17.376503611677233</c:v>
                </c:pt>
                <c:pt idx="16">
                  <c:v>16.962926410778984</c:v>
                </c:pt>
                <c:pt idx="17">
                  <c:v>16.549349209880734</c:v>
                </c:pt>
                <c:pt idx="18">
                  <c:v>16.135772008982485</c:v>
                </c:pt>
                <c:pt idx="19">
                  <c:v>15.722194808084236</c:v>
                </c:pt>
                <c:pt idx="20">
                  <c:v>15.308617607185987</c:v>
                </c:pt>
                <c:pt idx="21">
                  <c:v>14.895040406287738</c:v>
                </c:pt>
                <c:pt idx="22">
                  <c:v>14.481463205389488</c:v>
                </c:pt>
                <c:pt idx="23">
                  <c:v>14.067886004491239</c:v>
                </c:pt>
                <c:pt idx="24">
                  <c:v>13.65430880359299</c:v>
                </c:pt>
                <c:pt idx="25">
                  <c:v>13.240731602694741</c:v>
                </c:pt>
                <c:pt idx="26">
                  <c:v>12.827154401796491</c:v>
                </c:pt>
                <c:pt idx="27">
                  <c:v>12.413577200898242</c:v>
                </c:pt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1A-4DD3-AABD-4FA15B4F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46624"/>
        <c:axId val="163548544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Species!$H$171:$H$199</c:f>
              <c:numCache>
                <c:formatCode>0.00</c:formatCode>
                <c:ptCount val="29"/>
                <c:pt idx="0">
                  <c:v>9.7788088397999999</c:v>
                </c:pt>
                <c:pt idx="1">
                  <c:v>9.7788088397999999</c:v>
                </c:pt>
                <c:pt idx="2">
                  <c:v>9.7788088397999999</c:v>
                </c:pt>
                <c:pt idx="3">
                  <c:v>9.7788088397999999</c:v>
                </c:pt>
                <c:pt idx="4">
                  <c:v>9.7788088397999999</c:v>
                </c:pt>
                <c:pt idx="5">
                  <c:v>9.7788088397999999</c:v>
                </c:pt>
                <c:pt idx="6">
                  <c:v>9.7788088397999999</c:v>
                </c:pt>
                <c:pt idx="7">
                  <c:v>9.7788088397999999</c:v>
                </c:pt>
                <c:pt idx="8">
                  <c:v>9.7788088397999999</c:v>
                </c:pt>
                <c:pt idx="9">
                  <c:v>9.7788088397999999</c:v>
                </c:pt>
                <c:pt idx="10">
                  <c:v>9.7788088397999999</c:v>
                </c:pt>
                <c:pt idx="11">
                  <c:v>9.7788088397999999</c:v>
                </c:pt>
                <c:pt idx="12">
                  <c:v>9.7788088397999999</c:v>
                </c:pt>
                <c:pt idx="13">
                  <c:v>9.7788088397999999</c:v>
                </c:pt>
                <c:pt idx="14">
                  <c:v>9.7788088397999999</c:v>
                </c:pt>
                <c:pt idx="15">
                  <c:v>9.7788088397999999</c:v>
                </c:pt>
                <c:pt idx="16">
                  <c:v>9.7788088397999999</c:v>
                </c:pt>
                <c:pt idx="17">
                  <c:v>9.7788088397999999</c:v>
                </c:pt>
                <c:pt idx="18">
                  <c:v>9.7788088397999999</c:v>
                </c:pt>
                <c:pt idx="19">
                  <c:v>9.7788088397999999</c:v>
                </c:pt>
                <c:pt idx="20">
                  <c:v>9.7788088397999999</c:v>
                </c:pt>
                <c:pt idx="21">
                  <c:v>9.7788088397999999</c:v>
                </c:pt>
                <c:pt idx="22">
                  <c:v>9.7788088397999999</c:v>
                </c:pt>
                <c:pt idx="23">
                  <c:v>9.7788088397999999</c:v>
                </c:pt>
                <c:pt idx="24">
                  <c:v>9.7788088397999999</c:v>
                </c:pt>
                <c:pt idx="25">
                  <c:v>9.7788088397999999</c:v>
                </c:pt>
                <c:pt idx="26">
                  <c:v>9.7788088397999999</c:v>
                </c:pt>
                <c:pt idx="27">
                  <c:v>9.7788088397999999</c:v>
                </c:pt>
                <c:pt idx="28">
                  <c:v>9.7788088397999999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1A-4DD3-AABD-4FA15B4F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68640"/>
        <c:axId val="163567104"/>
      </c:lineChart>
      <c:catAx>
        <c:axId val="1635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48544"/>
        <c:crosses val="autoZero"/>
        <c:auto val="1"/>
        <c:lblAlgn val="ctr"/>
        <c:lblOffset val="100"/>
        <c:noMultiLvlLbl val="0"/>
      </c:catAx>
      <c:valAx>
        <c:axId val="16354854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46624"/>
        <c:crosses val="autoZero"/>
        <c:crossBetween val="between"/>
        <c:majorUnit val="5"/>
      </c:valAx>
      <c:valAx>
        <c:axId val="163567104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63568640"/>
        <c:crosses val="max"/>
        <c:crossBetween val="midCat"/>
        <c:majorUnit val="10"/>
      </c:valAx>
      <c:catAx>
        <c:axId val="1635686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63567104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Species!$BE$227:$BE$255</c:f>
              <c:numCache>
                <c:formatCode>0.00</c:formatCode>
                <c:ptCount val="29"/>
                <c:pt idx="0">
                  <c:v>1.693095793331634</c:v>
                </c:pt>
                <c:pt idx="1">
                  <c:v>1.4737204329416507</c:v>
                </c:pt>
                <c:pt idx="2">
                  <c:v>1.5564157620783039</c:v>
                </c:pt>
                <c:pt idx="3">
                  <c:v>1.1898624323114289</c:v>
                </c:pt>
                <c:pt idx="4">
                  <c:v>1.4795732778251125</c:v>
                </c:pt>
                <c:pt idx="5">
                  <c:v>1.2749602891227705</c:v>
                </c:pt>
                <c:pt idx="6">
                  <c:v>1.0353806606793108</c:v>
                </c:pt>
                <c:pt idx="7">
                  <c:v>1.3038816163657747</c:v>
                </c:pt>
                <c:pt idx="9">
                  <c:v>0.59718678275665982</c:v>
                </c:pt>
                <c:pt idx="10">
                  <c:v>0.58038352792846248</c:v>
                </c:pt>
                <c:pt idx="11">
                  <c:v>1.0286117500864904</c:v>
                </c:pt>
                <c:pt idx="12">
                  <c:v>1.0314450868956924</c:v>
                </c:pt>
                <c:pt idx="13">
                  <c:v>0.94585784502756665</c:v>
                </c:pt>
                <c:pt idx="14">
                  <c:v>0.76737441477149126</c:v>
                </c:pt>
                <c:pt idx="15">
                  <c:v>0.73911437909875999</c:v>
                </c:pt>
                <c:pt idx="16">
                  <c:v>0.62643958441296788</c:v>
                </c:pt>
                <c:pt idx="17">
                  <c:v>0.78250048565122954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B-4FA5-8B6D-BE1EEBDE4D06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Species!$BF$227:$BF$255</c:f>
              <c:numCache>
                <c:formatCode>0.00</c:formatCode>
                <c:ptCount val="29"/>
                <c:pt idx="0">
                  <c:v>0.4079570386521692</c:v>
                </c:pt>
                <c:pt idx="1">
                  <c:v>0.41393171961119335</c:v>
                </c:pt>
                <c:pt idx="2">
                  <c:v>0.39162548545542319</c:v>
                </c:pt>
                <c:pt idx="3">
                  <c:v>0.28226121505128532</c:v>
                </c:pt>
                <c:pt idx="4">
                  <c:v>0.42558048712174079</c:v>
                </c:pt>
                <c:pt idx="5">
                  <c:v>0.28993976736661936</c:v>
                </c:pt>
                <c:pt idx="6">
                  <c:v>0.23807438603660325</c:v>
                </c:pt>
                <c:pt idx="7">
                  <c:v>0.17684471214688166</c:v>
                </c:pt>
                <c:pt idx="9">
                  <c:v>0.21016722304019111</c:v>
                </c:pt>
                <c:pt idx="10">
                  <c:v>0.16871057744036433</c:v>
                </c:pt>
                <c:pt idx="11">
                  <c:v>0.30835340009644285</c:v>
                </c:pt>
                <c:pt idx="12">
                  <c:v>0.29785266790329373</c:v>
                </c:pt>
                <c:pt idx="13">
                  <c:v>0.24691733592966247</c:v>
                </c:pt>
                <c:pt idx="14">
                  <c:v>0.22027188823600438</c:v>
                </c:pt>
                <c:pt idx="15">
                  <c:v>0.19203553632699641</c:v>
                </c:pt>
                <c:pt idx="16">
                  <c:v>0.32602352801734097</c:v>
                </c:pt>
                <c:pt idx="17">
                  <c:v>0.33505844918383704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B-4FA5-8B6D-BE1EEBDE4D06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Species!$BG$227:$BG$255</c:f>
              <c:numCache>
                <c:formatCode>0.00</c:formatCode>
                <c:ptCount val="29"/>
                <c:pt idx="0">
                  <c:v>0.37051191216920609</c:v>
                </c:pt>
                <c:pt idx="1">
                  <c:v>0.41700575418528363</c:v>
                </c:pt>
                <c:pt idx="2">
                  <c:v>0.40412511951608865</c:v>
                </c:pt>
                <c:pt idx="3">
                  <c:v>0.38549415064674214</c:v>
                </c:pt>
                <c:pt idx="4">
                  <c:v>0.56465066212559067</c:v>
                </c:pt>
                <c:pt idx="5">
                  <c:v>0.30501039398399804</c:v>
                </c:pt>
                <c:pt idx="6">
                  <c:v>0.25399235346238508</c:v>
                </c:pt>
                <c:pt idx="7">
                  <c:v>0.29556948203526201</c:v>
                </c:pt>
                <c:pt idx="9">
                  <c:v>0.10224151989942862</c:v>
                </c:pt>
                <c:pt idx="10">
                  <c:v>0.1927375713295893</c:v>
                </c:pt>
                <c:pt idx="11">
                  <c:v>0.31209316362487621</c:v>
                </c:pt>
                <c:pt idx="12">
                  <c:v>0.35254993114926109</c:v>
                </c:pt>
                <c:pt idx="13">
                  <c:v>0.35747467531343313</c:v>
                </c:pt>
                <c:pt idx="14">
                  <c:v>0.40848729125782196</c:v>
                </c:pt>
                <c:pt idx="15">
                  <c:v>0.47062792754050137</c:v>
                </c:pt>
                <c:pt idx="16">
                  <c:v>0.32583843417697655</c:v>
                </c:pt>
                <c:pt idx="17">
                  <c:v>0.50234470991139013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B-4FA5-8B6D-BE1EEBDE4D06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Species!$BH$227:$BH$255</c:f>
              <c:numCache>
                <c:formatCode>0.00</c:formatCode>
                <c:ptCount val="29"/>
                <c:pt idx="0">
                  <c:v>0.19570774770813426</c:v>
                </c:pt>
                <c:pt idx="1">
                  <c:v>0.22735553676209302</c:v>
                </c:pt>
                <c:pt idx="2">
                  <c:v>0.18582322568712595</c:v>
                </c:pt>
                <c:pt idx="3">
                  <c:v>0.18996896513592743</c:v>
                </c:pt>
                <c:pt idx="4">
                  <c:v>0.19473679128637872</c:v>
                </c:pt>
                <c:pt idx="5">
                  <c:v>0.15719028615265093</c:v>
                </c:pt>
                <c:pt idx="6">
                  <c:v>0.14026214573311657</c:v>
                </c:pt>
                <c:pt idx="7">
                  <c:v>0.15065966307644243</c:v>
                </c:pt>
                <c:pt idx="9">
                  <c:v>7.4913497575132257E-2</c:v>
                </c:pt>
                <c:pt idx="10">
                  <c:v>7.6607629726552981E-2</c:v>
                </c:pt>
                <c:pt idx="11">
                  <c:v>0.13289605747678385</c:v>
                </c:pt>
                <c:pt idx="12">
                  <c:v>0.17715137666489217</c:v>
                </c:pt>
                <c:pt idx="13">
                  <c:v>0.10800177404830839</c:v>
                </c:pt>
                <c:pt idx="14">
                  <c:v>0.11635189693476831</c:v>
                </c:pt>
                <c:pt idx="15">
                  <c:v>0.11196871203961163</c:v>
                </c:pt>
                <c:pt idx="16">
                  <c:v>9.0244189033125963E-2</c:v>
                </c:pt>
                <c:pt idx="17">
                  <c:v>0.14480970538184412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DB-4FA5-8B6D-BE1EEBDE4D06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Species!$BI$227:$BI$255</c:f>
              <c:numCache>
                <c:formatCode>0.00</c:formatCode>
                <c:ptCount val="29"/>
                <c:pt idx="0">
                  <c:v>2.6256009924874878E-2</c:v>
                </c:pt>
                <c:pt idx="1">
                  <c:v>5.4072906731485418E-2</c:v>
                </c:pt>
                <c:pt idx="2">
                  <c:v>1.9340741324091394E-2</c:v>
                </c:pt>
                <c:pt idx="3">
                  <c:v>1.7711960914723122E-2</c:v>
                </c:pt>
                <c:pt idx="4">
                  <c:v>3.8670278159619625E-2</c:v>
                </c:pt>
                <c:pt idx="5">
                  <c:v>1.4848834106234726E-2</c:v>
                </c:pt>
                <c:pt idx="6">
                  <c:v>1.9245145091438029E-2</c:v>
                </c:pt>
                <c:pt idx="7">
                  <c:v>2.357340177564567E-2</c:v>
                </c:pt>
                <c:pt idx="9">
                  <c:v>1.5633328105979304E-2</c:v>
                </c:pt>
                <c:pt idx="10">
                  <c:v>1.7268265314066767E-2</c:v>
                </c:pt>
                <c:pt idx="11">
                  <c:v>1.3468719754886558E-2</c:v>
                </c:pt>
                <c:pt idx="12">
                  <c:v>1.6042165941894962E-2</c:v>
                </c:pt>
                <c:pt idx="13">
                  <c:v>1.4841947517572994E-2</c:v>
                </c:pt>
                <c:pt idx="14">
                  <c:v>1.0930853775613564E-2</c:v>
                </c:pt>
                <c:pt idx="15">
                  <c:v>1.729813451345235E-2</c:v>
                </c:pt>
                <c:pt idx="16">
                  <c:v>1.2965745865637951E-2</c:v>
                </c:pt>
                <c:pt idx="17">
                  <c:v>2.4997651613036125E-2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DB-4FA5-8B6D-BE1EEBDE4D06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Species!$BJ$227:$BJ$255</c:f>
              <c:numCache>
                <c:formatCode>0.00</c:formatCode>
                <c:ptCount val="29"/>
                <c:pt idx="0">
                  <c:v>0.12314369358519192</c:v>
                </c:pt>
                <c:pt idx="1">
                  <c:v>0.19443616460508642</c:v>
                </c:pt>
                <c:pt idx="2">
                  <c:v>0.17093398026965523</c:v>
                </c:pt>
                <c:pt idx="3">
                  <c:v>0.19843688297467227</c:v>
                </c:pt>
                <c:pt idx="4">
                  <c:v>0.16747425283799322</c:v>
                </c:pt>
                <c:pt idx="5">
                  <c:v>0.19098429387709198</c:v>
                </c:pt>
                <c:pt idx="6">
                  <c:v>0.17043956515222808</c:v>
                </c:pt>
                <c:pt idx="7">
                  <c:v>0.16665244607004656</c:v>
                </c:pt>
                <c:pt idx="9">
                  <c:v>0.10267608304553545</c:v>
                </c:pt>
                <c:pt idx="10">
                  <c:v>8.110034928285996E-2</c:v>
                </c:pt>
                <c:pt idx="11">
                  <c:v>0.14150411171025667</c:v>
                </c:pt>
                <c:pt idx="12">
                  <c:v>0.1332497754343705</c:v>
                </c:pt>
                <c:pt idx="13">
                  <c:v>0.20116740132384028</c:v>
                </c:pt>
                <c:pt idx="14">
                  <c:v>0.18002766779287435</c:v>
                </c:pt>
                <c:pt idx="15">
                  <c:v>0.18542232909031528</c:v>
                </c:pt>
                <c:pt idx="16">
                  <c:v>0.20658675074284474</c:v>
                </c:pt>
                <c:pt idx="17">
                  <c:v>0.19706334995937427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DB-4FA5-8B6D-BE1EEBDE4D06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Species!$BK$227:$BK$255</c:f>
              <c:numCache>
                <c:formatCode>0.00</c:formatCode>
                <c:ptCount val="29"/>
                <c:pt idx="0">
                  <c:v>4.7196471934082213E-3</c:v>
                </c:pt>
                <c:pt idx="1">
                  <c:v>3.5966254798214183E-3</c:v>
                </c:pt>
                <c:pt idx="2">
                  <c:v>2.4434022905568044E-2</c:v>
                </c:pt>
                <c:pt idx="3">
                  <c:v>1.7460081543753277E-2</c:v>
                </c:pt>
                <c:pt idx="4">
                  <c:v>3.4574697533823084E-2</c:v>
                </c:pt>
                <c:pt idx="5">
                  <c:v>1.2772741974024806E-2</c:v>
                </c:pt>
                <c:pt idx="6">
                  <c:v>2.2415255841349038E-2</c:v>
                </c:pt>
                <c:pt idx="7">
                  <c:v>4.1967787716794082E-2</c:v>
                </c:pt>
                <c:pt idx="9">
                  <c:v>3.4046860419405134E-2</c:v>
                </c:pt>
                <c:pt idx="10">
                  <c:v>1.3032572471483133E-2</c:v>
                </c:pt>
                <c:pt idx="11">
                  <c:v>3.9449120911635993E-2</c:v>
                </c:pt>
                <c:pt idx="12">
                  <c:v>3.0279322794803758E-2</c:v>
                </c:pt>
                <c:pt idx="13">
                  <c:v>6.5399485450316916E-2</c:v>
                </c:pt>
                <c:pt idx="14">
                  <c:v>4.0312393935442933E-2</c:v>
                </c:pt>
                <c:pt idx="15">
                  <c:v>6.7520178320821231E-2</c:v>
                </c:pt>
                <c:pt idx="16">
                  <c:v>2.8214033391969193E-2</c:v>
                </c:pt>
                <c:pt idx="17">
                  <c:v>2.5425759751025609E-2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B-4FA5-8B6D-BE1EEBDE4D06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Species!$BL$227:$BL$255</c:f>
              <c:numCache>
                <c:formatCode>0.00</c:formatCode>
                <c:ptCount val="29"/>
                <c:pt idx="0">
                  <c:v>3.6711889917965159</c:v>
                </c:pt>
                <c:pt idx="1">
                  <c:v>3.6872995272879074</c:v>
                </c:pt>
                <c:pt idx="2">
                  <c:v>3.6751569643906898</c:v>
                </c:pt>
                <c:pt idx="3">
                  <c:v>3.5501660643662021</c:v>
                </c:pt>
                <c:pt idx="4">
                  <c:v>3.7046068305403388</c:v>
                </c:pt>
                <c:pt idx="5">
                  <c:v>3.490297028016069</c:v>
                </c:pt>
                <c:pt idx="6">
                  <c:v>3.3637339478162929</c:v>
                </c:pt>
                <c:pt idx="7">
                  <c:v>3.5167242309620512</c:v>
                </c:pt>
                <c:pt idx="9">
                  <c:v>2.9727578402830264</c:v>
                </c:pt>
                <c:pt idx="10">
                  <c:v>2.9534883533257652</c:v>
                </c:pt>
                <c:pt idx="11">
                  <c:v>3.4235518319546197</c:v>
                </c:pt>
                <c:pt idx="12">
                  <c:v>3.4542051160285379</c:v>
                </c:pt>
                <c:pt idx="13">
                  <c:v>3.4129963570099955</c:v>
                </c:pt>
                <c:pt idx="14">
                  <c:v>3.2604713714869793</c:v>
                </c:pt>
                <c:pt idx="15">
                  <c:v>3.3162940880784548</c:v>
                </c:pt>
                <c:pt idx="16">
                  <c:v>3.2613788805600987</c:v>
                </c:pt>
                <c:pt idx="17">
                  <c:v>3.4178402938257681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DB-4FA5-8B6D-BE1EEBDE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82944"/>
        <c:axId val="163701504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Species!$BC$227:$BC$255</c:f>
              <c:numCache>
                <c:formatCode>0.00</c:formatCode>
                <c:ptCount val="29"/>
                <c:pt idx="0">
                  <c:v>6.4925799999999994</c:v>
                </c:pt>
                <c:pt idx="1">
                  <c:v>6.4714184999999986</c:v>
                </c:pt>
                <c:pt idx="2">
                  <c:v>6.4278559090909084</c:v>
                </c:pt>
                <c:pt idx="3">
                  <c:v>5.8313621739130426</c:v>
                </c:pt>
                <c:pt idx="4">
                  <c:v>6.6098668181818176</c:v>
                </c:pt>
                <c:pt idx="5">
                  <c:v>5.7360029999999993</c:v>
                </c:pt>
                <c:pt idx="6">
                  <c:v>5.2435431818181817</c:v>
                </c:pt>
                <c:pt idx="7">
                  <c:v>5.6758734999999998</c:v>
                </c:pt>
                <c:pt idx="9">
                  <c:v>4.1096230000000009</c:v>
                </c:pt>
                <c:pt idx="10">
                  <c:v>4.0833290909090909</c:v>
                </c:pt>
                <c:pt idx="11">
                  <c:v>5.3999280000000001</c:v>
                </c:pt>
                <c:pt idx="12">
                  <c:v>5.4927761904761914</c:v>
                </c:pt>
                <c:pt idx="13">
                  <c:v>5.3526569565217388</c:v>
                </c:pt>
                <c:pt idx="14">
                  <c:v>5.0042266666666659</c:v>
                </c:pt>
                <c:pt idx="15">
                  <c:v>5.1002814285714271</c:v>
                </c:pt>
                <c:pt idx="16">
                  <c:v>4.8776914285714286</c:v>
                </c:pt>
                <c:pt idx="17">
                  <c:v>5.43004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DB-4FA5-8B6D-BE1EEBDE4D06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Species!$J$227:$J$255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6.2153012802371537</c:v>
                </c:pt>
                <c:pt idx="6">
                  <c:v>5.9697262166007903</c:v>
                </c:pt>
                <c:pt idx="7">
                  <c:v>5.8193297347826087</c:v>
                </c:pt>
                <c:pt idx="8">
                  <c:v>5.8163216250000005</c:v>
                </c:pt>
                <c:pt idx="9">
                  <c:v>5.191260670454545</c:v>
                </c:pt>
                <c:pt idx="10">
                  <c:v>4.7780921931818181</c:v>
                </c:pt>
                <c:pt idx="11">
                  <c:v>4.8171883977272731</c:v>
                </c:pt>
                <c:pt idx="12">
                  <c:v>4.7714140703463208</c:v>
                </c:pt>
                <c:pt idx="13">
                  <c:v>4.8876626475814042</c:v>
                </c:pt>
                <c:pt idx="14">
                  <c:v>5.0665833809147376</c:v>
                </c:pt>
                <c:pt idx="15">
                  <c:v>5.2699738484472052</c:v>
                </c:pt>
                <c:pt idx="16">
                  <c:v>5.16552653416149</c:v>
                </c:pt>
                <c:pt idx="17">
                  <c:v>5.1529792960662517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DB-4FA5-8B6D-BE1EEBDE4D06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Species!$C$227:$C$255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6.3666166802371533</c:v>
                </c:pt>
                <c:pt idx="6">
                  <c:v>6.3666166802371533</c:v>
                </c:pt>
                <c:pt idx="7">
                  <c:v>6.3666166802371533</c:v>
                </c:pt>
                <c:pt idx="8">
                  <c:v>6.3666166802371533</c:v>
                </c:pt>
                <c:pt idx="9">
                  <c:v>6.3666166802371533</c:v>
                </c:pt>
                <c:pt idx="10">
                  <c:v>6.3666166802371533</c:v>
                </c:pt>
                <c:pt idx="11">
                  <c:v>6.3666166802371533</c:v>
                </c:pt>
                <c:pt idx="12">
                  <c:v>6.3666166802371533</c:v>
                </c:pt>
                <c:pt idx="13">
                  <c:v>6.3666166802371533</c:v>
                </c:pt>
                <c:pt idx="14">
                  <c:v>6.3666166802371533</c:v>
                </c:pt>
                <c:pt idx="15">
                  <c:v>6.3666166802371533</c:v>
                </c:pt>
                <c:pt idx="16">
                  <c:v>6.3666166802371533</c:v>
                </c:pt>
                <c:pt idx="17">
                  <c:v>6.3666166802371533</c:v>
                </c:pt>
                <c:pt idx="18">
                  <c:v>6.3666166802371533</c:v>
                </c:pt>
                <c:pt idx="19">
                  <c:v>6.3666166802371533</c:v>
                </c:pt>
                <c:pt idx="20">
                  <c:v>6.3666166802371533</c:v>
                </c:pt>
                <c:pt idx="21">
                  <c:v>6.3666166802371533</c:v>
                </c:pt>
                <c:pt idx="22">
                  <c:v>6.3666166802371533</c:v>
                </c:pt>
                <c:pt idx="23">
                  <c:v>6.3666166802371533</c:v>
                </c:pt>
                <c:pt idx="24">
                  <c:v>6.3666166802371533</c:v>
                </c:pt>
                <c:pt idx="25">
                  <c:v>6.3666166802371533</c:v>
                </c:pt>
                <c:pt idx="26">
                  <c:v>6.3666166802371533</c:v>
                </c:pt>
                <c:pt idx="27">
                  <c:v>6.3666166802371533</c:v>
                </c:pt>
                <c:pt idx="28">
                  <c:v>6.3666166802371533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B-4FA5-8B6D-BE1EEBDE4D06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Species!$K$227:$K$255</c:f>
              <c:numCache>
                <c:formatCode>0.00</c:formatCode>
                <c:ptCount val="29"/>
                <c:pt idx="28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DB-4FA5-8B6D-BE1EEBDE4D06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Species!$E$227:$E$255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6.2621743185606054</c:v>
                </c:pt>
                <c:pt idx="6">
                  <c:v>6.1577319568840574</c:v>
                </c:pt>
                <c:pt idx="7">
                  <c:v>6.0532895952075094</c:v>
                </c:pt>
                <c:pt idx="8">
                  <c:v>5.9488472335309615</c:v>
                </c:pt>
                <c:pt idx="9">
                  <c:v>5.8444048718544135</c:v>
                </c:pt>
                <c:pt idx="10">
                  <c:v>5.7399625101778655</c:v>
                </c:pt>
                <c:pt idx="11">
                  <c:v>5.6355201485013175</c:v>
                </c:pt>
                <c:pt idx="12">
                  <c:v>5.5310777868247696</c:v>
                </c:pt>
                <c:pt idx="13">
                  <c:v>5.4266354251482216</c:v>
                </c:pt>
                <c:pt idx="14">
                  <c:v>5.3221930634716736</c:v>
                </c:pt>
                <c:pt idx="15">
                  <c:v>5.2177507017951257</c:v>
                </c:pt>
                <c:pt idx="16">
                  <c:v>5.1133083401185777</c:v>
                </c:pt>
                <c:pt idx="17">
                  <c:v>5.0088659784420297</c:v>
                </c:pt>
                <c:pt idx="18">
                  <c:v>4.9044236167654818</c:v>
                </c:pt>
                <c:pt idx="19">
                  <c:v>4.7999812550889338</c:v>
                </c:pt>
                <c:pt idx="20">
                  <c:v>4.6955388934123858</c:v>
                </c:pt>
                <c:pt idx="21">
                  <c:v>4.5910965317358379</c:v>
                </c:pt>
                <c:pt idx="22">
                  <c:v>4.4866541700592899</c:v>
                </c:pt>
                <c:pt idx="23">
                  <c:v>4.3822118083827419</c:v>
                </c:pt>
                <c:pt idx="24">
                  <c:v>4.277769446706194</c:v>
                </c:pt>
                <c:pt idx="25">
                  <c:v>4.173327085029646</c:v>
                </c:pt>
                <c:pt idx="26">
                  <c:v>4.068884723353098</c:v>
                </c:pt>
                <c:pt idx="27">
                  <c:v>3.9644423616765501</c:v>
                </c:pt>
                <c:pt idx="28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DB-4FA5-8B6D-BE1EEBDE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82944"/>
        <c:axId val="163701504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Species!$G$227:$G$255</c:f>
              <c:numCache>
                <c:formatCode>0.00</c:formatCode>
                <c:ptCount val="29"/>
                <c:pt idx="0">
                  <c:v>2.7944661919999998</c:v>
                </c:pt>
                <c:pt idx="1">
                  <c:v>2.7944661919999998</c:v>
                </c:pt>
                <c:pt idx="2">
                  <c:v>2.7944661919999998</c:v>
                </c:pt>
                <c:pt idx="3">
                  <c:v>2.7944661919999998</c:v>
                </c:pt>
                <c:pt idx="4">
                  <c:v>2.7944661919999998</c:v>
                </c:pt>
                <c:pt idx="5">
                  <c:v>2.7944661919999998</c:v>
                </c:pt>
                <c:pt idx="6">
                  <c:v>2.7944661919999998</c:v>
                </c:pt>
                <c:pt idx="7">
                  <c:v>2.7944661919999998</c:v>
                </c:pt>
                <c:pt idx="8">
                  <c:v>2.7944661919999998</c:v>
                </c:pt>
                <c:pt idx="9">
                  <c:v>2.7944661919999998</c:v>
                </c:pt>
                <c:pt idx="10">
                  <c:v>2.7944661919999998</c:v>
                </c:pt>
                <c:pt idx="11">
                  <c:v>2.7944661919999998</c:v>
                </c:pt>
                <c:pt idx="12">
                  <c:v>2.7944661919999998</c:v>
                </c:pt>
                <c:pt idx="13">
                  <c:v>2.7944661919999998</c:v>
                </c:pt>
                <c:pt idx="14">
                  <c:v>2.7944661919999998</c:v>
                </c:pt>
                <c:pt idx="15">
                  <c:v>2.7944661919999998</c:v>
                </c:pt>
                <c:pt idx="16">
                  <c:v>2.7944661919999998</c:v>
                </c:pt>
                <c:pt idx="17">
                  <c:v>2.7944661919999998</c:v>
                </c:pt>
                <c:pt idx="18">
                  <c:v>2.7944661919999998</c:v>
                </c:pt>
                <c:pt idx="19">
                  <c:v>2.7944661919999998</c:v>
                </c:pt>
                <c:pt idx="20">
                  <c:v>2.7944661919999998</c:v>
                </c:pt>
                <c:pt idx="21">
                  <c:v>2.7944661919999998</c:v>
                </c:pt>
                <c:pt idx="22">
                  <c:v>2.7944661919999998</c:v>
                </c:pt>
                <c:pt idx="23">
                  <c:v>2.7944661919999998</c:v>
                </c:pt>
                <c:pt idx="24">
                  <c:v>2.7944661919999998</c:v>
                </c:pt>
                <c:pt idx="25">
                  <c:v>2.7944661919999998</c:v>
                </c:pt>
                <c:pt idx="26">
                  <c:v>2.7944661919999998</c:v>
                </c:pt>
                <c:pt idx="27">
                  <c:v>2.7944661919999998</c:v>
                </c:pt>
                <c:pt idx="28">
                  <c:v>2.7944661919999998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DB-4FA5-8B6D-BE1EEBDE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09312"/>
        <c:axId val="163703424"/>
      </c:lineChart>
      <c:catAx>
        <c:axId val="16368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701504"/>
        <c:crosses val="autoZero"/>
        <c:auto val="1"/>
        <c:lblAlgn val="ctr"/>
        <c:lblOffset val="100"/>
        <c:noMultiLvlLbl val="0"/>
      </c:catAx>
      <c:valAx>
        <c:axId val="16370150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682944"/>
        <c:crosses val="autoZero"/>
        <c:crossBetween val="between"/>
        <c:majorUnit val="5"/>
      </c:valAx>
      <c:valAx>
        <c:axId val="1637034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63709312"/>
        <c:crosses val="max"/>
        <c:crossBetween val="midCat"/>
      </c:valAx>
      <c:catAx>
        <c:axId val="1637093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63703424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Species!$BO$227:$BO$255</c:f>
              <c:numCache>
                <c:formatCode>0.00</c:formatCode>
                <c:ptCount val="29"/>
                <c:pt idx="0">
                  <c:v>15.13778866110737</c:v>
                </c:pt>
                <c:pt idx="1">
                  <c:v>19.57537405037154</c:v>
                </c:pt>
                <c:pt idx="2">
                  <c:v>15.939424600041676</c:v>
                </c:pt>
                <c:pt idx="3">
                  <c:v>16.36020674949366</c:v>
                </c:pt>
                <c:pt idx="4">
                  <c:v>15.570746994737274</c:v>
                </c:pt>
                <c:pt idx="5">
                  <c:v>20.732690080524513</c:v>
                </c:pt>
                <c:pt idx="6">
                  <c:v>14.022514013718489</c:v>
                </c:pt>
                <c:pt idx="7">
                  <c:v>17.953113351156762</c:v>
                </c:pt>
                <c:pt idx="9">
                  <c:v>10.364673448123398</c:v>
                </c:pt>
                <c:pt idx="10">
                  <c:v>12.091260350388776</c:v>
                </c:pt>
                <c:pt idx="11">
                  <c:v>10.645233276954356</c:v>
                </c:pt>
                <c:pt idx="12">
                  <c:v>8.7922040443735909</c:v>
                </c:pt>
                <c:pt idx="13">
                  <c:v>8.5877800395437891</c:v>
                </c:pt>
                <c:pt idx="14">
                  <c:v>7.4487223801464424</c:v>
                </c:pt>
                <c:pt idx="15">
                  <c:v>5.9638746537149112</c:v>
                </c:pt>
                <c:pt idx="16">
                  <c:v>4.1562609411417171</c:v>
                </c:pt>
                <c:pt idx="17">
                  <c:v>3.6062102138539829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4-43D4-87C7-99289E006F11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Species!$BP$227:$BP$255</c:f>
              <c:numCache>
                <c:formatCode>0.00</c:formatCode>
                <c:ptCount val="29"/>
                <c:pt idx="0">
                  <c:v>2.0620967436008395</c:v>
                </c:pt>
                <c:pt idx="1">
                  <c:v>1.1545106400614515</c:v>
                </c:pt>
                <c:pt idx="2">
                  <c:v>2.2431704167529851</c:v>
                </c:pt>
                <c:pt idx="3">
                  <c:v>1.5315723390100762</c:v>
                </c:pt>
                <c:pt idx="4">
                  <c:v>1.5808206054038942</c:v>
                </c:pt>
                <c:pt idx="5">
                  <c:v>0.44600350159089763</c:v>
                </c:pt>
                <c:pt idx="6">
                  <c:v>1.5497869288956696</c:v>
                </c:pt>
                <c:pt idx="7">
                  <c:v>0.90466804063612971</c:v>
                </c:pt>
                <c:pt idx="9">
                  <c:v>1.8214944260550663</c:v>
                </c:pt>
                <c:pt idx="10">
                  <c:v>0.95616368058839574</c:v>
                </c:pt>
                <c:pt idx="11">
                  <c:v>1.3012207474917863</c:v>
                </c:pt>
                <c:pt idx="12">
                  <c:v>2.7683806560117481</c:v>
                </c:pt>
                <c:pt idx="13">
                  <c:v>2.3647285538274598</c:v>
                </c:pt>
                <c:pt idx="14">
                  <c:v>2.764238055665734</c:v>
                </c:pt>
                <c:pt idx="15">
                  <c:v>2.8465010312554213</c:v>
                </c:pt>
                <c:pt idx="16">
                  <c:v>3.3461761290222487</c:v>
                </c:pt>
                <c:pt idx="17">
                  <c:v>3.7649195027458195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4-43D4-87C7-99289E006F11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Species!$BQ$227:$BQ$255</c:f>
              <c:numCache>
                <c:formatCode>0.00</c:formatCode>
                <c:ptCount val="29"/>
                <c:pt idx="0">
                  <c:v>1.9710845327693423</c:v>
                </c:pt>
                <c:pt idx="1">
                  <c:v>1.6755737330969318</c:v>
                </c:pt>
                <c:pt idx="2">
                  <c:v>1.9798400231694941</c:v>
                </c:pt>
                <c:pt idx="3">
                  <c:v>2.0831287492833734</c:v>
                </c:pt>
                <c:pt idx="4">
                  <c:v>1.7582971882732741</c:v>
                </c:pt>
                <c:pt idx="5">
                  <c:v>1.643487230256403</c:v>
                </c:pt>
                <c:pt idx="6">
                  <c:v>1.756031441970958</c:v>
                </c:pt>
                <c:pt idx="7">
                  <c:v>2.4654914042537297</c:v>
                </c:pt>
                <c:pt idx="9">
                  <c:v>1.4600694385218422</c:v>
                </c:pt>
                <c:pt idx="10">
                  <c:v>2.1125482762770558</c:v>
                </c:pt>
                <c:pt idx="11">
                  <c:v>2.052574264759941</c:v>
                </c:pt>
                <c:pt idx="12">
                  <c:v>1.6704802153541483</c:v>
                </c:pt>
                <c:pt idx="13">
                  <c:v>1.7462527466463389</c:v>
                </c:pt>
                <c:pt idx="14">
                  <c:v>1.629708609768777</c:v>
                </c:pt>
                <c:pt idx="15">
                  <c:v>1.688364716277537</c:v>
                </c:pt>
                <c:pt idx="16">
                  <c:v>1.172955191477955</c:v>
                </c:pt>
                <c:pt idx="17">
                  <c:v>1.7379523116364066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4-43D4-87C7-99289E006F11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Species!$BR$227:$BR$255</c:f>
              <c:numCache>
                <c:formatCode>0.00</c:formatCode>
                <c:ptCount val="29"/>
                <c:pt idx="0">
                  <c:v>1.0777527371979236</c:v>
                </c:pt>
                <c:pt idx="1">
                  <c:v>0.74129822085639685</c:v>
                </c:pt>
                <c:pt idx="2">
                  <c:v>0.79279237374204214</c:v>
                </c:pt>
                <c:pt idx="3">
                  <c:v>0.84602785306043571</c:v>
                </c:pt>
                <c:pt idx="4">
                  <c:v>0.68451811890863823</c:v>
                </c:pt>
                <c:pt idx="5">
                  <c:v>0.72890262028833508</c:v>
                </c:pt>
                <c:pt idx="6">
                  <c:v>0.79531405528033428</c:v>
                </c:pt>
                <c:pt idx="7">
                  <c:v>0.87856752952520689</c:v>
                </c:pt>
                <c:pt idx="9">
                  <c:v>0.56232686285273559</c:v>
                </c:pt>
                <c:pt idx="10">
                  <c:v>0.74263423141181861</c:v>
                </c:pt>
                <c:pt idx="11">
                  <c:v>0.74300175886139952</c:v>
                </c:pt>
                <c:pt idx="12">
                  <c:v>0.77441363656973694</c:v>
                </c:pt>
                <c:pt idx="13">
                  <c:v>0.66448595171123015</c:v>
                </c:pt>
                <c:pt idx="14">
                  <c:v>0.63831421112506492</c:v>
                </c:pt>
                <c:pt idx="15">
                  <c:v>0.64142879306331269</c:v>
                </c:pt>
                <c:pt idx="16">
                  <c:v>0.50122197252833323</c:v>
                </c:pt>
                <c:pt idx="17">
                  <c:v>0.60474212460344146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74-43D4-87C7-99289E006F11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Species!$BS$227:$BS$255</c:f>
              <c:numCache>
                <c:formatCode>0.00</c:formatCode>
                <c:ptCount val="29"/>
                <c:pt idx="0">
                  <c:v>7.6369710718577288E-2</c:v>
                </c:pt>
                <c:pt idx="1">
                  <c:v>0.10992400266046744</c:v>
                </c:pt>
                <c:pt idx="2">
                  <c:v>0.11862816384202093</c:v>
                </c:pt>
                <c:pt idx="3">
                  <c:v>8.6915553772889537E-2</c:v>
                </c:pt>
                <c:pt idx="4">
                  <c:v>0.13943105153027513</c:v>
                </c:pt>
                <c:pt idx="5">
                  <c:v>6.6628944842923518E-2</c:v>
                </c:pt>
                <c:pt idx="6">
                  <c:v>9.0782661438751869E-2</c:v>
                </c:pt>
                <c:pt idx="7">
                  <c:v>0.1233187256286374</c:v>
                </c:pt>
                <c:pt idx="9">
                  <c:v>0.11720753157878674</c:v>
                </c:pt>
                <c:pt idx="10">
                  <c:v>0.11416431208454934</c:v>
                </c:pt>
                <c:pt idx="11">
                  <c:v>6.157120442462239E-2</c:v>
                </c:pt>
                <c:pt idx="12">
                  <c:v>7.6846104045894259E-2</c:v>
                </c:pt>
                <c:pt idx="13">
                  <c:v>7.564605240786608E-2</c:v>
                </c:pt>
                <c:pt idx="14">
                  <c:v>7.9252269728676869E-2</c:v>
                </c:pt>
                <c:pt idx="15">
                  <c:v>6.1161300907123871E-2</c:v>
                </c:pt>
                <c:pt idx="16">
                  <c:v>5.9960651788919919E-2</c:v>
                </c:pt>
                <c:pt idx="17">
                  <c:v>4.5238094139543571E-2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4-43D4-87C7-99289E006F11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Species!$BT$227:$BT$255</c:f>
              <c:numCache>
                <c:formatCode>0.00</c:formatCode>
                <c:ptCount val="29"/>
                <c:pt idx="0">
                  <c:v>0.35066853554756544</c:v>
                </c:pt>
                <c:pt idx="1">
                  <c:v>0.3227382196730868</c:v>
                </c:pt>
                <c:pt idx="2">
                  <c:v>0.25438950503216623</c:v>
                </c:pt>
                <c:pt idx="3">
                  <c:v>0.35472736466029114</c:v>
                </c:pt>
                <c:pt idx="4">
                  <c:v>0.3063913296459479</c:v>
                </c:pt>
                <c:pt idx="5">
                  <c:v>0.35110601128021235</c:v>
                </c:pt>
                <c:pt idx="6">
                  <c:v>0.41393436292351338</c:v>
                </c:pt>
                <c:pt idx="7">
                  <c:v>0.56788821720074845</c:v>
                </c:pt>
                <c:pt idx="9">
                  <c:v>0.41210056886342922</c:v>
                </c:pt>
                <c:pt idx="10">
                  <c:v>0.33784759070975356</c:v>
                </c:pt>
                <c:pt idx="11">
                  <c:v>0.37310283963267493</c:v>
                </c:pt>
                <c:pt idx="12">
                  <c:v>0.46837451234485539</c:v>
                </c:pt>
                <c:pt idx="13">
                  <c:v>0.55396695892904069</c:v>
                </c:pt>
                <c:pt idx="14">
                  <c:v>0.61058404815193768</c:v>
                </c:pt>
                <c:pt idx="15">
                  <c:v>0.34329104839719499</c:v>
                </c:pt>
                <c:pt idx="16">
                  <c:v>0.45096121185029675</c:v>
                </c:pt>
                <c:pt idx="17">
                  <c:v>0.44881659699603366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74-43D4-87C7-99289E006F11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Species!$BU$227:$BU$255</c:f>
              <c:numCache>
                <c:formatCode>0.00</c:formatCode>
                <c:ptCount val="29"/>
                <c:pt idx="0">
                  <c:v>4.6082649468896369E-3</c:v>
                </c:pt>
                <c:pt idx="1">
                  <c:v>5.0160458568336156E-3</c:v>
                </c:pt>
                <c:pt idx="2">
                  <c:v>8.5567475312217992E-3</c:v>
                </c:pt>
                <c:pt idx="3">
                  <c:v>3.6209970146628516E-2</c:v>
                </c:pt>
                <c:pt idx="4">
                  <c:v>3.6561575155294519E-2</c:v>
                </c:pt>
                <c:pt idx="5">
                  <c:v>3.5346642682887369E-2</c:v>
                </c:pt>
                <c:pt idx="6">
                  <c:v>3.6406276734605135E-2</c:v>
                </c:pt>
                <c:pt idx="7">
                  <c:v>2.5683254158346974E-2</c:v>
                </c:pt>
                <c:pt idx="9">
                  <c:v>0.14311562993894927</c:v>
                </c:pt>
                <c:pt idx="10">
                  <c:v>1.6673623978556283E-2</c:v>
                </c:pt>
                <c:pt idx="11">
                  <c:v>4.1718538461390196E-2</c:v>
                </c:pt>
                <c:pt idx="12">
                  <c:v>6.1021966619730757E-2</c:v>
                </c:pt>
                <c:pt idx="13">
                  <c:v>6.6474171807357263E-2</c:v>
                </c:pt>
                <c:pt idx="14">
                  <c:v>7.1389117583225525E-2</c:v>
                </c:pt>
                <c:pt idx="15">
                  <c:v>0.12552786826672374</c:v>
                </c:pt>
                <c:pt idx="16">
                  <c:v>8.7493099062567595E-2</c:v>
                </c:pt>
                <c:pt idx="17">
                  <c:v>8.4005532292480353E-2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74-43D4-87C7-99289E006F11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Species!$BV$227:$BV$255</c:f>
              <c:numCache>
                <c:formatCode>0.00</c:formatCode>
                <c:ptCount val="29"/>
                <c:pt idx="0">
                  <c:v>2.4210448332495762</c:v>
                </c:pt>
                <c:pt idx="1">
                  <c:v>1.8959695012428623</c:v>
                </c:pt>
                <c:pt idx="2">
                  <c:v>2.1280419988195369</c:v>
                </c:pt>
                <c:pt idx="3">
                  <c:v>2.0709251950186367</c:v>
                </c:pt>
                <c:pt idx="4">
                  <c:v>2.336634761416911</c:v>
                </c:pt>
                <c:pt idx="5">
                  <c:v>1.9145224429099961</c:v>
                </c:pt>
                <c:pt idx="6">
                  <c:v>2.52221136400121</c:v>
                </c:pt>
                <c:pt idx="7">
                  <c:v>2.0446829878026014</c:v>
                </c:pt>
                <c:pt idx="9">
                  <c:v>2.9735036126583938</c:v>
                </c:pt>
                <c:pt idx="10">
                  <c:v>2.7184614128219642</c:v>
                </c:pt>
                <c:pt idx="11">
                  <c:v>3.0487131871499957</c:v>
                </c:pt>
                <c:pt idx="12">
                  <c:v>3.168781915557072</c:v>
                </c:pt>
                <c:pt idx="13">
                  <c:v>3.2619478095867294</c:v>
                </c:pt>
                <c:pt idx="14">
                  <c:v>3.3726598966680092</c:v>
                </c:pt>
                <c:pt idx="15">
                  <c:v>3.5496727141643563</c:v>
                </c:pt>
                <c:pt idx="16">
                  <c:v>3.6408630726564422</c:v>
                </c:pt>
                <c:pt idx="17">
                  <c:v>3.6557378455405467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74-43D4-87C7-99289E00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99808"/>
        <c:axId val="163801728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Species!$V$227:$V$255</c:f>
              <c:numCache>
                <c:formatCode>0.00</c:formatCode>
                <c:ptCount val="29"/>
                <c:pt idx="0">
                  <c:v>23.101413809523809</c:v>
                </c:pt>
                <c:pt idx="1">
                  <c:v>25.480404499999999</c:v>
                </c:pt>
                <c:pt idx="2">
                  <c:v>23.464843913043474</c:v>
                </c:pt>
                <c:pt idx="3">
                  <c:v>23.369714166666668</c:v>
                </c:pt>
                <c:pt idx="4">
                  <c:v>22.413401818181821</c:v>
                </c:pt>
                <c:pt idx="5">
                  <c:v>25.918687142857141</c:v>
                </c:pt>
                <c:pt idx="6">
                  <c:v>21.186981304347825</c:v>
                </c:pt>
                <c:pt idx="7">
                  <c:v>24.963413333333332</c:v>
                </c:pt>
                <c:pt idx="9">
                  <c:v>17.854491904761908</c:v>
                </c:pt>
                <c:pt idx="10">
                  <c:v>19.089753478260871</c:v>
                </c:pt>
                <c:pt idx="11">
                  <c:v>18.26713476190476</c:v>
                </c:pt>
                <c:pt idx="12">
                  <c:v>17.78050318181818</c:v>
                </c:pt>
                <c:pt idx="13">
                  <c:v>17.321281666666668</c:v>
                </c:pt>
                <c:pt idx="14">
                  <c:v>16.61486833333333</c:v>
                </c:pt>
                <c:pt idx="15">
                  <c:v>15.219822272727271</c:v>
                </c:pt>
                <c:pt idx="16">
                  <c:v>13.415891818181819</c:v>
                </c:pt>
                <c:pt idx="17">
                  <c:v>13.947622083333336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4-43D4-87C7-99289E006F11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Species!$W$227:$W$255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24.129410308149822</c:v>
                </c:pt>
                <c:pt idx="6">
                  <c:v>23.270725669019384</c:v>
                </c:pt>
                <c:pt idx="7">
                  <c:v>23.570439553077357</c:v>
                </c:pt>
                <c:pt idx="8">
                  <c:v>23.620620899680031</c:v>
                </c:pt>
                <c:pt idx="9">
                  <c:v>22.48089342132505</c:v>
                </c:pt>
                <c:pt idx="10">
                  <c:v>20.773660005175987</c:v>
                </c:pt>
                <c:pt idx="11">
                  <c:v>20.043698369565217</c:v>
                </c:pt>
                <c:pt idx="12">
                  <c:v>18.247970831686427</c:v>
                </c:pt>
                <c:pt idx="13">
                  <c:v>18.062632998682474</c:v>
                </c:pt>
                <c:pt idx="14">
                  <c:v>17.814708284396762</c:v>
                </c:pt>
                <c:pt idx="15">
                  <c:v>17.040722043290042</c:v>
                </c:pt>
                <c:pt idx="16">
                  <c:v>16.070473454545454</c:v>
                </c:pt>
                <c:pt idx="17">
                  <c:v>15.303897234848483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74-43D4-87C7-99289E006F11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Species!$D$227:$D$255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23.343743353758434</c:v>
                </c:pt>
                <c:pt idx="6">
                  <c:v>23.121531066033715</c:v>
                </c:pt>
                <c:pt idx="7">
                  <c:v>22.899318778308995</c:v>
                </c:pt>
                <c:pt idx="8">
                  <c:v>22.677106490584276</c:v>
                </c:pt>
                <c:pt idx="9">
                  <c:v>22.454894202859556</c:v>
                </c:pt>
                <c:pt idx="10">
                  <c:v>22.232681915134837</c:v>
                </c:pt>
                <c:pt idx="11">
                  <c:v>22.010469627410117</c:v>
                </c:pt>
                <c:pt idx="12">
                  <c:v>21.788257339685398</c:v>
                </c:pt>
                <c:pt idx="13">
                  <c:v>21.566045051960678</c:v>
                </c:pt>
                <c:pt idx="14">
                  <c:v>21.343832764235959</c:v>
                </c:pt>
                <c:pt idx="15">
                  <c:v>21.121620476511239</c:v>
                </c:pt>
                <c:pt idx="16">
                  <c:v>20.89940818878652</c:v>
                </c:pt>
                <c:pt idx="17">
                  <c:v>20.6771959010618</c:v>
                </c:pt>
                <c:pt idx="18">
                  <c:v>20.454983613337081</c:v>
                </c:pt>
                <c:pt idx="19">
                  <c:v>20.232771325612362</c:v>
                </c:pt>
                <c:pt idx="20">
                  <c:v>20.010559037887642</c:v>
                </c:pt>
                <c:pt idx="21">
                  <c:v>19.788346750162923</c:v>
                </c:pt>
                <c:pt idx="22">
                  <c:v>19.566134462438203</c:v>
                </c:pt>
                <c:pt idx="23">
                  <c:v>19.343922174713484</c:v>
                </c:pt>
                <c:pt idx="24">
                  <c:v>19.121709886988764</c:v>
                </c:pt>
                <c:pt idx="25">
                  <c:v>18.899497599264045</c:v>
                </c:pt>
                <c:pt idx="26">
                  <c:v>18.677285311539325</c:v>
                </c:pt>
                <c:pt idx="27">
                  <c:v>18.455073023814606</c:v>
                </c:pt>
                <c:pt idx="28">
                  <c:v>18.232860736089886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74-43D4-87C7-99289E006F11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Species!$X$227:$X$255</c:f>
              <c:numCache>
                <c:formatCode>0.00</c:formatCode>
                <c:ptCount val="29"/>
                <c:pt idx="28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74-43D4-87C7-99289E006F11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Species!$F$227:$F$255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23.154040823088021</c:v>
                </c:pt>
                <c:pt idx="6">
                  <c:v>22.742126004692889</c:v>
                </c:pt>
                <c:pt idx="7">
                  <c:v>22.330211186297756</c:v>
                </c:pt>
                <c:pt idx="8">
                  <c:v>21.918296367902624</c:v>
                </c:pt>
                <c:pt idx="9">
                  <c:v>21.506381549507491</c:v>
                </c:pt>
                <c:pt idx="10">
                  <c:v>21.094466731112359</c:v>
                </c:pt>
                <c:pt idx="11">
                  <c:v>20.682551912717226</c:v>
                </c:pt>
                <c:pt idx="12">
                  <c:v>20.270637094322094</c:v>
                </c:pt>
                <c:pt idx="13">
                  <c:v>19.858722275926961</c:v>
                </c:pt>
                <c:pt idx="14">
                  <c:v>19.446807457531829</c:v>
                </c:pt>
                <c:pt idx="15">
                  <c:v>19.034892639136697</c:v>
                </c:pt>
                <c:pt idx="16">
                  <c:v>18.622977820741564</c:v>
                </c:pt>
                <c:pt idx="17">
                  <c:v>18.211063002346432</c:v>
                </c:pt>
                <c:pt idx="18">
                  <c:v>17.799148183951299</c:v>
                </c:pt>
                <c:pt idx="19">
                  <c:v>17.387233365556167</c:v>
                </c:pt>
                <c:pt idx="20">
                  <c:v>16.975318547161034</c:v>
                </c:pt>
                <c:pt idx="21">
                  <c:v>16.563403728765902</c:v>
                </c:pt>
                <c:pt idx="22">
                  <c:v>16.15148891037077</c:v>
                </c:pt>
                <c:pt idx="23">
                  <c:v>15.739574091975639</c:v>
                </c:pt>
                <c:pt idx="24">
                  <c:v>15.327659273580508</c:v>
                </c:pt>
                <c:pt idx="25">
                  <c:v>14.915744455185378</c:v>
                </c:pt>
                <c:pt idx="26">
                  <c:v>14.503829636790247</c:v>
                </c:pt>
                <c:pt idx="27">
                  <c:v>14.091914818395116</c:v>
                </c:pt>
                <c:pt idx="28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74-43D4-87C7-99289E00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99808"/>
        <c:axId val="163801728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Species!$H$227:$H$255</c:f>
              <c:numCache>
                <c:formatCode>0.00</c:formatCode>
                <c:ptCount val="29"/>
                <c:pt idx="0">
                  <c:v>10.233218378</c:v>
                </c:pt>
                <c:pt idx="1">
                  <c:v>10.233218378</c:v>
                </c:pt>
                <c:pt idx="2">
                  <c:v>10.233218378</c:v>
                </c:pt>
                <c:pt idx="3">
                  <c:v>10.233218378</c:v>
                </c:pt>
                <c:pt idx="4">
                  <c:v>10.233218378</c:v>
                </c:pt>
                <c:pt idx="5">
                  <c:v>10.233218378</c:v>
                </c:pt>
                <c:pt idx="6">
                  <c:v>10.233218378</c:v>
                </c:pt>
                <c:pt idx="7">
                  <c:v>10.233218378</c:v>
                </c:pt>
                <c:pt idx="8">
                  <c:v>10.233218378</c:v>
                </c:pt>
                <c:pt idx="9">
                  <c:v>10.233218378</c:v>
                </c:pt>
                <c:pt idx="10">
                  <c:v>10.233218378</c:v>
                </c:pt>
                <c:pt idx="11">
                  <c:v>10.233218378</c:v>
                </c:pt>
                <c:pt idx="12">
                  <c:v>10.233218378</c:v>
                </c:pt>
                <c:pt idx="13">
                  <c:v>10.233218378</c:v>
                </c:pt>
                <c:pt idx="14">
                  <c:v>10.233218378</c:v>
                </c:pt>
                <c:pt idx="15">
                  <c:v>10.233218378</c:v>
                </c:pt>
                <c:pt idx="16">
                  <c:v>10.233218378</c:v>
                </c:pt>
                <c:pt idx="17">
                  <c:v>10.233218378</c:v>
                </c:pt>
                <c:pt idx="18">
                  <c:v>10.233218378</c:v>
                </c:pt>
                <c:pt idx="19">
                  <c:v>10.233218378</c:v>
                </c:pt>
                <c:pt idx="20">
                  <c:v>10.233218378</c:v>
                </c:pt>
                <c:pt idx="21">
                  <c:v>10.233218378</c:v>
                </c:pt>
                <c:pt idx="22">
                  <c:v>10.233218378</c:v>
                </c:pt>
                <c:pt idx="23">
                  <c:v>10.233218378</c:v>
                </c:pt>
                <c:pt idx="24">
                  <c:v>10.233218378</c:v>
                </c:pt>
                <c:pt idx="25">
                  <c:v>10.233218378</c:v>
                </c:pt>
                <c:pt idx="26">
                  <c:v>10.233218378</c:v>
                </c:pt>
                <c:pt idx="27">
                  <c:v>10.233218378</c:v>
                </c:pt>
                <c:pt idx="28">
                  <c:v>10.233218378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74-43D4-87C7-99289E00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05440"/>
        <c:axId val="163803904"/>
      </c:lineChart>
      <c:catAx>
        <c:axId val="16379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801728"/>
        <c:crosses val="autoZero"/>
        <c:auto val="1"/>
        <c:lblAlgn val="ctr"/>
        <c:lblOffset val="100"/>
        <c:noMultiLvlLbl val="0"/>
      </c:catAx>
      <c:valAx>
        <c:axId val="16380172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799808"/>
        <c:crosses val="autoZero"/>
        <c:crossBetween val="between"/>
        <c:majorUnit val="5"/>
      </c:valAx>
      <c:valAx>
        <c:axId val="163803904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63805440"/>
        <c:crosses val="max"/>
        <c:crossBetween val="midCat"/>
        <c:majorUnit val="10"/>
      </c:valAx>
      <c:catAx>
        <c:axId val="1638054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63803904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Species!$BE$59:$BE$87</c:f>
              <c:numCache>
                <c:formatCode>0.00</c:formatCode>
                <c:ptCount val="29"/>
                <c:pt idx="0">
                  <c:v>4.9724752396475447</c:v>
                </c:pt>
                <c:pt idx="1">
                  <c:v>4.7885394155945065</c:v>
                </c:pt>
                <c:pt idx="2">
                  <c:v>5.4506220709259718</c:v>
                </c:pt>
                <c:pt idx="3">
                  <c:v>5.0983239031168397</c:v>
                </c:pt>
                <c:pt idx="4">
                  <c:v>4.7212839691025508</c:v>
                </c:pt>
                <c:pt idx="5">
                  <c:v>5.2641698395310943</c:v>
                </c:pt>
                <c:pt idx="6">
                  <c:v>5.3251643216696394</c:v>
                </c:pt>
                <c:pt idx="7">
                  <c:v>3.9882881441496152</c:v>
                </c:pt>
                <c:pt idx="9">
                  <c:v>3.8642072684620472</c:v>
                </c:pt>
                <c:pt idx="10">
                  <c:v>3.156298080922701</c:v>
                </c:pt>
                <c:pt idx="11">
                  <c:v>3.4860694629993172</c:v>
                </c:pt>
                <c:pt idx="12">
                  <c:v>3.0418063857693496</c:v>
                </c:pt>
                <c:pt idx="13">
                  <c:v>3.0910669227582623</c:v>
                </c:pt>
                <c:pt idx="14">
                  <c:v>2.885938654769995</c:v>
                </c:pt>
                <c:pt idx="15">
                  <c:v>2.2639842724973227</c:v>
                </c:pt>
                <c:pt idx="16">
                  <c:v>2.2961908520666965</c:v>
                </c:pt>
                <c:pt idx="17">
                  <c:v>2.2969654897089078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D-4157-9316-5475ABB29BE3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Species!$BF$59:$BF$87</c:f>
              <c:numCache>
                <c:formatCode>0.00</c:formatCode>
                <c:ptCount val="29"/>
                <c:pt idx="0">
                  <c:v>1.2257585078932327</c:v>
                </c:pt>
                <c:pt idx="1">
                  <c:v>1.2523754711722654</c:v>
                </c:pt>
                <c:pt idx="2">
                  <c:v>1.2093983654043541</c:v>
                </c:pt>
                <c:pt idx="3">
                  <c:v>1.3253370743923449</c:v>
                </c:pt>
                <c:pt idx="4">
                  <c:v>1.5016004859258092</c:v>
                </c:pt>
                <c:pt idx="5">
                  <c:v>1.3149190796553638</c:v>
                </c:pt>
                <c:pt idx="6">
                  <c:v>1.3780086944618235</c:v>
                </c:pt>
                <c:pt idx="7">
                  <c:v>1.1529063603439589</c:v>
                </c:pt>
                <c:pt idx="9">
                  <c:v>1.0020709372133383</c:v>
                </c:pt>
                <c:pt idx="10">
                  <c:v>0.92976867844749356</c:v>
                </c:pt>
                <c:pt idx="11">
                  <c:v>1.2950655790197916</c:v>
                </c:pt>
                <c:pt idx="12">
                  <c:v>1.070887043790586</c:v>
                </c:pt>
                <c:pt idx="13">
                  <c:v>1.0166511927256261</c:v>
                </c:pt>
                <c:pt idx="14">
                  <c:v>0.91449134363593931</c:v>
                </c:pt>
                <c:pt idx="15">
                  <c:v>0.95601494251752261</c:v>
                </c:pt>
                <c:pt idx="16">
                  <c:v>0.81759532730951201</c:v>
                </c:pt>
                <c:pt idx="17">
                  <c:v>0.90533138648643197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D-4157-9316-5475ABB29BE3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Species!$BG$59:$BG$87</c:f>
              <c:numCache>
                <c:formatCode>0.00</c:formatCode>
                <c:ptCount val="29"/>
                <c:pt idx="0">
                  <c:v>1.574907405367884</c:v>
                </c:pt>
                <c:pt idx="1">
                  <c:v>1.4741390683303304</c:v>
                </c:pt>
                <c:pt idx="2">
                  <c:v>1.4377033081312602</c:v>
                </c:pt>
                <c:pt idx="3">
                  <c:v>1.3641430906265066</c:v>
                </c:pt>
                <c:pt idx="4">
                  <c:v>1.8265382833648813</c:v>
                </c:pt>
                <c:pt idx="5">
                  <c:v>1.1155965163797013</c:v>
                </c:pt>
                <c:pt idx="6">
                  <c:v>1.3041013753830044</c:v>
                </c:pt>
                <c:pt idx="7">
                  <c:v>1.1574549387733417</c:v>
                </c:pt>
                <c:pt idx="9">
                  <c:v>1.3524582062276209</c:v>
                </c:pt>
                <c:pt idx="10">
                  <c:v>1.3865077809677779</c:v>
                </c:pt>
                <c:pt idx="11">
                  <c:v>1.1658155566844</c:v>
                </c:pt>
                <c:pt idx="12">
                  <c:v>1.1995073217991139</c:v>
                </c:pt>
                <c:pt idx="13">
                  <c:v>1.3206112645957604</c:v>
                </c:pt>
                <c:pt idx="14">
                  <c:v>1.615328432378335</c:v>
                </c:pt>
                <c:pt idx="15">
                  <c:v>1.3324972036615466</c:v>
                </c:pt>
                <c:pt idx="16">
                  <c:v>1.0654874308864457</c:v>
                </c:pt>
                <c:pt idx="17">
                  <c:v>1.4882520129974626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D-4157-9316-5475ABB29BE3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Species!$BH$59:$BH$87</c:f>
              <c:numCache>
                <c:formatCode>0.00</c:formatCode>
                <c:ptCount val="29"/>
                <c:pt idx="0">
                  <c:v>0.99475826615596041</c:v>
                </c:pt>
                <c:pt idx="1">
                  <c:v>0.81836381281098136</c:v>
                </c:pt>
                <c:pt idx="2">
                  <c:v>0.6838280154682751</c:v>
                </c:pt>
                <c:pt idx="3">
                  <c:v>0.64201491261483701</c:v>
                </c:pt>
                <c:pt idx="4">
                  <c:v>0.94150704858857615</c:v>
                </c:pt>
                <c:pt idx="5">
                  <c:v>0.73083932799281892</c:v>
                </c:pt>
                <c:pt idx="6">
                  <c:v>0.66951229435308623</c:v>
                </c:pt>
                <c:pt idx="7">
                  <c:v>0.58097693327398725</c:v>
                </c:pt>
                <c:pt idx="9">
                  <c:v>0.59258215854934027</c:v>
                </c:pt>
                <c:pt idx="10">
                  <c:v>0.6694075125118939</c:v>
                </c:pt>
                <c:pt idx="11">
                  <c:v>0.57254699977501444</c:v>
                </c:pt>
                <c:pt idx="12">
                  <c:v>0.50172656130397708</c:v>
                </c:pt>
                <c:pt idx="13">
                  <c:v>0.5644978833498564</c:v>
                </c:pt>
                <c:pt idx="14">
                  <c:v>0.44203131048835886</c:v>
                </c:pt>
                <c:pt idx="15">
                  <c:v>0.41787160977370058</c:v>
                </c:pt>
                <c:pt idx="16">
                  <c:v>0.32407460433381546</c:v>
                </c:pt>
                <c:pt idx="17">
                  <c:v>0.48748699155559727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D-4157-9316-5475ABB29BE3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Species!$BI$59:$BI$87</c:f>
              <c:numCache>
                <c:formatCode>0.00</c:formatCode>
                <c:ptCount val="29"/>
                <c:pt idx="0">
                  <c:v>7.5530079294882355E-2</c:v>
                </c:pt>
                <c:pt idx="1">
                  <c:v>8.2578480572170099E-2</c:v>
                </c:pt>
                <c:pt idx="2">
                  <c:v>7.7841255278533916E-2</c:v>
                </c:pt>
                <c:pt idx="3">
                  <c:v>6.4318592104953956E-2</c:v>
                </c:pt>
                <c:pt idx="4">
                  <c:v>9.5554313438675723E-2</c:v>
                </c:pt>
                <c:pt idx="5">
                  <c:v>5.6072458101678303E-2</c:v>
                </c:pt>
                <c:pt idx="6">
                  <c:v>8.304131843391882E-2</c:v>
                </c:pt>
                <c:pt idx="7">
                  <c:v>7.4665907931416559E-2</c:v>
                </c:pt>
                <c:pt idx="9">
                  <c:v>9.0988718647116315E-2</c:v>
                </c:pt>
                <c:pt idx="10">
                  <c:v>8.5186242153315592E-2</c:v>
                </c:pt>
                <c:pt idx="11">
                  <c:v>5.2988744494246696E-2</c:v>
                </c:pt>
                <c:pt idx="12">
                  <c:v>5.290926111923526E-2</c:v>
                </c:pt>
                <c:pt idx="13">
                  <c:v>4.762367655820083E-2</c:v>
                </c:pt>
                <c:pt idx="14">
                  <c:v>4.9450609727388323E-2</c:v>
                </c:pt>
                <c:pt idx="15">
                  <c:v>5.972717391867053E-2</c:v>
                </c:pt>
                <c:pt idx="16">
                  <c:v>4.6031404138999456E-2</c:v>
                </c:pt>
                <c:pt idx="17">
                  <c:v>5.1560035991089007E-2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D-4157-9316-5475ABB29BE3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Species!$BJ$59:$BJ$87</c:f>
              <c:numCache>
                <c:formatCode>0.00</c:formatCode>
                <c:ptCount val="29"/>
                <c:pt idx="0">
                  <c:v>1.1567238507176345</c:v>
                </c:pt>
                <c:pt idx="1">
                  <c:v>1.2319953798305723</c:v>
                </c:pt>
                <c:pt idx="2">
                  <c:v>1.3021616956447128</c:v>
                </c:pt>
                <c:pt idx="3">
                  <c:v>0.95550942533329697</c:v>
                </c:pt>
                <c:pt idx="4">
                  <c:v>0.7614959502583275</c:v>
                </c:pt>
                <c:pt idx="5">
                  <c:v>0.95272361262953265</c:v>
                </c:pt>
                <c:pt idx="6">
                  <c:v>1.7630880576644303</c:v>
                </c:pt>
                <c:pt idx="7">
                  <c:v>0.84343993518937344</c:v>
                </c:pt>
                <c:pt idx="9">
                  <c:v>0.89646052811351618</c:v>
                </c:pt>
                <c:pt idx="10">
                  <c:v>0.98018506835397567</c:v>
                </c:pt>
                <c:pt idx="11">
                  <c:v>1.4211235156855502</c:v>
                </c:pt>
                <c:pt idx="12">
                  <c:v>1.1939305307749775</c:v>
                </c:pt>
                <c:pt idx="13">
                  <c:v>0.91122421419070876</c:v>
                </c:pt>
                <c:pt idx="14">
                  <c:v>0.98151204070184117</c:v>
                </c:pt>
                <c:pt idx="15">
                  <c:v>1.2743113161723896</c:v>
                </c:pt>
                <c:pt idx="16">
                  <c:v>1.693019550323227</c:v>
                </c:pt>
                <c:pt idx="17">
                  <c:v>1.1645194707373483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2D-4157-9316-5475ABB29BE3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Species!$BK$59:$BK$87</c:f>
              <c:numCache>
                <c:formatCode>0.00</c:formatCode>
                <c:ptCount val="29"/>
                <c:pt idx="0">
                  <c:v>0.23827555728907762</c:v>
                </c:pt>
                <c:pt idx="1">
                  <c:v>6.8678183040324747E-2</c:v>
                </c:pt>
                <c:pt idx="2">
                  <c:v>0.66912087780439233</c:v>
                </c:pt>
                <c:pt idx="3">
                  <c:v>0.88690109769304781</c:v>
                </c:pt>
                <c:pt idx="4">
                  <c:v>0.428730226634922</c:v>
                </c:pt>
                <c:pt idx="5">
                  <c:v>1.1651714337429766</c:v>
                </c:pt>
                <c:pt idx="6">
                  <c:v>0.87032938467581866</c:v>
                </c:pt>
                <c:pt idx="7">
                  <c:v>0.6975385135927864</c:v>
                </c:pt>
                <c:pt idx="9">
                  <c:v>0.74018614864100973</c:v>
                </c:pt>
                <c:pt idx="10">
                  <c:v>0.32429901626550828</c:v>
                </c:pt>
                <c:pt idx="11">
                  <c:v>0.70122138505789122</c:v>
                </c:pt>
                <c:pt idx="12">
                  <c:v>0.54742520468132605</c:v>
                </c:pt>
                <c:pt idx="13">
                  <c:v>0.53523603626558192</c:v>
                </c:pt>
                <c:pt idx="14">
                  <c:v>0.49079415727652637</c:v>
                </c:pt>
                <c:pt idx="15">
                  <c:v>0.78685406792539536</c:v>
                </c:pt>
                <c:pt idx="16">
                  <c:v>0.51037905186733257</c:v>
                </c:pt>
                <c:pt idx="17">
                  <c:v>0.62339782398246335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2D-4157-9316-5475ABB29BE3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Species!$BL$59:$BL$87</c:f>
              <c:numCache>
                <c:formatCode>0.00</c:formatCode>
                <c:ptCount val="29"/>
                <c:pt idx="0">
                  <c:v>4.0252564259147627</c:v>
                </c:pt>
                <c:pt idx="1">
                  <c:v>4.1091852636811774</c:v>
                </c:pt>
                <c:pt idx="2">
                  <c:v>4.0016535018757944</c:v>
                </c:pt>
                <c:pt idx="3">
                  <c:v>4.0501043606247871</c:v>
                </c:pt>
                <c:pt idx="4">
                  <c:v>4.0848754141836388</c:v>
                </c:pt>
                <c:pt idx="5">
                  <c:v>4.0097103701813932</c:v>
                </c:pt>
                <c:pt idx="6">
                  <c:v>3.956538723646724</c:v>
                </c:pt>
                <c:pt idx="7">
                  <c:v>4.2419976874279559</c:v>
                </c:pt>
                <c:pt idx="9">
                  <c:v>4.2416717201990792</c:v>
                </c:pt>
                <c:pt idx="10">
                  <c:v>4.284969852494342</c:v>
                </c:pt>
                <c:pt idx="11">
                  <c:v>4.2220522586807734</c:v>
                </c:pt>
                <c:pt idx="12">
                  <c:v>4.3184847165189808</c:v>
                </c:pt>
                <c:pt idx="13">
                  <c:v>4.3145085899181286</c:v>
                </c:pt>
                <c:pt idx="14">
                  <c:v>4.2843184510216146</c:v>
                </c:pt>
                <c:pt idx="15">
                  <c:v>4.3500874787381658</c:v>
                </c:pt>
                <c:pt idx="16">
                  <c:v>4.3671557719339233</c:v>
                </c:pt>
                <c:pt idx="17">
                  <c:v>4.3423410050300175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D-4157-9316-5475ABB29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998336"/>
        <c:axId val="164016896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Species!$BC$59:$BC$87</c:f>
              <c:numCache>
                <c:formatCode>0.00</c:formatCode>
                <c:ptCount val="29"/>
                <c:pt idx="0">
                  <c:v>14.263685499999999</c:v>
                </c:pt>
                <c:pt idx="1">
                  <c:v>13.825855238095235</c:v>
                </c:pt>
                <c:pt idx="2">
                  <c:v>14.832330000000001</c:v>
                </c:pt>
                <c:pt idx="3">
                  <c:v>14.386653043478262</c:v>
                </c:pt>
                <c:pt idx="4">
                  <c:v>14.361585833333335</c:v>
                </c:pt>
                <c:pt idx="5">
                  <c:v>14.609202916666668</c:v>
                </c:pt>
                <c:pt idx="6">
                  <c:v>15.349784500000004</c:v>
                </c:pt>
                <c:pt idx="7">
                  <c:v>12.737269545454547</c:v>
                </c:pt>
                <c:pt idx="9">
                  <c:v>12.780625833333337</c:v>
                </c:pt>
                <c:pt idx="10">
                  <c:v>11.816622083333334</c:v>
                </c:pt>
                <c:pt idx="11">
                  <c:v>12.91688304347826</c:v>
                </c:pt>
                <c:pt idx="12">
                  <c:v>11.926676086956522</c:v>
                </c:pt>
                <c:pt idx="13">
                  <c:v>11.801418636363637</c:v>
                </c:pt>
                <c:pt idx="14">
                  <c:v>11.663864999999999</c:v>
                </c:pt>
                <c:pt idx="15">
                  <c:v>11.441348695652175</c:v>
                </c:pt>
                <c:pt idx="16">
                  <c:v>11.119933043478261</c:v>
                </c:pt>
                <c:pt idx="17">
                  <c:v>11.359854545454546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D-4157-9316-5475ABB29BE3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Species!$J$59:$J$87</c:f>
              <c:numCache>
                <c:formatCode>0.00</c:formatCode>
                <c:ptCount val="29"/>
                <c:pt idx="4">
                  <c:v>14.334021922981368</c:v>
                </c:pt>
                <c:pt idx="5">
                  <c:v>14.4031254063147</c:v>
                </c:pt>
                <c:pt idx="6">
                  <c:v>14.707911258695654</c:v>
                </c:pt>
                <c:pt idx="7">
                  <c:v>14.288899167786564</c:v>
                </c:pt>
                <c:pt idx="8">
                  <c:v>14.264460698863639</c:v>
                </c:pt>
                <c:pt idx="9">
                  <c:v>13.869220698863639</c:v>
                </c:pt>
                <c:pt idx="10">
                  <c:v>13.171075490530306</c:v>
                </c:pt>
                <c:pt idx="11">
                  <c:v>12.562850126399869</c:v>
                </c:pt>
                <c:pt idx="12">
                  <c:v>12.360201761775365</c:v>
                </c:pt>
                <c:pt idx="13">
                  <c:v>12.248445136693018</c:v>
                </c:pt>
                <c:pt idx="14">
                  <c:v>12.02509297002635</c:v>
                </c:pt>
                <c:pt idx="15">
                  <c:v>11.950038292490119</c:v>
                </c:pt>
                <c:pt idx="16">
                  <c:v>11.590648292490119</c:v>
                </c:pt>
                <c:pt idx="17">
                  <c:v>11.477283984189723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2D-4157-9316-5475ABB29BE3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Species!$C$59:$C$87</c:f>
              <c:numCache>
                <c:formatCode>0.00</c:formatCode>
                <c:ptCount val="29"/>
                <c:pt idx="4">
                  <c:v>14.334021922981368</c:v>
                </c:pt>
                <c:pt idx="5">
                  <c:v>14.334021922981368</c:v>
                </c:pt>
                <c:pt idx="6">
                  <c:v>14.334021922981368</c:v>
                </c:pt>
                <c:pt idx="7">
                  <c:v>14.334021922981368</c:v>
                </c:pt>
                <c:pt idx="8">
                  <c:v>14.334021922981368</c:v>
                </c:pt>
                <c:pt idx="9">
                  <c:v>14.334021922981368</c:v>
                </c:pt>
                <c:pt idx="10">
                  <c:v>14.334021922981368</c:v>
                </c:pt>
                <c:pt idx="11">
                  <c:v>14.334021922981368</c:v>
                </c:pt>
                <c:pt idx="12">
                  <c:v>14.334021922981368</c:v>
                </c:pt>
                <c:pt idx="13">
                  <c:v>14.334021922981368</c:v>
                </c:pt>
                <c:pt idx="14">
                  <c:v>14.334021922981368</c:v>
                </c:pt>
                <c:pt idx="15">
                  <c:v>14.334021922981368</c:v>
                </c:pt>
                <c:pt idx="16">
                  <c:v>14.334021922981368</c:v>
                </c:pt>
                <c:pt idx="17">
                  <c:v>14.334021922981368</c:v>
                </c:pt>
                <c:pt idx="18">
                  <c:v>14.334021922981368</c:v>
                </c:pt>
                <c:pt idx="19">
                  <c:v>14.334021922981368</c:v>
                </c:pt>
                <c:pt idx="20">
                  <c:v>14.334021922981368</c:v>
                </c:pt>
                <c:pt idx="21">
                  <c:v>14.334021922981368</c:v>
                </c:pt>
                <c:pt idx="22">
                  <c:v>14.334021922981368</c:v>
                </c:pt>
                <c:pt idx="23">
                  <c:v>14.334021922981368</c:v>
                </c:pt>
                <c:pt idx="24">
                  <c:v>14.334021922981368</c:v>
                </c:pt>
                <c:pt idx="25">
                  <c:v>14.334021922981368</c:v>
                </c:pt>
                <c:pt idx="26">
                  <c:v>14.334021922981368</c:v>
                </c:pt>
                <c:pt idx="27">
                  <c:v>14.334021922981368</c:v>
                </c:pt>
                <c:pt idx="28">
                  <c:v>14.334021922981368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2D-4157-9316-5475ABB29BE3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Species!$K$59:$K$87</c:f>
              <c:numCache>
                <c:formatCode>0.00</c:formatCode>
                <c:ptCount val="29"/>
                <c:pt idx="28">
                  <c:v>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2D-4157-9316-5475ABB29BE3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Species!$E$59:$E$87</c:f>
              <c:numCache>
                <c:formatCode>0.00</c:formatCode>
                <c:ptCount val="29"/>
                <c:pt idx="4">
                  <c:v>14.334021922981368</c:v>
                </c:pt>
                <c:pt idx="5">
                  <c:v>14.173021009523811</c:v>
                </c:pt>
                <c:pt idx="6">
                  <c:v>14.012020096066255</c:v>
                </c:pt>
                <c:pt idx="7">
                  <c:v>13.851019182608699</c:v>
                </c:pt>
                <c:pt idx="8">
                  <c:v>13.690018269151143</c:v>
                </c:pt>
                <c:pt idx="9">
                  <c:v>13.529017355693586</c:v>
                </c:pt>
                <c:pt idx="10">
                  <c:v>13.36801644223603</c:v>
                </c:pt>
                <c:pt idx="11">
                  <c:v>13.207015528778474</c:v>
                </c:pt>
                <c:pt idx="12">
                  <c:v>13.046014615320917</c:v>
                </c:pt>
                <c:pt idx="13">
                  <c:v>12.885013701863361</c:v>
                </c:pt>
                <c:pt idx="14">
                  <c:v>12.724012788405805</c:v>
                </c:pt>
                <c:pt idx="15">
                  <c:v>12.563011874948248</c:v>
                </c:pt>
                <c:pt idx="16">
                  <c:v>12.402010961490692</c:v>
                </c:pt>
                <c:pt idx="17">
                  <c:v>12.241010048033136</c:v>
                </c:pt>
                <c:pt idx="18">
                  <c:v>12.08000913457558</c:v>
                </c:pt>
                <c:pt idx="19">
                  <c:v>11.919008221118023</c:v>
                </c:pt>
                <c:pt idx="20">
                  <c:v>11.758007307660467</c:v>
                </c:pt>
                <c:pt idx="21">
                  <c:v>11.597006394202911</c:v>
                </c:pt>
                <c:pt idx="22">
                  <c:v>11.436005480745354</c:v>
                </c:pt>
                <c:pt idx="23">
                  <c:v>11.275004567287798</c:v>
                </c:pt>
                <c:pt idx="24">
                  <c:v>11.114003653830242</c:v>
                </c:pt>
                <c:pt idx="25">
                  <c:v>10.953002740372686</c:v>
                </c:pt>
                <c:pt idx="26">
                  <c:v>10.792001826915129</c:v>
                </c:pt>
                <c:pt idx="27">
                  <c:v>10.631000913457573</c:v>
                </c:pt>
                <c:pt idx="28">
                  <c:v>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2D-4157-9316-5475ABB29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98336"/>
        <c:axId val="164016896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Species!$G$59:$G$87</c:f>
              <c:numCache>
                <c:formatCode>0.00</c:formatCode>
                <c:ptCount val="29"/>
                <c:pt idx="0">
                  <c:v>5.5172266929999996</c:v>
                </c:pt>
                <c:pt idx="1">
                  <c:v>5.5172266929999996</c:v>
                </c:pt>
                <c:pt idx="2">
                  <c:v>5.5172266929999996</c:v>
                </c:pt>
                <c:pt idx="3">
                  <c:v>5.5172266929999996</c:v>
                </c:pt>
                <c:pt idx="4">
                  <c:v>5.5172266929999996</c:v>
                </c:pt>
                <c:pt idx="5">
                  <c:v>5.5172266929999996</c:v>
                </c:pt>
                <c:pt idx="6">
                  <c:v>5.5172266929999996</c:v>
                </c:pt>
                <c:pt idx="7">
                  <c:v>5.5172266929999996</c:v>
                </c:pt>
                <c:pt idx="8">
                  <c:v>5.5172266929999996</c:v>
                </c:pt>
                <c:pt idx="9">
                  <c:v>5.5172266929999996</c:v>
                </c:pt>
                <c:pt idx="10">
                  <c:v>5.5172266929999996</c:v>
                </c:pt>
                <c:pt idx="11">
                  <c:v>5.5172266929999996</c:v>
                </c:pt>
                <c:pt idx="12">
                  <c:v>5.5172266929999996</c:v>
                </c:pt>
                <c:pt idx="13">
                  <c:v>5.5172266929999996</c:v>
                </c:pt>
                <c:pt idx="14">
                  <c:v>5.5172266929999996</c:v>
                </c:pt>
                <c:pt idx="15">
                  <c:v>5.5172266929999996</c:v>
                </c:pt>
                <c:pt idx="16">
                  <c:v>5.5172266929999996</c:v>
                </c:pt>
                <c:pt idx="17">
                  <c:v>5.5172266929999996</c:v>
                </c:pt>
                <c:pt idx="18">
                  <c:v>5.5172266929999996</c:v>
                </c:pt>
                <c:pt idx="19">
                  <c:v>5.5172266929999996</c:v>
                </c:pt>
                <c:pt idx="20">
                  <c:v>5.5172266929999996</c:v>
                </c:pt>
                <c:pt idx="21">
                  <c:v>5.5172266929999996</c:v>
                </c:pt>
                <c:pt idx="22">
                  <c:v>5.5172266929999996</c:v>
                </c:pt>
                <c:pt idx="23">
                  <c:v>5.5172266929999996</c:v>
                </c:pt>
                <c:pt idx="24">
                  <c:v>5.5172266929999996</c:v>
                </c:pt>
                <c:pt idx="25">
                  <c:v>5.5172266929999996</c:v>
                </c:pt>
                <c:pt idx="26">
                  <c:v>5.5172266929999996</c:v>
                </c:pt>
                <c:pt idx="27">
                  <c:v>5.5172266929999996</c:v>
                </c:pt>
                <c:pt idx="28">
                  <c:v>5.5172266929999996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2D-4157-9316-5475ABB29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59872"/>
        <c:axId val="164018816"/>
      </c:lineChart>
      <c:catAx>
        <c:axId val="1639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016896"/>
        <c:crosses val="autoZero"/>
        <c:auto val="1"/>
        <c:lblAlgn val="ctr"/>
        <c:lblOffset val="100"/>
        <c:noMultiLvlLbl val="0"/>
      </c:catAx>
      <c:valAx>
        <c:axId val="164016896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998336"/>
        <c:crosses val="autoZero"/>
        <c:crossBetween val="between"/>
        <c:majorUnit val="5"/>
      </c:valAx>
      <c:valAx>
        <c:axId val="164018816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64159872"/>
        <c:crosses val="max"/>
        <c:crossBetween val="midCat"/>
      </c:valAx>
      <c:catAx>
        <c:axId val="16415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64018816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Species!$BO$59:$BO$87</c:f>
              <c:numCache>
                <c:formatCode>0.00</c:formatCode>
                <c:ptCount val="29"/>
                <c:pt idx="0">
                  <c:v>18.876177519943507</c:v>
                </c:pt>
                <c:pt idx="1">
                  <c:v>18.277342426631783</c:v>
                </c:pt>
                <c:pt idx="2">
                  <c:v>18.989407283866736</c:v>
                </c:pt>
                <c:pt idx="3">
                  <c:v>21.084135687936346</c:v>
                </c:pt>
                <c:pt idx="4">
                  <c:v>20.259206451030256</c:v>
                </c:pt>
                <c:pt idx="5">
                  <c:v>22.300420726646486</c:v>
                </c:pt>
                <c:pt idx="6">
                  <c:v>18.408717147951318</c:v>
                </c:pt>
                <c:pt idx="7">
                  <c:v>18.76760619866187</c:v>
                </c:pt>
                <c:pt idx="9">
                  <c:v>13.324451989942139</c:v>
                </c:pt>
                <c:pt idx="10">
                  <c:v>13.07629768918067</c:v>
                </c:pt>
                <c:pt idx="11">
                  <c:v>12.01133733463152</c:v>
                </c:pt>
                <c:pt idx="12">
                  <c:v>9.5287253569915489</c:v>
                </c:pt>
                <c:pt idx="13">
                  <c:v>8.8568349127279014</c:v>
                </c:pt>
                <c:pt idx="14">
                  <c:v>7.8873520688401841</c:v>
                </c:pt>
                <c:pt idx="15">
                  <c:v>7.5210633571563434</c:v>
                </c:pt>
                <c:pt idx="16">
                  <c:v>5.4246055976484788</c:v>
                </c:pt>
                <c:pt idx="17">
                  <c:v>4.8086577748753765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6-45D7-A27D-40A47243C381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Species!$BP$59:$BP$87</c:f>
              <c:numCache>
                <c:formatCode>0.00</c:formatCode>
                <c:ptCount val="29"/>
                <c:pt idx="0">
                  <c:v>2.2444767546984985</c:v>
                </c:pt>
                <c:pt idx="1">
                  <c:v>2.7112752644316775</c:v>
                </c:pt>
                <c:pt idx="2">
                  <c:v>1.698059295052103</c:v>
                </c:pt>
                <c:pt idx="3">
                  <c:v>2.1524576375418092</c:v>
                </c:pt>
                <c:pt idx="4">
                  <c:v>1.6417472506067075</c:v>
                </c:pt>
                <c:pt idx="5">
                  <c:v>1.3276060244511871</c:v>
                </c:pt>
                <c:pt idx="6">
                  <c:v>1.6418371211228864</c:v>
                </c:pt>
                <c:pt idx="7">
                  <c:v>1.4117361430589481</c:v>
                </c:pt>
                <c:pt idx="9">
                  <c:v>2.9723439035273156</c:v>
                </c:pt>
                <c:pt idx="10">
                  <c:v>4.0544853043068221</c:v>
                </c:pt>
                <c:pt idx="11">
                  <c:v>2.9856271811265178</c:v>
                </c:pt>
                <c:pt idx="12">
                  <c:v>3.6951726398126143</c:v>
                </c:pt>
                <c:pt idx="13">
                  <c:v>4.2004070268926004</c:v>
                </c:pt>
                <c:pt idx="14">
                  <c:v>6.0996908361495672</c:v>
                </c:pt>
                <c:pt idx="15">
                  <c:v>4.7273787365478359</c:v>
                </c:pt>
                <c:pt idx="16">
                  <c:v>5.3723819618988085</c:v>
                </c:pt>
                <c:pt idx="17">
                  <c:v>4.4330549399213286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6-45D7-A27D-40A47243C381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Species!$BQ$59:$BQ$87</c:f>
              <c:numCache>
                <c:formatCode>0.00</c:formatCode>
                <c:ptCount val="29"/>
                <c:pt idx="0">
                  <c:v>2.285014410240116</c:v>
                </c:pt>
                <c:pt idx="1">
                  <c:v>1.9544578279667035</c:v>
                </c:pt>
                <c:pt idx="2">
                  <c:v>2.2320129674306322</c:v>
                </c:pt>
                <c:pt idx="3">
                  <c:v>1.9418385194221817</c:v>
                </c:pt>
                <c:pt idx="4">
                  <c:v>2.2734744712271464</c:v>
                </c:pt>
                <c:pt idx="5">
                  <c:v>1.8583273064752335</c:v>
                </c:pt>
                <c:pt idx="6">
                  <c:v>1.9575514918946155</c:v>
                </c:pt>
                <c:pt idx="7">
                  <c:v>1.9534748566915985</c:v>
                </c:pt>
                <c:pt idx="9">
                  <c:v>1.9763517957745178</c:v>
                </c:pt>
                <c:pt idx="10">
                  <c:v>2.2384005539294409</c:v>
                </c:pt>
                <c:pt idx="11">
                  <c:v>2.1754901339464454</c:v>
                </c:pt>
                <c:pt idx="12">
                  <c:v>2.3073797042274995</c:v>
                </c:pt>
                <c:pt idx="13">
                  <c:v>1.8472701436349843</c:v>
                </c:pt>
                <c:pt idx="14">
                  <c:v>2.2684702945122326</c:v>
                </c:pt>
                <c:pt idx="15">
                  <c:v>2.8761121585997027</c:v>
                </c:pt>
                <c:pt idx="16">
                  <c:v>2.1784726197762345</c:v>
                </c:pt>
                <c:pt idx="17">
                  <c:v>2.5470930690846978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5D7-A27D-40A47243C381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Species!$BR$59:$BR$87</c:f>
              <c:numCache>
                <c:formatCode>0.00</c:formatCode>
                <c:ptCount val="29"/>
                <c:pt idx="0">
                  <c:v>1.1376575660842405</c:v>
                </c:pt>
                <c:pt idx="1">
                  <c:v>0.97751497904539553</c:v>
                </c:pt>
                <c:pt idx="2">
                  <c:v>0.81426253073734611</c:v>
                </c:pt>
                <c:pt idx="3">
                  <c:v>0.88765796267059949</c:v>
                </c:pt>
                <c:pt idx="4">
                  <c:v>0.75715350176714336</c:v>
                </c:pt>
                <c:pt idx="5">
                  <c:v>0.86681792160176185</c:v>
                </c:pt>
                <c:pt idx="6">
                  <c:v>0.99006841886286368</c:v>
                </c:pt>
                <c:pt idx="7">
                  <c:v>0.92236513975137491</c:v>
                </c:pt>
                <c:pt idx="9">
                  <c:v>0.92978591598892613</c:v>
                </c:pt>
                <c:pt idx="10">
                  <c:v>0.98526860461128463</c:v>
                </c:pt>
                <c:pt idx="11">
                  <c:v>0.89112839013889611</c:v>
                </c:pt>
                <c:pt idx="12">
                  <c:v>1.0155392017999068</c:v>
                </c:pt>
                <c:pt idx="13">
                  <c:v>0.92778267817360505</c:v>
                </c:pt>
                <c:pt idx="14">
                  <c:v>0.93901077043572057</c:v>
                </c:pt>
                <c:pt idx="15">
                  <c:v>1.0203538385899606</c:v>
                </c:pt>
                <c:pt idx="16">
                  <c:v>1.0146064347595813</c:v>
                </c:pt>
                <c:pt idx="17">
                  <c:v>1.0214653084353622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A6-45D7-A27D-40A47243C381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Species!$BS$59:$BS$87</c:f>
              <c:numCache>
                <c:formatCode>0.00</c:formatCode>
                <c:ptCount val="29"/>
                <c:pt idx="0">
                  <c:v>8.7751591163551079E-2</c:v>
                </c:pt>
                <c:pt idx="1">
                  <c:v>0.11284634079325244</c:v>
                </c:pt>
                <c:pt idx="2">
                  <c:v>0.16681855092136708</c:v>
                </c:pt>
                <c:pt idx="3">
                  <c:v>0.10647273128268751</c:v>
                </c:pt>
                <c:pt idx="4">
                  <c:v>0.16771650474927391</c:v>
                </c:pt>
                <c:pt idx="5">
                  <c:v>9.1522476701675015E-2</c:v>
                </c:pt>
                <c:pt idx="6">
                  <c:v>0.10866712575937587</c:v>
                </c:pt>
                <c:pt idx="7">
                  <c:v>0.11773881014870527</c:v>
                </c:pt>
                <c:pt idx="9">
                  <c:v>0.15239756128570964</c:v>
                </c:pt>
                <c:pt idx="10">
                  <c:v>0.14729949198958611</c:v>
                </c:pt>
                <c:pt idx="11">
                  <c:v>6.3330762756635919E-2</c:v>
                </c:pt>
                <c:pt idx="12">
                  <c:v>8.5180736524293227E-2</c:v>
                </c:pt>
                <c:pt idx="13">
                  <c:v>6.2059134585743955E-2</c:v>
                </c:pt>
                <c:pt idx="14">
                  <c:v>5.8802214080940315E-2</c:v>
                </c:pt>
                <c:pt idx="15">
                  <c:v>9.5971458437258239E-2</c:v>
                </c:pt>
                <c:pt idx="16">
                  <c:v>8.7420925505214908E-2</c:v>
                </c:pt>
                <c:pt idx="17">
                  <c:v>5.4887417575460395E-2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A6-45D7-A27D-40A47243C381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Species!$BT$59:$BT$87</c:f>
              <c:numCache>
                <c:formatCode>0.00</c:formatCode>
                <c:ptCount val="29"/>
                <c:pt idx="0">
                  <c:v>0.64906999161589141</c:v>
                </c:pt>
                <c:pt idx="1">
                  <c:v>1.0279894855591865</c:v>
                </c:pt>
                <c:pt idx="2">
                  <c:v>0.58793442191143086</c:v>
                </c:pt>
                <c:pt idx="3">
                  <c:v>0.46233272810871962</c:v>
                </c:pt>
                <c:pt idx="4">
                  <c:v>0.52024793842769546</c:v>
                </c:pt>
                <c:pt idx="5">
                  <c:v>0.49047627174324865</c:v>
                </c:pt>
                <c:pt idx="6">
                  <c:v>1.542417328214468</c:v>
                </c:pt>
                <c:pt idx="7">
                  <c:v>0.62711541820574179</c:v>
                </c:pt>
                <c:pt idx="9">
                  <c:v>0.91948821593447083</c:v>
                </c:pt>
                <c:pt idx="10">
                  <c:v>1.4317754976486268</c:v>
                </c:pt>
                <c:pt idx="11">
                  <c:v>1.572289002836343</c:v>
                </c:pt>
                <c:pt idx="12">
                  <c:v>1.1084362309105742</c:v>
                </c:pt>
                <c:pt idx="13">
                  <c:v>0.80887999737083771</c:v>
                </c:pt>
                <c:pt idx="14">
                  <c:v>1.0180221234051132</c:v>
                </c:pt>
                <c:pt idx="15">
                  <c:v>1.2015867625887369</c:v>
                </c:pt>
                <c:pt idx="16">
                  <c:v>1.5977351663741413</c:v>
                </c:pt>
                <c:pt idx="17">
                  <c:v>1.5084266970043059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A6-45D7-A27D-40A47243C381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Species!$BU$59:$BU$87</c:f>
              <c:numCache>
                <c:formatCode>0.00</c:formatCode>
                <c:ptCount val="29"/>
                <c:pt idx="0">
                  <c:v>5.8491619522779925E-2</c:v>
                </c:pt>
                <c:pt idx="1">
                  <c:v>4.5505964073442682E-3</c:v>
                </c:pt>
                <c:pt idx="2">
                  <c:v>8.3811808996596729E-4</c:v>
                </c:pt>
                <c:pt idx="3">
                  <c:v>2.6477459582327313E-2</c:v>
                </c:pt>
                <c:pt idx="4">
                  <c:v>0.11409877294230036</c:v>
                </c:pt>
                <c:pt idx="5">
                  <c:v>6.7820443755663012E-2</c:v>
                </c:pt>
                <c:pt idx="6">
                  <c:v>0.15646762869230774</c:v>
                </c:pt>
                <c:pt idx="7">
                  <c:v>0.1817375201611591</c:v>
                </c:pt>
                <c:pt idx="9">
                  <c:v>0.1010596377784993</c:v>
                </c:pt>
                <c:pt idx="10">
                  <c:v>0.12814520786822647</c:v>
                </c:pt>
                <c:pt idx="11">
                  <c:v>0.25264974091486797</c:v>
                </c:pt>
                <c:pt idx="12">
                  <c:v>0.20257010178486898</c:v>
                </c:pt>
                <c:pt idx="13">
                  <c:v>0.27115569544220119</c:v>
                </c:pt>
                <c:pt idx="14">
                  <c:v>0.29769306105389071</c:v>
                </c:pt>
                <c:pt idx="15">
                  <c:v>0.36583533833043402</c:v>
                </c:pt>
                <c:pt idx="16">
                  <c:v>0.2383367088811727</c:v>
                </c:pt>
                <c:pt idx="17">
                  <c:v>0.26621821484228381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A6-45D7-A27D-40A47243C381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Species!$BV$59:$BV$87</c:f>
              <c:numCache>
                <c:formatCode>0.00</c:formatCode>
                <c:ptCount val="29"/>
                <c:pt idx="0">
                  <c:v>2.0277236386690856</c:v>
                </c:pt>
                <c:pt idx="1">
                  <c:v>2.0061409584177525</c:v>
                </c:pt>
                <c:pt idx="2">
                  <c:v>2.0434353135483501</c:v>
                </c:pt>
                <c:pt idx="3">
                  <c:v>1.8311665037041767</c:v>
                </c:pt>
                <c:pt idx="4">
                  <c:v>1.953726039497889</c:v>
                </c:pt>
                <c:pt idx="5">
                  <c:v>1.8061319738193276</c:v>
                </c:pt>
                <c:pt idx="6">
                  <c:v>2.0775335910789279</c:v>
                </c:pt>
                <c:pt idx="7">
                  <c:v>2.1872016854369671</c:v>
                </c:pt>
                <c:pt idx="9">
                  <c:v>2.6818867247369549</c:v>
                </c:pt>
                <c:pt idx="10">
                  <c:v>2.4474669320475733</c:v>
                </c:pt>
                <c:pt idx="11">
                  <c:v>2.7128991360945878</c:v>
                </c:pt>
                <c:pt idx="12">
                  <c:v>3.00891217471038</c:v>
                </c:pt>
                <c:pt idx="13">
                  <c:v>3.1436360633460398</c:v>
                </c:pt>
                <c:pt idx="14">
                  <c:v>2.519535427124028</c:v>
                </c:pt>
                <c:pt idx="15">
                  <c:v>3.0297009549476783</c:v>
                </c:pt>
                <c:pt idx="16">
                  <c:v>3.2702793351563746</c:v>
                </c:pt>
                <c:pt idx="17">
                  <c:v>3.4474824201964118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A6-45D7-A27D-40A47243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44192"/>
        <c:axId val="164346112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Species!$V$59:$V$87</c:f>
              <c:numCache>
                <c:formatCode>0.00</c:formatCode>
                <c:ptCount val="29"/>
                <c:pt idx="0">
                  <c:v>27.366363333333329</c:v>
                </c:pt>
                <c:pt idx="1">
                  <c:v>27.072117727272722</c:v>
                </c:pt>
                <c:pt idx="2">
                  <c:v>26.532768636363638</c:v>
                </c:pt>
                <c:pt idx="3">
                  <c:v>28.492539166666671</c:v>
                </c:pt>
                <c:pt idx="4">
                  <c:v>27.687370800000007</c:v>
                </c:pt>
                <c:pt idx="5">
                  <c:v>28.809123333333343</c:v>
                </c:pt>
                <c:pt idx="6">
                  <c:v>26.883259523809524</c:v>
                </c:pt>
                <c:pt idx="7">
                  <c:v>26.168975217391299</c:v>
                </c:pt>
                <c:pt idx="9">
                  <c:v>23.057765000000003</c:v>
                </c:pt>
                <c:pt idx="10">
                  <c:v>24.5091392</c:v>
                </c:pt>
                <c:pt idx="11">
                  <c:v>22.664752173913044</c:v>
                </c:pt>
                <c:pt idx="12">
                  <c:v>20.951915833333334</c:v>
                </c:pt>
                <c:pt idx="13">
                  <c:v>20.118025652173912</c:v>
                </c:pt>
                <c:pt idx="14">
                  <c:v>21.088576521739132</c:v>
                </c:pt>
                <c:pt idx="15">
                  <c:v>20.838002499999998</c:v>
                </c:pt>
                <c:pt idx="16">
                  <c:v>19.183838750000003</c:v>
                </c:pt>
                <c:pt idx="17">
                  <c:v>18.087285217391308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6-45D7-A27D-40A47243C381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Species!$W$59:$W$87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27.718783932727273</c:v>
                </c:pt>
                <c:pt idx="6">
                  <c:v>27.681012292034637</c:v>
                </c:pt>
                <c:pt idx="7">
                  <c:v>27.608253608240169</c:v>
                </c:pt>
                <c:pt idx="8">
                  <c:v>27.387182218633541</c:v>
                </c:pt>
                <c:pt idx="9">
                  <c:v>26.229780768633542</c:v>
                </c:pt>
                <c:pt idx="10">
                  <c:v>25.154784735300204</c:v>
                </c:pt>
                <c:pt idx="11">
                  <c:v>24.100157897826087</c:v>
                </c:pt>
                <c:pt idx="12">
                  <c:v>22.795893051811593</c:v>
                </c:pt>
                <c:pt idx="13">
                  <c:v>22.260319571884057</c:v>
                </c:pt>
                <c:pt idx="14">
                  <c:v>21.866481876231884</c:v>
                </c:pt>
                <c:pt idx="15">
                  <c:v>21.132254536231883</c:v>
                </c:pt>
                <c:pt idx="16">
                  <c:v>20.436071851449277</c:v>
                </c:pt>
                <c:pt idx="17">
                  <c:v>19.863145728260871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A6-45D7-A27D-40A47243C381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Species!$D$59:$D$87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27.151293303198486</c:v>
                </c:pt>
                <c:pt idx="6">
                  <c:v>26.872354673669697</c:v>
                </c:pt>
                <c:pt idx="7">
                  <c:v>26.593416044140909</c:v>
                </c:pt>
                <c:pt idx="8">
                  <c:v>26.314477414612121</c:v>
                </c:pt>
                <c:pt idx="9">
                  <c:v>26.035538785083332</c:v>
                </c:pt>
                <c:pt idx="10">
                  <c:v>25.756600155554544</c:v>
                </c:pt>
                <c:pt idx="11">
                  <c:v>25.477661526025756</c:v>
                </c:pt>
                <c:pt idx="12">
                  <c:v>25.198722896496967</c:v>
                </c:pt>
                <c:pt idx="13">
                  <c:v>24.919784266968179</c:v>
                </c:pt>
                <c:pt idx="14">
                  <c:v>24.640845637439391</c:v>
                </c:pt>
                <c:pt idx="15">
                  <c:v>24.361907007910602</c:v>
                </c:pt>
                <c:pt idx="16">
                  <c:v>24.082968378381814</c:v>
                </c:pt>
                <c:pt idx="17">
                  <c:v>23.804029748853026</c:v>
                </c:pt>
                <c:pt idx="18">
                  <c:v>23.525091119324237</c:v>
                </c:pt>
                <c:pt idx="19">
                  <c:v>23.246152489795449</c:v>
                </c:pt>
                <c:pt idx="20">
                  <c:v>22.967213860266661</c:v>
                </c:pt>
                <c:pt idx="21">
                  <c:v>22.688275230737872</c:v>
                </c:pt>
                <c:pt idx="22">
                  <c:v>22.409336601209084</c:v>
                </c:pt>
                <c:pt idx="23">
                  <c:v>22.130397971680296</c:v>
                </c:pt>
                <c:pt idx="24">
                  <c:v>21.851459342151507</c:v>
                </c:pt>
                <c:pt idx="25">
                  <c:v>21.572520712622719</c:v>
                </c:pt>
                <c:pt idx="26">
                  <c:v>21.293582083093931</c:v>
                </c:pt>
                <c:pt idx="27">
                  <c:v>21.014643453565142</c:v>
                </c:pt>
                <c:pt idx="28">
                  <c:v>20.735704824036354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A6-45D7-A27D-40A47243C381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Species!$X$59:$X$87</c:f>
              <c:numCache>
                <c:formatCode>0.00</c:formatCode>
                <c:ptCount val="29"/>
                <c:pt idx="28">
                  <c:v>17.97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A6-45D7-A27D-40A47243C381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Species!$F$59:$F$87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27.036055602196971</c:v>
                </c:pt>
                <c:pt idx="6">
                  <c:v>26.641879271666667</c:v>
                </c:pt>
                <c:pt idx="7">
                  <c:v>26.247702941136364</c:v>
                </c:pt>
                <c:pt idx="8">
                  <c:v>25.85352661060606</c:v>
                </c:pt>
                <c:pt idx="9">
                  <c:v>25.459350280075757</c:v>
                </c:pt>
                <c:pt idx="10">
                  <c:v>25.065173949545454</c:v>
                </c:pt>
                <c:pt idx="11">
                  <c:v>24.67099761901515</c:v>
                </c:pt>
                <c:pt idx="12">
                  <c:v>24.276821288484847</c:v>
                </c:pt>
                <c:pt idx="13">
                  <c:v>23.882644957954543</c:v>
                </c:pt>
                <c:pt idx="14">
                  <c:v>23.48846862742424</c:v>
                </c:pt>
                <c:pt idx="15">
                  <c:v>23.094292296893936</c:v>
                </c:pt>
                <c:pt idx="16">
                  <c:v>22.700115966363633</c:v>
                </c:pt>
                <c:pt idx="17">
                  <c:v>22.30593963583333</c:v>
                </c:pt>
                <c:pt idx="18">
                  <c:v>21.911763305303026</c:v>
                </c:pt>
                <c:pt idx="19">
                  <c:v>21.517586974772723</c:v>
                </c:pt>
                <c:pt idx="20">
                  <c:v>21.123410644242419</c:v>
                </c:pt>
                <c:pt idx="21">
                  <c:v>20.729234313712116</c:v>
                </c:pt>
                <c:pt idx="22">
                  <c:v>20.335057983181812</c:v>
                </c:pt>
                <c:pt idx="23">
                  <c:v>19.940881652651509</c:v>
                </c:pt>
                <c:pt idx="24">
                  <c:v>19.546705322121205</c:v>
                </c:pt>
                <c:pt idx="25">
                  <c:v>19.152528991590902</c:v>
                </c:pt>
                <c:pt idx="26">
                  <c:v>18.758352661060599</c:v>
                </c:pt>
                <c:pt idx="27">
                  <c:v>18.364176330530295</c:v>
                </c:pt>
                <c:pt idx="28">
                  <c:v>17.97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A6-45D7-A27D-40A47243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44192"/>
        <c:axId val="164346112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Species!$H$59:$H$87</c:f>
              <c:numCache>
                <c:formatCode>0.00</c:formatCode>
                <c:ptCount val="29"/>
                <c:pt idx="0">
                  <c:v>10.693914161</c:v>
                </c:pt>
                <c:pt idx="1">
                  <c:v>10.693914161</c:v>
                </c:pt>
                <c:pt idx="2">
                  <c:v>10.693914161</c:v>
                </c:pt>
                <c:pt idx="3">
                  <c:v>10.693914161</c:v>
                </c:pt>
                <c:pt idx="4">
                  <c:v>10.693914161</c:v>
                </c:pt>
                <c:pt idx="5">
                  <c:v>10.693914161</c:v>
                </c:pt>
                <c:pt idx="6">
                  <c:v>10.693914161</c:v>
                </c:pt>
                <c:pt idx="7">
                  <c:v>10.693914161</c:v>
                </c:pt>
                <c:pt idx="8">
                  <c:v>10.693914161</c:v>
                </c:pt>
                <c:pt idx="9">
                  <c:v>10.693914161</c:v>
                </c:pt>
                <c:pt idx="10">
                  <c:v>10.693914161</c:v>
                </c:pt>
                <c:pt idx="11">
                  <c:v>10.693914161</c:v>
                </c:pt>
                <c:pt idx="12">
                  <c:v>10.693914161</c:v>
                </c:pt>
                <c:pt idx="13">
                  <c:v>10.693914161</c:v>
                </c:pt>
                <c:pt idx="14">
                  <c:v>10.693914161</c:v>
                </c:pt>
                <c:pt idx="15">
                  <c:v>10.693914161</c:v>
                </c:pt>
                <c:pt idx="16">
                  <c:v>10.693914161</c:v>
                </c:pt>
                <c:pt idx="17">
                  <c:v>10.693914161</c:v>
                </c:pt>
                <c:pt idx="18">
                  <c:v>10.693914161</c:v>
                </c:pt>
                <c:pt idx="19">
                  <c:v>10.693914161</c:v>
                </c:pt>
                <c:pt idx="20">
                  <c:v>10.693914161</c:v>
                </c:pt>
                <c:pt idx="21">
                  <c:v>10.693914161</c:v>
                </c:pt>
                <c:pt idx="22">
                  <c:v>10.693914161</c:v>
                </c:pt>
                <c:pt idx="23">
                  <c:v>10.693914161</c:v>
                </c:pt>
                <c:pt idx="24">
                  <c:v>10.693914161</c:v>
                </c:pt>
                <c:pt idx="25">
                  <c:v>10.693914161</c:v>
                </c:pt>
                <c:pt idx="26">
                  <c:v>10.693914161</c:v>
                </c:pt>
                <c:pt idx="27">
                  <c:v>10.693914161</c:v>
                </c:pt>
                <c:pt idx="28">
                  <c:v>10.693914161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A6-45D7-A27D-40A47243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53920"/>
        <c:axId val="164352384"/>
      </c:lineChart>
      <c:catAx>
        <c:axId val="16434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46112"/>
        <c:crosses val="autoZero"/>
        <c:auto val="1"/>
        <c:lblAlgn val="ctr"/>
        <c:lblOffset val="100"/>
        <c:noMultiLvlLbl val="0"/>
      </c:catAx>
      <c:valAx>
        <c:axId val="16434611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44192"/>
        <c:crosses val="autoZero"/>
        <c:crossBetween val="between"/>
        <c:majorUnit val="5"/>
      </c:valAx>
      <c:valAx>
        <c:axId val="164352384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64353920"/>
        <c:crosses val="max"/>
        <c:crossBetween val="midCat"/>
        <c:majorUnit val="10"/>
      </c:valAx>
      <c:catAx>
        <c:axId val="1643539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64352384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Species!$BE$115:$BE$143</c:f>
              <c:numCache>
                <c:formatCode>0.00</c:formatCode>
                <c:ptCount val="29"/>
                <c:pt idx="0">
                  <c:v>4.7343629949558013</c:v>
                </c:pt>
                <c:pt idx="1">
                  <c:v>6.1961149389656773</c:v>
                </c:pt>
                <c:pt idx="2">
                  <c:v>4.6696645741334324</c:v>
                </c:pt>
                <c:pt idx="3">
                  <c:v>4.5286188775365916</c:v>
                </c:pt>
                <c:pt idx="4">
                  <c:v>4.7501410031567843</c:v>
                </c:pt>
                <c:pt idx="5">
                  <c:v>4.9905699250004023</c:v>
                </c:pt>
                <c:pt idx="6">
                  <c:v>4.3314567578198169</c:v>
                </c:pt>
                <c:pt idx="7">
                  <c:v>4.1160623151660527</c:v>
                </c:pt>
                <c:pt idx="8">
                  <c:v>3.4688566954424074</c:v>
                </c:pt>
                <c:pt idx="9">
                  <c:v>2.9494683975909273</c:v>
                </c:pt>
                <c:pt idx="10">
                  <c:v>3.4858199771493235</c:v>
                </c:pt>
                <c:pt idx="11">
                  <c:v>2.7639011296961633</c:v>
                </c:pt>
                <c:pt idx="12">
                  <c:v>3.3889364237090964</c:v>
                </c:pt>
                <c:pt idx="13">
                  <c:v>2.8352600447774639</c:v>
                </c:pt>
                <c:pt idx="14">
                  <c:v>2.6802048486985779</c:v>
                </c:pt>
                <c:pt idx="15">
                  <c:v>1.3221017665444597</c:v>
                </c:pt>
                <c:pt idx="16">
                  <c:v>1.8864629981153351</c:v>
                </c:pt>
                <c:pt idx="17">
                  <c:v>1.5305547830507329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8-4B87-84C6-2E4D1F7D9CB1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Species!$BF$115:$BF$143</c:f>
              <c:numCache>
                <c:formatCode>0.00</c:formatCode>
                <c:ptCount val="29"/>
                <c:pt idx="0">
                  <c:v>1.3445470982703411</c:v>
                </c:pt>
                <c:pt idx="1">
                  <c:v>0.99248389444361829</c:v>
                </c:pt>
                <c:pt idx="2">
                  <c:v>1.0609364733523841</c:v>
                </c:pt>
                <c:pt idx="3">
                  <c:v>1.076512205587461</c:v>
                </c:pt>
                <c:pt idx="4">
                  <c:v>0.89604885469311035</c:v>
                </c:pt>
                <c:pt idx="5">
                  <c:v>1.2240570398844572</c:v>
                </c:pt>
                <c:pt idx="6">
                  <c:v>0.58037746603579576</c:v>
                </c:pt>
                <c:pt idx="7">
                  <c:v>0.57763809304452196</c:v>
                </c:pt>
                <c:pt idx="8">
                  <c:v>0.7291898056222379</c:v>
                </c:pt>
                <c:pt idx="9">
                  <c:v>0.55051535982895761</c:v>
                </c:pt>
                <c:pt idx="10">
                  <c:v>0.75603292279465339</c:v>
                </c:pt>
                <c:pt idx="11">
                  <c:v>0.56509314029882252</c:v>
                </c:pt>
                <c:pt idx="12">
                  <c:v>0.69195295717610561</c:v>
                </c:pt>
                <c:pt idx="13">
                  <c:v>0.55757367643651823</c:v>
                </c:pt>
                <c:pt idx="14">
                  <c:v>0.66570207350269694</c:v>
                </c:pt>
                <c:pt idx="15">
                  <c:v>0.26205535227625448</c:v>
                </c:pt>
                <c:pt idx="16">
                  <c:v>0.47295897809910625</c:v>
                </c:pt>
                <c:pt idx="17">
                  <c:v>0.48189473776068309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8-4B87-84C6-2E4D1F7D9CB1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Species!$BG$115:$BG$143</c:f>
              <c:numCache>
                <c:formatCode>0.00</c:formatCode>
                <c:ptCount val="29"/>
                <c:pt idx="0">
                  <c:v>2.2078781752402663</c:v>
                </c:pt>
                <c:pt idx="1">
                  <c:v>1.6155749869954825</c:v>
                </c:pt>
                <c:pt idx="2">
                  <c:v>1.6364141215517665</c:v>
                </c:pt>
                <c:pt idx="3">
                  <c:v>1.5511083150553144</c:v>
                </c:pt>
                <c:pt idx="4">
                  <c:v>1.4221860513180935</c:v>
                </c:pt>
                <c:pt idx="5">
                  <c:v>1.2572290543817739</c:v>
                </c:pt>
                <c:pt idx="6">
                  <c:v>1.0599411753716244</c:v>
                </c:pt>
                <c:pt idx="7">
                  <c:v>1.083892543119132</c:v>
                </c:pt>
                <c:pt idx="8">
                  <c:v>0.84383023063331553</c:v>
                </c:pt>
                <c:pt idx="9">
                  <c:v>0.88543958774683962</c:v>
                </c:pt>
                <c:pt idx="10">
                  <c:v>1.1864848125724863</c:v>
                </c:pt>
                <c:pt idx="11">
                  <c:v>1.0223770504116225</c:v>
                </c:pt>
                <c:pt idx="12">
                  <c:v>1.009762026369021</c:v>
                </c:pt>
                <c:pt idx="13">
                  <c:v>0.77991346275831808</c:v>
                </c:pt>
                <c:pt idx="14">
                  <c:v>0.84425396076389847</c:v>
                </c:pt>
                <c:pt idx="15">
                  <c:v>0.60654407809624389</c:v>
                </c:pt>
                <c:pt idx="16">
                  <c:v>0.6992576440697621</c:v>
                </c:pt>
                <c:pt idx="17">
                  <c:v>0.74324973056274846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8-4B87-84C6-2E4D1F7D9CB1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Species!$BH$115:$BH$143</c:f>
              <c:numCache>
                <c:formatCode>0.00</c:formatCode>
                <c:ptCount val="29"/>
                <c:pt idx="0">
                  <c:v>0.96538661036507445</c:v>
                </c:pt>
                <c:pt idx="1">
                  <c:v>0.73016178010239552</c:v>
                </c:pt>
                <c:pt idx="2">
                  <c:v>0.69670651078884738</c:v>
                </c:pt>
                <c:pt idx="3">
                  <c:v>0.58151469553056923</c:v>
                </c:pt>
                <c:pt idx="4">
                  <c:v>0.5749275257529427</c:v>
                </c:pt>
                <c:pt idx="5">
                  <c:v>0.65988948016944826</c:v>
                </c:pt>
                <c:pt idx="6">
                  <c:v>0.57479336525157088</c:v>
                </c:pt>
                <c:pt idx="7">
                  <c:v>0.50666674726307481</c:v>
                </c:pt>
                <c:pt idx="8">
                  <c:v>0.3745011756704954</c:v>
                </c:pt>
                <c:pt idx="9">
                  <c:v>0.37042575408686029</c:v>
                </c:pt>
                <c:pt idx="10">
                  <c:v>0.45904099249075919</c:v>
                </c:pt>
                <c:pt idx="11">
                  <c:v>0.38253816522448097</c:v>
                </c:pt>
                <c:pt idx="12">
                  <c:v>0.44296220128298552</c:v>
                </c:pt>
                <c:pt idx="13">
                  <c:v>0.32903558960886292</c:v>
                </c:pt>
                <c:pt idx="14">
                  <c:v>0.34695755976917103</c:v>
                </c:pt>
                <c:pt idx="15">
                  <c:v>0.18109787765629784</c:v>
                </c:pt>
                <c:pt idx="16">
                  <c:v>0.22527970877915052</c:v>
                </c:pt>
                <c:pt idx="17">
                  <c:v>0.26223113997478237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8-4B87-84C6-2E4D1F7D9CB1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Species!$BI$115:$BI$143</c:f>
              <c:numCache>
                <c:formatCode>0.00</c:formatCode>
                <c:ptCount val="29"/>
                <c:pt idx="0">
                  <c:v>7.048442504322526E-2</c:v>
                </c:pt>
                <c:pt idx="1">
                  <c:v>6.7120881971646326E-2</c:v>
                </c:pt>
                <c:pt idx="2">
                  <c:v>5.1049410725782333E-2</c:v>
                </c:pt>
                <c:pt idx="3">
                  <c:v>5.673355537552556E-2</c:v>
                </c:pt>
                <c:pt idx="4">
                  <c:v>6.3261507896841193E-2</c:v>
                </c:pt>
                <c:pt idx="5">
                  <c:v>5.6725872667190473E-2</c:v>
                </c:pt>
                <c:pt idx="6">
                  <c:v>6.1744003196111841E-2</c:v>
                </c:pt>
                <c:pt idx="7">
                  <c:v>6.5685630945293547E-2</c:v>
                </c:pt>
                <c:pt idx="8">
                  <c:v>5.6670664723086239E-2</c:v>
                </c:pt>
                <c:pt idx="9">
                  <c:v>9.2135751376317604E-2</c:v>
                </c:pt>
                <c:pt idx="10">
                  <c:v>7.1496774871416688E-2</c:v>
                </c:pt>
                <c:pt idx="11">
                  <c:v>3.722400116126337E-2</c:v>
                </c:pt>
                <c:pt idx="12">
                  <c:v>6.6315892062608545E-2</c:v>
                </c:pt>
                <c:pt idx="13">
                  <c:v>3.3676933862617234E-2</c:v>
                </c:pt>
                <c:pt idx="14">
                  <c:v>4.2644054462906596E-2</c:v>
                </c:pt>
                <c:pt idx="15">
                  <c:v>2.829049818252341E-2</c:v>
                </c:pt>
                <c:pt idx="16">
                  <c:v>3.2057146773545458E-2</c:v>
                </c:pt>
                <c:pt idx="17">
                  <c:v>2.4009681495195626E-2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8-4B87-84C6-2E4D1F7D9CB1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Species!$BJ$115:$BJ$143</c:f>
              <c:numCache>
                <c:formatCode>0.00</c:formatCode>
                <c:ptCount val="29"/>
                <c:pt idx="0">
                  <c:v>0.2483020580923079</c:v>
                </c:pt>
                <c:pt idx="1">
                  <c:v>0.25398566164604774</c:v>
                </c:pt>
                <c:pt idx="2">
                  <c:v>0.26006248962788964</c:v>
                </c:pt>
                <c:pt idx="3">
                  <c:v>0.23577510144985511</c:v>
                </c:pt>
                <c:pt idx="4">
                  <c:v>0.27535601763213796</c:v>
                </c:pt>
                <c:pt idx="5">
                  <c:v>0.32226266432129613</c:v>
                </c:pt>
                <c:pt idx="6">
                  <c:v>0.29684636198497599</c:v>
                </c:pt>
                <c:pt idx="7">
                  <c:v>0.28996742317982782</c:v>
                </c:pt>
                <c:pt idx="8">
                  <c:v>0.28416540704949123</c:v>
                </c:pt>
                <c:pt idx="9">
                  <c:v>0.25864332600488471</c:v>
                </c:pt>
                <c:pt idx="10">
                  <c:v>0.27686840844677191</c:v>
                </c:pt>
                <c:pt idx="11">
                  <c:v>0.3024319725753849</c:v>
                </c:pt>
                <c:pt idx="12">
                  <c:v>0.34987867107137111</c:v>
                </c:pt>
                <c:pt idx="13">
                  <c:v>0.26557547514084257</c:v>
                </c:pt>
                <c:pt idx="14">
                  <c:v>0.30951009287223785</c:v>
                </c:pt>
                <c:pt idx="15">
                  <c:v>0.24819915948529336</c:v>
                </c:pt>
                <c:pt idx="16">
                  <c:v>0.2639780688557013</c:v>
                </c:pt>
                <c:pt idx="17">
                  <c:v>0.27006681057017173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8-4B87-84C6-2E4D1F7D9CB1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Species!$BK$115:$BK$143</c:f>
              <c:numCache>
                <c:formatCode>0.00</c:formatCode>
                <c:ptCount val="29"/>
                <c:pt idx="0">
                  <c:v>4.2880335600701647E-2</c:v>
                </c:pt>
                <c:pt idx="1">
                  <c:v>4.8601617996648456E-3</c:v>
                </c:pt>
                <c:pt idx="2">
                  <c:v>9.9830444754233456E-4</c:v>
                </c:pt>
                <c:pt idx="3">
                  <c:v>2.2898828587866731E-2</c:v>
                </c:pt>
                <c:pt idx="4">
                  <c:v>0.14753743000504893</c:v>
                </c:pt>
                <c:pt idx="5">
                  <c:v>4.9062194881881106E-2</c:v>
                </c:pt>
                <c:pt idx="6">
                  <c:v>6.3840155467941848E-2</c:v>
                </c:pt>
                <c:pt idx="7">
                  <c:v>7.6370909635172554E-2</c:v>
                </c:pt>
                <c:pt idx="8">
                  <c:v>0.10945326252309406</c:v>
                </c:pt>
                <c:pt idx="9">
                  <c:v>4.5602957492689188E-2</c:v>
                </c:pt>
                <c:pt idx="10">
                  <c:v>2.2371675610330193E-2</c:v>
                </c:pt>
                <c:pt idx="11">
                  <c:v>0.12270732875178339</c:v>
                </c:pt>
                <c:pt idx="12">
                  <c:v>2.807135591003079E-2</c:v>
                </c:pt>
                <c:pt idx="13">
                  <c:v>2.9319522192754112E-2</c:v>
                </c:pt>
                <c:pt idx="14">
                  <c:v>5.0664201623308182E-2</c:v>
                </c:pt>
                <c:pt idx="15">
                  <c:v>3.4412869276805022E-2</c:v>
                </c:pt>
                <c:pt idx="16">
                  <c:v>2.8631977418967697E-2</c:v>
                </c:pt>
                <c:pt idx="17">
                  <c:v>2.2966488596003101E-2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B8-4B87-84C6-2E4D1F7D9CB1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Species!$BL$115:$BL$143</c:f>
              <c:numCache>
                <c:formatCode>0.00</c:formatCode>
                <c:ptCount val="29"/>
                <c:pt idx="0">
                  <c:v>3.3466547943614833</c:v>
                </c:pt>
                <c:pt idx="1">
                  <c:v>3.4424649357074233</c:v>
                </c:pt>
                <c:pt idx="2">
                  <c:v>3.5378057097183251</c:v>
                </c:pt>
                <c:pt idx="3">
                  <c:v>3.4886634663266456</c:v>
                </c:pt>
                <c:pt idx="4">
                  <c:v>3.5418298213641934</c:v>
                </c:pt>
                <c:pt idx="5">
                  <c:v>3.5262791394013413</c:v>
                </c:pt>
                <c:pt idx="6">
                  <c:v>3.6024435666211043</c:v>
                </c:pt>
                <c:pt idx="7">
                  <c:v>3.5529544153939816</c:v>
                </c:pt>
                <c:pt idx="8">
                  <c:v>3.5689438596298793</c:v>
                </c:pt>
                <c:pt idx="9">
                  <c:v>3.5501230325391928</c:v>
                </c:pt>
                <c:pt idx="10">
                  <c:v>3.4852747589500752</c:v>
                </c:pt>
                <c:pt idx="11">
                  <c:v>3.5537514339458216</c:v>
                </c:pt>
                <c:pt idx="12">
                  <c:v>3.6157613051455679</c:v>
                </c:pt>
                <c:pt idx="13">
                  <c:v>3.512563732190229</c:v>
                </c:pt>
                <c:pt idx="14">
                  <c:v>3.5768820594759898</c:v>
                </c:pt>
                <c:pt idx="15">
                  <c:v>3.200912328797906</c:v>
                </c:pt>
                <c:pt idx="16">
                  <c:v>3.3866462534448365</c:v>
                </c:pt>
                <c:pt idx="17">
                  <c:v>3.3715651215272122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B8-4B87-84C6-2E4D1F7D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20160"/>
        <c:axId val="164708352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Species!$BC$115:$BC$143</c:f>
              <c:numCache>
                <c:formatCode>0.00</c:formatCode>
                <c:ptCount val="29"/>
                <c:pt idx="0">
                  <c:v>12.960496315789474</c:v>
                </c:pt>
                <c:pt idx="1">
                  <c:v>13.302767391304345</c:v>
                </c:pt>
                <c:pt idx="2">
                  <c:v>11.913637272727273</c:v>
                </c:pt>
                <c:pt idx="3">
                  <c:v>11.541825652173911</c:v>
                </c:pt>
                <c:pt idx="4">
                  <c:v>11.671287916666666</c:v>
                </c:pt>
                <c:pt idx="5">
                  <c:v>12.086075217391306</c:v>
                </c:pt>
                <c:pt idx="6">
                  <c:v>10.571443478260869</c:v>
                </c:pt>
                <c:pt idx="7">
                  <c:v>10.269238695652176</c:v>
                </c:pt>
                <c:pt idx="8">
                  <c:v>9.4356112500000027</c:v>
                </c:pt>
                <c:pt idx="9">
                  <c:v>8.7023541666666677</c:v>
                </c:pt>
                <c:pt idx="10">
                  <c:v>9.7433895652173899</c:v>
                </c:pt>
                <c:pt idx="11">
                  <c:v>8.7500239130434796</c:v>
                </c:pt>
                <c:pt idx="12">
                  <c:v>9.5936413043478268</c:v>
                </c:pt>
                <c:pt idx="13">
                  <c:v>8.3429178260869552</c:v>
                </c:pt>
                <c:pt idx="14">
                  <c:v>8.5168186956521748</c:v>
                </c:pt>
                <c:pt idx="15">
                  <c:v>5.8836143478260867</c:v>
                </c:pt>
                <c:pt idx="16">
                  <c:v>6.995272916666667</c:v>
                </c:pt>
                <c:pt idx="17">
                  <c:v>6.7065377272727282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8-4B87-84C6-2E4D1F7D9CB1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Species!$J$115:$J$143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12.1031186900527</c:v>
                </c:pt>
                <c:pt idx="6">
                  <c:v>11.556853907444005</c:v>
                </c:pt>
                <c:pt idx="7">
                  <c:v>11.227974192028984</c:v>
                </c:pt>
                <c:pt idx="8">
                  <c:v>10.806731311594204</c:v>
                </c:pt>
                <c:pt idx="9">
                  <c:v>10.212944561594202</c:v>
                </c:pt>
                <c:pt idx="10">
                  <c:v>9.74440743115942</c:v>
                </c:pt>
                <c:pt idx="11">
                  <c:v>9.3801235181159424</c:v>
                </c:pt>
                <c:pt idx="12">
                  <c:v>9.2450040398550719</c:v>
                </c:pt>
                <c:pt idx="13">
                  <c:v>9.0264653550724638</c:v>
                </c:pt>
                <c:pt idx="14">
                  <c:v>8.9893582608695652</c:v>
                </c:pt>
                <c:pt idx="15">
                  <c:v>8.2174032173913041</c:v>
                </c:pt>
                <c:pt idx="16">
                  <c:v>7.8664530181159424</c:v>
                </c:pt>
                <c:pt idx="17">
                  <c:v>7.2890323027009227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B8-4B87-84C6-2E4D1F7D9CB1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Species!$C$115:$C$143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12.278002909732333</c:v>
                </c:pt>
                <c:pt idx="6">
                  <c:v>12.278002909732333</c:v>
                </c:pt>
                <c:pt idx="7">
                  <c:v>12.278002909732333</c:v>
                </c:pt>
                <c:pt idx="8">
                  <c:v>12.278002909732333</c:v>
                </c:pt>
                <c:pt idx="9">
                  <c:v>12.278002909732333</c:v>
                </c:pt>
                <c:pt idx="10">
                  <c:v>12.278002909732333</c:v>
                </c:pt>
                <c:pt idx="11">
                  <c:v>12.278002909732333</c:v>
                </c:pt>
                <c:pt idx="12">
                  <c:v>12.278002909732333</c:v>
                </c:pt>
                <c:pt idx="13">
                  <c:v>12.278002909732333</c:v>
                </c:pt>
                <c:pt idx="14">
                  <c:v>12.278002909732333</c:v>
                </c:pt>
                <c:pt idx="15">
                  <c:v>12.278002909732333</c:v>
                </c:pt>
                <c:pt idx="16">
                  <c:v>12.278002909732333</c:v>
                </c:pt>
                <c:pt idx="17">
                  <c:v>12.278002909732333</c:v>
                </c:pt>
                <c:pt idx="18">
                  <c:v>12.278002909732333</c:v>
                </c:pt>
                <c:pt idx="19">
                  <c:v>12.278002909732333</c:v>
                </c:pt>
                <c:pt idx="20">
                  <c:v>12.278002909732333</c:v>
                </c:pt>
                <c:pt idx="21">
                  <c:v>12.278002909732333</c:v>
                </c:pt>
                <c:pt idx="22">
                  <c:v>12.278002909732333</c:v>
                </c:pt>
                <c:pt idx="23">
                  <c:v>12.278002909732333</c:v>
                </c:pt>
                <c:pt idx="24">
                  <c:v>12.278002909732333</c:v>
                </c:pt>
                <c:pt idx="25">
                  <c:v>12.278002909732333</c:v>
                </c:pt>
                <c:pt idx="26">
                  <c:v>12.278002909732333</c:v>
                </c:pt>
                <c:pt idx="27">
                  <c:v>12.278002909732333</c:v>
                </c:pt>
                <c:pt idx="28">
                  <c:v>12.278002909732333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8-4B87-84C6-2E4D1F7D9CB1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Species!$K$115:$K$143</c:f>
              <c:numCache>
                <c:formatCode>0.00</c:formatCode>
                <c:ptCount val="29"/>
                <c:pt idx="28">
                  <c:v>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8-4B87-84C6-2E4D1F7D9CB1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Species!$E$115:$E$143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12.069336121826819</c:v>
                </c:pt>
                <c:pt idx="6">
                  <c:v>11.860669333921305</c:v>
                </c:pt>
                <c:pt idx="7">
                  <c:v>11.65200254601579</c:v>
                </c:pt>
                <c:pt idx="8">
                  <c:v>11.443335758110276</c:v>
                </c:pt>
                <c:pt idx="9">
                  <c:v>11.234668970204762</c:v>
                </c:pt>
                <c:pt idx="10">
                  <c:v>11.026002182299248</c:v>
                </c:pt>
                <c:pt idx="11">
                  <c:v>10.817335394393734</c:v>
                </c:pt>
                <c:pt idx="12">
                  <c:v>10.608668606488219</c:v>
                </c:pt>
                <c:pt idx="13">
                  <c:v>10.400001818582705</c:v>
                </c:pt>
                <c:pt idx="14">
                  <c:v>10.191335030677191</c:v>
                </c:pt>
                <c:pt idx="15">
                  <c:v>9.9826682427716769</c:v>
                </c:pt>
                <c:pt idx="16">
                  <c:v>9.7740014548661627</c:v>
                </c:pt>
                <c:pt idx="17">
                  <c:v>9.5653346669606485</c:v>
                </c:pt>
                <c:pt idx="18">
                  <c:v>9.3566678790551343</c:v>
                </c:pt>
                <c:pt idx="19">
                  <c:v>9.1480010911496201</c:v>
                </c:pt>
                <c:pt idx="20">
                  <c:v>8.9393343032441059</c:v>
                </c:pt>
                <c:pt idx="21">
                  <c:v>8.7306675153385918</c:v>
                </c:pt>
                <c:pt idx="22">
                  <c:v>8.5220007274330776</c:v>
                </c:pt>
                <c:pt idx="23">
                  <c:v>8.3133339395275634</c:v>
                </c:pt>
                <c:pt idx="24">
                  <c:v>8.1046671516220492</c:v>
                </c:pt>
                <c:pt idx="25">
                  <c:v>7.896000363716535</c:v>
                </c:pt>
                <c:pt idx="26">
                  <c:v>7.6873335758110208</c:v>
                </c:pt>
                <c:pt idx="27">
                  <c:v>7.4786667879055067</c:v>
                </c:pt>
                <c:pt idx="28">
                  <c:v>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B8-4B87-84C6-2E4D1F7D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20160"/>
        <c:axId val="164708352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Species!$G$115:$G$143</c:f>
              <c:numCache>
                <c:formatCode>0.00</c:formatCode>
                <c:ptCount val="29"/>
                <c:pt idx="0">
                  <c:v>3.637152897</c:v>
                </c:pt>
                <c:pt idx="1">
                  <c:v>3.637152897</c:v>
                </c:pt>
                <c:pt idx="2">
                  <c:v>3.637152897</c:v>
                </c:pt>
                <c:pt idx="3">
                  <c:v>3.637152897</c:v>
                </c:pt>
                <c:pt idx="4">
                  <c:v>3.637152897</c:v>
                </c:pt>
                <c:pt idx="5">
                  <c:v>3.637152897</c:v>
                </c:pt>
                <c:pt idx="6">
                  <c:v>3.637152897</c:v>
                </c:pt>
                <c:pt idx="7">
                  <c:v>3.637152897</c:v>
                </c:pt>
                <c:pt idx="8">
                  <c:v>3.637152897</c:v>
                </c:pt>
                <c:pt idx="9">
                  <c:v>3.637152897</c:v>
                </c:pt>
                <c:pt idx="10">
                  <c:v>3.637152897</c:v>
                </c:pt>
                <c:pt idx="11">
                  <c:v>3.637152897</c:v>
                </c:pt>
                <c:pt idx="12">
                  <c:v>3.637152897</c:v>
                </c:pt>
                <c:pt idx="13">
                  <c:v>3.637152897</c:v>
                </c:pt>
                <c:pt idx="14">
                  <c:v>3.637152897</c:v>
                </c:pt>
                <c:pt idx="15">
                  <c:v>3.637152897</c:v>
                </c:pt>
                <c:pt idx="16">
                  <c:v>3.637152897</c:v>
                </c:pt>
                <c:pt idx="17">
                  <c:v>3.637152897</c:v>
                </c:pt>
                <c:pt idx="18">
                  <c:v>3.637152897</c:v>
                </c:pt>
                <c:pt idx="19">
                  <c:v>3.637152897</c:v>
                </c:pt>
                <c:pt idx="20">
                  <c:v>3.637152897</c:v>
                </c:pt>
                <c:pt idx="21">
                  <c:v>3.637152897</c:v>
                </c:pt>
                <c:pt idx="22">
                  <c:v>3.637152897</c:v>
                </c:pt>
                <c:pt idx="23">
                  <c:v>3.637152897</c:v>
                </c:pt>
                <c:pt idx="24">
                  <c:v>3.637152897</c:v>
                </c:pt>
                <c:pt idx="25">
                  <c:v>3.637152897</c:v>
                </c:pt>
                <c:pt idx="26">
                  <c:v>3.637152897</c:v>
                </c:pt>
                <c:pt idx="27">
                  <c:v>3.637152897</c:v>
                </c:pt>
                <c:pt idx="28">
                  <c:v>3.637152897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B8-4B87-84C6-2E4D1F7D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11808"/>
        <c:axId val="164710272"/>
      </c:lineChart>
      <c:catAx>
        <c:axId val="1646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708352"/>
        <c:crosses val="autoZero"/>
        <c:auto val="1"/>
        <c:lblAlgn val="ctr"/>
        <c:lblOffset val="100"/>
        <c:noMultiLvlLbl val="0"/>
      </c:catAx>
      <c:valAx>
        <c:axId val="1647083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620160"/>
        <c:crosses val="autoZero"/>
        <c:crossBetween val="between"/>
        <c:majorUnit val="5"/>
      </c:valAx>
      <c:valAx>
        <c:axId val="164710272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64711808"/>
        <c:crosses val="max"/>
        <c:crossBetween val="midCat"/>
      </c:valAx>
      <c:catAx>
        <c:axId val="1647118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64710272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8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(Tracking!$BY$23,Tracking!$BY$52)</c:f>
              <c:numCache>
                <c:formatCode>0.00</c:formatCode>
                <c:ptCount val="2"/>
                <c:pt idx="0">
                  <c:v>5.0179607759999998</c:v>
                </c:pt>
                <c:pt idx="1">
                  <c:v>5.0179607759999998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B-44EB-860A-71618FCC03A6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(Tracking!$BZ$23,Tracking!$BZ$52)</c:f>
              <c:numCache>
                <c:formatCode>0.00</c:formatCode>
                <c:ptCount val="2"/>
                <c:pt idx="0">
                  <c:v>4.9510729136</c:v>
                </c:pt>
                <c:pt idx="1">
                  <c:v>4.9510729136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B-44EB-860A-71618FCC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9200"/>
        <c:axId val="32417664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Tracking!$BU$23:$BU$52</c:f>
              <c:numCache>
                <c:formatCode>0.00</c:formatCode>
                <c:ptCount val="30"/>
                <c:pt idx="0">
                  <c:v>8.9378485000000012</c:v>
                </c:pt>
                <c:pt idx="1">
                  <c:v>9.3074014285714277</c:v>
                </c:pt>
                <c:pt idx="2">
                  <c:v>9.116468750000001</c:v>
                </c:pt>
                <c:pt idx="3">
                  <c:v>9.4847733333333313</c:v>
                </c:pt>
                <c:pt idx="4">
                  <c:v>8.9339570833333308</c:v>
                </c:pt>
                <c:pt idx="5">
                  <c:v>7.9851104166666671</c:v>
                </c:pt>
                <c:pt idx="6">
                  <c:v>8.604346249999999</c:v>
                </c:pt>
                <c:pt idx="7">
                  <c:v>7.7938495454545462</c:v>
                </c:pt>
                <c:pt idx="8">
                  <c:v>7.7529886956521752</c:v>
                </c:pt>
                <c:pt idx="9">
                  <c:v>6.8349754166666656</c:v>
                </c:pt>
                <c:pt idx="10">
                  <c:v>5.9790265217391285</c:v>
                </c:pt>
                <c:pt idx="11">
                  <c:v>6.9741145454545457</c:v>
                </c:pt>
                <c:pt idx="12">
                  <c:v>7.2709690909090883</c:v>
                </c:pt>
                <c:pt idx="13">
                  <c:v>6.4684152380952389</c:v>
                </c:pt>
                <c:pt idx="14">
                  <c:v>6.9989609523809531</c:v>
                </c:pt>
                <c:pt idx="15">
                  <c:v>6.638016666666668</c:v>
                </c:pt>
                <c:pt idx="16">
                  <c:v>6.0893036363636375</c:v>
                </c:pt>
                <c:pt idx="17">
                  <c:v>6.7688265217391299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B-44EB-860A-71618FCC03A6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Tracking!$BT$23:$BT$52</c:f>
              <c:numCache>
                <c:formatCode>0.00</c:formatCode>
                <c:ptCount val="30"/>
                <c:pt idx="0">
                  <c:v>19.479352857142857</c:v>
                </c:pt>
                <c:pt idx="1">
                  <c:v>21.301045454545456</c:v>
                </c:pt>
                <c:pt idx="2">
                  <c:v>22.123386249999999</c:v>
                </c:pt>
                <c:pt idx="3">
                  <c:v>20.956431249999998</c:v>
                </c:pt>
                <c:pt idx="4">
                  <c:v>19.438648333333337</c:v>
                </c:pt>
                <c:pt idx="5">
                  <c:v>20.920530833333338</c:v>
                </c:pt>
                <c:pt idx="6">
                  <c:v>20.719332083333331</c:v>
                </c:pt>
                <c:pt idx="7">
                  <c:v>18.50287347826087</c:v>
                </c:pt>
                <c:pt idx="8">
                  <c:v>17.520117916666667</c:v>
                </c:pt>
                <c:pt idx="9">
                  <c:v>17.046609583333332</c:v>
                </c:pt>
                <c:pt idx="10">
                  <c:v>16.452778750000004</c:v>
                </c:pt>
                <c:pt idx="11">
                  <c:v>16.383600869565218</c:v>
                </c:pt>
                <c:pt idx="12">
                  <c:v>14.798126818181817</c:v>
                </c:pt>
                <c:pt idx="13">
                  <c:v>14.307739545454542</c:v>
                </c:pt>
                <c:pt idx="14">
                  <c:v>14.153976818181816</c:v>
                </c:pt>
                <c:pt idx="15">
                  <c:v>14.525514999999997</c:v>
                </c:pt>
                <c:pt idx="16">
                  <c:v>12.56302304347826</c:v>
                </c:pt>
                <c:pt idx="17">
                  <c:v>12.128652916666669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4B-44EB-860A-71618FCC03A6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Tracking!$BX$23:$BX$52</c:f>
              <c:numCache>
                <c:formatCode>0.00</c:formatCode>
                <c:ptCount val="30"/>
                <c:pt idx="0">
                  <c:v>9.1560898190476188</c:v>
                </c:pt>
                <c:pt idx="4">
                  <c:v>9.1560898190476188</c:v>
                </c:pt>
                <c:pt idx="5">
                  <c:v>9.1560898190476188</c:v>
                </c:pt>
                <c:pt idx="6">
                  <c:v>9.1560898190476188</c:v>
                </c:pt>
                <c:pt idx="7">
                  <c:v>9.1560898190476188</c:v>
                </c:pt>
                <c:pt idx="8">
                  <c:v>9.1560898190476188</c:v>
                </c:pt>
                <c:pt idx="9">
                  <c:v>9.1560898190476188</c:v>
                </c:pt>
                <c:pt idx="10">
                  <c:v>9.1560898190476188</c:v>
                </c:pt>
                <c:pt idx="11">
                  <c:v>9.1560898190476188</c:v>
                </c:pt>
                <c:pt idx="12">
                  <c:v>9.1560898190476188</c:v>
                </c:pt>
                <c:pt idx="13">
                  <c:v>9.1560898190476188</c:v>
                </c:pt>
                <c:pt idx="14">
                  <c:v>9.1560898190476188</c:v>
                </c:pt>
                <c:pt idx="15">
                  <c:v>9.1560898190476188</c:v>
                </c:pt>
                <c:pt idx="16">
                  <c:v>9.1560898190476188</c:v>
                </c:pt>
                <c:pt idx="17">
                  <c:v>9.1560898190476188</c:v>
                </c:pt>
                <c:pt idx="18">
                  <c:v>9.1560898190476188</c:v>
                </c:pt>
                <c:pt idx="19">
                  <c:v>9.1560898190476188</c:v>
                </c:pt>
                <c:pt idx="20">
                  <c:v>9.1560898190476188</c:v>
                </c:pt>
                <c:pt idx="21">
                  <c:v>9.1560898190476188</c:v>
                </c:pt>
                <c:pt idx="22">
                  <c:v>9.1560898190476188</c:v>
                </c:pt>
                <c:pt idx="23">
                  <c:v>9.1560898190476188</c:v>
                </c:pt>
                <c:pt idx="24">
                  <c:v>9.1560898190476188</c:v>
                </c:pt>
                <c:pt idx="25">
                  <c:v>9.1560898190476188</c:v>
                </c:pt>
                <c:pt idx="26">
                  <c:v>9.1560898190476188</c:v>
                </c:pt>
                <c:pt idx="27">
                  <c:v>9.1560898190476188</c:v>
                </c:pt>
                <c:pt idx="28">
                  <c:v>9.1560898190476188</c:v>
                </c:pt>
                <c:pt idx="29">
                  <c:v>9.1560898190476188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4B-44EB-860A-71618FCC03A6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(Tracking!$CA$27,Tracking!$CA$52)</c:f>
              <c:numCache>
                <c:formatCode>0.00</c:formatCode>
                <c:ptCount val="2"/>
                <c:pt idx="0">
                  <c:v>20.659772829004329</c:v>
                </c:pt>
                <c:pt idx="1">
                  <c:v>9.9690336895999998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4B-44EB-860A-71618FCC03A6}"/>
            </c:ext>
          </c:extLst>
        </c:ser>
        <c:ser>
          <c:idx val="9"/>
          <c:order val="4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Tracking!$CB$51</c:f>
              <c:numCache>
                <c:formatCode>0.00</c:formatCode>
                <c:ptCount val="1"/>
                <c:pt idx="0">
                  <c:v>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4B-44EB-860A-71618FCC03A6}"/>
            </c:ext>
          </c:extLst>
        </c:ser>
        <c:ser>
          <c:idx val="10"/>
          <c:order val="5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Tracking!$CC$51</c:f>
              <c:numCache>
                <c:formatCode>0.00</c:formatCode>
                <c:ptCount val="1"/>
                <c:pt idx="0">
                  <c:v>13.12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4B-44EB-860A-71618FCC03A6}"/>
            </c:ext>
          </c:extLst>
        </c:ser>
        <c:ser>
          <c:idx val="3"/>
          <c:order val="6"/>
          <c:tx>
            <c:strRef>
              <c:f>Tracking!$CD$22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(Tracking!$BX$27,Tracking!$CD$51)</c:f>
              <c:numCache>
                <c:formatCode>0.00</c:formatCode>
                <c:ptCount val="2"/>
                <c:pt idx="0">
                  <c:v>9.1560898190476188</c:v>
                </c:pt>
                <c:pt idx="1">
                  <c:v>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4B-44EB-860A-71618FCC03A6}"/>
            </c:ext>
          </c:extLst>
        </c:ser>
        <c:ser>
          <c:idx val="4"/>
          <c:order val="7"/>
          <c:tx>
            <c:strRef>
              <c:f>Tracking!$CE$22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(Tracking!$CA$27,Tracking!$CE$51)</c:f>
              <c:numCache>
                <c:formatCode>0.00</c:formatCode>
                <c:ptCount val="2"/>
                <c:pt idx="0">
                  <c:v>20.659772829004329</c:v>
                </c:pt>
                <c:pt idx="1">
                  <c:v>13.12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64B-44EB-860A-71618FCC03A6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Tracking!$CG$27:$CG$40</c:f>
              <c:numCache>
                <c:formatCode>0.00</c:formatCode>
                <c:ptCount val="14"/>
                <c:pt idx="0">
                  <c:v>9.1560898190476188</c:v>
                </c:pt>
                <c:pt idx="1">
                  <c:v>8.9655422023809503</c:v>
                </c:pt>
                <c:pt idx="2">
                  <c:v>8.8249311666666657</c:v>
                </c:pt>
                <c:pt idx="3">
                  <c:v>8.5604073257575752</c:v>
                </c:pt>
                <c:pt idx="4">
                  <c:v>8.2140503982213442</c:v>
                </c:pt>
                <c:pt idx="5">
                  <c:v>7.794254064888011</c:v>
                </c:pt>
                <c:pt idx="6">
                  <c:v>7.3930372859025031</c:v>
                </c:pt>
                <c:pt idx="7">
                  <c:v>7.0669909449934121</c:v>
                </c:pt>
                <c:pt idx="8">
                  <c:v>6.9624148540843205</c:v>
                </c:pt>
                <c:pt idx="9">
                  <c:v>6.7055001625729336</c:v>
                </c:pt>
                <c:pt idx="10">
                  <c:v>6.7382972697157912</c:v>
                </c:pt>
                <c:pt idx="11">
                  <c:v>6.8700952987012984</c:v>
                </c:pt>
                <c:pt idx="12">
                  <c:v>6.6931331168831161</c:v>
                </c:pt>
                <c:pt idx="13">
                  <c:v>6.5927046030491256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64B-44EB-860A-71618FCC03A6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Tracking!$A$27:$A$39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xVal>
          <c:yVal>
            <c:numRef>
              <c:f>Tracking!$CF$27:$CF$39</c:f>
              <c:numCache>
                <c:formatCode>0.00</c:formatCode>
                <c:ptCount val="13"/>
                <c:pt idx="0">
                  <c:v>20.659772829004329</c:v>
                </c:pt>
                <c:pt idx="1">
                  <c:v>20.948008424242424</c:v>
                </c:pt>
                <c:pt idx="2">
                  <c:v>20.831665749999999</c:v>
                </c:pt>
                <c:pt idx="3">
                  <c:v>20.107563195652173</c:v>
                </c:pt>
                <c:pt idx="4">
                  <c:v>19.420300528985507</c:v>
                </c:pt>
                <c:pt idx="5">
                  <c:v>18.941892778985508</c:v>
                </c:pt>
                <c:pt idx="6">
                  <c:v>18.048342362318841</c:v>
                </c:pt>
                <c:pt idx="7">
                  <c:v>17.181196119565218</c:v>
                </c:pt>
                <c:pt idx="8">
                  <c:v>16.440246787549405</c:v>
                </c:pt>
                <c:pt idx="9">
                  <c:v>15.797771113306982</c:v>
                </c:pt>
                <c:pt idx="10">
                  <c:v>15.219244560276678</c:v>
                </c:pt>
                <c:pt idx="11">
                  <c:v>14.833791810276679</c:v>
                </c:pt>
                <c:pt idx="12">
                  <c:v>14.069676245059288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64B-44EB-860A-71618FCC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3568"/>
        <c:axId val="32415744"/>
      </c:scatterChart>
      <c:valAx>
        <c:axId val="32413568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15744"/>
        <c:crosses val="autoZero"/>
        <c:crossBetween val="midCat"/>
        <c:majorUnit val="4"/>
      </c:valAx>
      <c:valAx>
        <c:axId val="3241574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13568"/>
        <c:crosses val="autoZero"/>
        <c:crossBetween val="midCat"/>
        <c:majorUnit val="5"/>
      </c:valAx>
      <c:valAx>
        <c:axId val="32417664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419200"/>
        <c:crosses val="max"/>
        <c:crossBetween val="midCat"/>
      </c:valAx>
      <c:catAx>
        <c:axId val="324192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417664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egendEntry>
        <c:idx val="9"/>
        <c:txPr>
          <a:bodyPr/>
          <a:lstStyle/>
          <a:p>
            <a:pPr>
              <a:defRPr sz="11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46242792307146197"/>
          <c:y val="3.217232027308483E-2"/>
          <c:w val="0.4783686695155201"/>
          <c:h val="0.3564843161040720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Species!$BO$115:$BO$143</c:f>
              <c:numCache>
                <c:formatCode>0.00</c:formatCode>
                <c:ptCount val="29"/>
                <c:pt idx="0">
                  <c:v>23.277431943262169</c:v>
                </c:pt>
                <c:pt idx="1">
                  <c:v>23.625693784129382</c:v>
                </c:pt>
                <c:pt idx="2">
                  <c:v>23.448950107914147</c:v>
                </c:pt>
                <c:pt idx="3">
                  <c:v>25.129772388141394</c:v>
                </c:pt>
                <c:pt idx="4">
                  <c:v>24.962237747566597</c:v>
                </c:pt>
                <c:pt idx="5">
                  <c:v>26.766850802657423</c:v>
                </c:pt>
                <c:pt idx="6">
                  <c:v>25.01384260955091</c:v>
                </c:pt>
                <c:pt idx="7">
                  <c:v>23.731641659253974</c:v>
                </c:pt>
                <c:pt idx="8">
                  <c:v>19.281118027403217</c:v>
                </c:pt>
                <c:pt idx="9">
                  <c:v>16.569069604408728</c:v>
                </c:pt>
                <c:pt idx="10">
                  <c:v>17.186599687024007</c:v>
                </c:pt>
                <c:pt idx="11">
                  <c:v>18.177097963526322</c:v>
                </c:pt>
                <c:pt idx="12">
                  <c:v>14.657388353240043</c:v>
                </c:pt>
                <c:pt idx="13">
                  <c:v>12.084992838049502</c:v>
                </c:pt>
                <c:pt idx="14">
                  <c:v>12.233079729757449</c:v>
                </c:pt>
                <c:pt idx="15">
                  <c:v>11.361140146922757</c:v>
                </c:pt>
                <c:pt idx="16">
                  <c:v>9.057067708017696</c:v>
                </c:pt>
                <c:pt idx="17">
                  <c:v>6.8851152337501826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A-4041-BB45-B496ED7216B0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Species!$BP$115:$BP$143</c:f>
              <c:numCache>
                <c:formatCode>0.00</c:formatCode>
                <c:ptCount val="29"/>
                <c:pt idx="0">
                  <c:v>0.34703534155891846</c:v>
                </c:pt>
                <c:pt idx="1">
                  <c:v>0.33392720319192398</c:v>
                </c:pt>
                <c:pt idx="2">
                  <c:v>0.41924544855160023</c:v>
                </c:pt>
                <c:pt idx="3">
                  <c:v>0.23676239741976812</c:v>
                </c:pt>
                <c:pt idx="4">
                  <c:v>0.23221031647938481</c:v>
                </c:pt>
                <c:pt idx="5">
                  <c:v>0.23449911548392247</c:v>
                </c:pt>
                <c:pt idx="6">
                  <c:v>0.26600063692246351</c:v>
                </c:pt>
                <c:pt idx="7">
                  <c:v>0.35587120682818008</c:v>
                </c:pt>
                <c:pt idx="8">
                  <c:v>0.43531941632416982</c:v>
                </c:pt>
                <c:pt idx="9">
                  <c:v>0.33622484343995163</c:v>
                </c:pt>
                <c:pt idx="10">
                  <c:v>0.49476385793261191</c:v>
                </c:pt>
                <c:pt idx="11">
                  <c:v>0.64550662098385436</c:v>
                </c:pt>
                <c:pt idx="12">
                  <c:v>0.65179041809792515</c:v>
                </c:pt>
                <c:pt idx="13">
                  <c:v>1.4935992628004935</c:v>
                </c:pt>
                <c:pt idx="14">
                  <c:v>1.9623490407810766</c:v>
                </c:pt>
                <c:pt idx="15">
                  <c:v>1.2357247725727412</c:v>
                </c:pt>
                <c:pt idx="16">
                  <c:v>1.9161802319060885</c:v>
                </c:pt>
                <c:pt idx="17">
                  <c:v>2.7111455361729044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A-4041-BB45-B496ED7216B0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Species!$BQ$115:$BQ$143</c:f>
              <c:numCache>
                <c:formatCode>0.00</c:formatCode>
                <c:ptCount val="29"/>
                <c:pt idx="0">
                  <c:v>1.2839542958614287</c:v>
                </c:pt>
                <c:pt idx="1">
                  <c:v>1.203997260040913</c:v>
                </c:pt>
                <c:pt idx="2">
                  <c:v>1.5980446031695525</c:v>
                </c:pt>
                <c:pt idx="3">
                  <c:v>1.6409288380939098</c:v>
                </c:pt>
                <c:pt idx="4">
                  <c:v>1.4299576461325916</c:v>
                </c:pt>
                <c:pt idx="5">
                  <c:v>1.1546079429929348</c:v>
                </c:pt>
                <c:pt idx="6">
                  <c:v>1.3081405010679361</c:v>
                </c:pt>
                <c:pt idx="7">
                  <c:v>1.7776549542848465</c:v>
                </c:pt>
                <c:pt idx="8">
                  <c:v>1.6793212936001474</c:v>
                </c:pt>
                <c:pt idx="9">
                  <c:v>1.5239678479234628</c:v>
                </c:pt>
                <c:pt idx="10">
                  <c:v>1.8038108840931859</c:v>
                </c:pt>
                <c:pt idx="11">
                  <c:v>1.6919892394198566</c:v>
                </c:pt>
                <c:pt idx="12">
                  <c:v>1.7952283357283949</c:v>
                </c:pt>
                <c:pt idx="13">
                  <c:v>1.5161989624000349</c:v>
                </c:pt>
                <c:pt idx="14">
                  <c:v>1.4458508332281064</c:v>
                </c:pt>
                <c:pt idx="15">
                  <c:v>1.9309120194305776</c:v>
                </c:pt>
                <c:pt idx="16">
                  <c:v>1.5637617770185344</c:v>
                </c:pt>
                <c:pt idx="17">
                  <c:v>2.0847913457239167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A-4041-BB45-B496ED7216B0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Species!$BR$115:$BR$143</c:f>
              <c:numCache>
                <c:formatCode>0.00</c:formatCode>
                <c:ptCount val="29"/>
                <c:pt idx="0">
                  <c:v>0.79945888682769062</c:v>
                </c:pt>
                <c:pt idx="1">
                  <c:v>0.5353580949929847</c:v>
                </c:pt>
                <c:pt idx="2">
                  <c:v>0.60083053553115817</c:v>
                </c:pt>
                <c:pt idx="3">
                  <c:v>0.65372576850449005</c:v>
                </c:pt>
                <c:pt idx="4">
                  <c:v>0.4594493234742581</c:v>
                </c:pt>
                <c:pt idx="5">
                  <c:v>0.5572385373306008</c:v>
                </c:pt>
                <c:pt idx="6">
                  <c:v>0.56282964559724002</c:v>
                </c:pt>
                <c:pt idx="7">
                  <c:v>0.54623911149819326</c:v>
                </c:pt>
                <c:pt idx="8">
                  <c:v>0.52730991847684994</c:v>
                </c:pt>
                <c:pt idx="9">
                  <c:v>0.53074146524015964</c:v>
                </c:pt>
                <c:pt idx="10">
                  <c:v>0.53540993556689387</c:v>
                </c:pt>
                <c:pt idx="11">
                  <c:v>0.58480283197270655</c:v>
                </c:pt>
                <c:pt idx="12">
                  <c:v>0.58459688616336425</c:v>
                </c:pt>
                <c:pt idx="13">
                  <c:v>0.57450420503797384</c:v>
                </c:pt>
                <c:pt idx="14">
                  <c:v>0.57154337823701684</c:v>
                </c:pt>
                <c:pt idx="15">
                  <c:v>0.61776226727590722</c:v>
                </c:pt>
                <c:pt idx="16">
                  <c:v>0.51997524702807341</c:v>
                </c:pt>
                <c:pt idx="17">
                  <c:v>0.75594293728941853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BA-4041-BB45-B496ED7216B0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Species!$BS$115:$BS$143</c:f>
              <c:numCache>
                <c:formatCode>0.00</c:formatCode>
                <c:ptCount val="29"/>
                <c:pt idx="0">
                  <c:v>7.5670002042237297E-2</c:v>
                </c:pt>
                <c:pt idx="1">
                  <c:v>0.10876711231753743</c:v>
                </c:pt>
                <c:pt idx="2">
                  <c:v>0.11936052919956759</c:v>
                </c:pt>
                <c:pt idx="3">
                  <c:v>7.8694665777040054E-2</c:v>
                </c:pt>
                <c:pt idx="4">
                  <c:v>0.15291988768843881</c:v>
                </c:pt>
                <c:pt idx="5">
                  <c:v>7.1230822643374853E-2</c:v>
                </c:pt>
                <c:pt idx="6">
                  <c:v>9.5188066514069095E-2</c:v>
                </c:pt>
                <c:pt idx="7">
                  <c:v>0.12808897488484672</c:v>
                </c:pt>
                <c:pt idx="8">
                  <c:v>0.15148671695565052</c:v>
                </c:pt>
                <c:pt idx="9">
                  <c:v>0.15696003950902732</c:v>
                </c:pt>
                <c:pt idx="10">
                  <c:v>0.1612832275957663</c:v>
                </c:pt>
                <c:pt idx="11">
                  <c:v>7.4214599815790191E-2</c:v>
                </c:pt>
                <c:pt idx="12">
                  <c:v>0.12424776722828491</c:v>
                </c:pt>
                <c:pt idx="13">
                  <c:v>6.5145970430073738E-2</c:v>
                </c:pt>
                <c:pt idx="14">
                  <c:v>6.3363797627036977E-2</c:v>
                </c:pt>
                <c:pt idx="15">
                  <c:v>8.6164937949374396E-2</c:v>
                </c:pt>
                <c:pt idx="16">
                  <c:v>7.2623419497460082E-2</c:v>
                </c:pt>
                <c:pt idx="17">
                  <c:v>6.6365593620436994E-2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BA-4041-BB45-B496ED7216B0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Species!$BT$115:$BT$143</c:f>
              <c:numCache>
                <c:formatCode>0.00</c:formatCode>
                <c:ptCount val="29"/>
                <c:pt idx="0">
                  <c:v>0.28395680259199996</c:v>
                </c:pt>
                <c:pt idx="1">
                  <c:v>0.19236493926208942</c:v>
                </c:pt>
                <c:pt idx="2">
                  <c:v>0.20821495021701356</c:v>
                </c:pt>
                <c:pt idx="3">
                  <c:v>0.11622083838615763</c:v>
                </c:pt>
                <c:pt idx="4">
                  <c:v>0.15337134787064508</c:v>
                </c:pt>
                <c:pt idx="5">
                  <c:v>0.25316107351604994</c:v>
                </c:pt>
                <c:pt idx="6">
                  <c:v>0.16146560014261696</c:v>
                </c:pt>
                <c:pt idx="7">
                  <c:v>0.31133335678674368</c:v>
                </c:pt>
                <c:pt idx="8">
                  <c:v>0.38055336147696661</c:v>
                </c:pt>
                <c:pt idx="9">
                  <c:v>0.3662924467923353</c:v>
                </c:pt>
                <c:pt idx="10">
                  <c:v>0.28798541299231162</c:v>
                </c:pt>
                <c:pt idx="11">
                  <c:v>0.36578811104325348</c:v>
                </c:pt>
                <c:pt idx="12">
                  <c:v>0.48079978272106755</c:v>
                </c:pt>
                <c:pt idx="13">
                  <c:v>0.34328397184031401</c:v>
                </c:pt>
                <c:pt idx="14">
                  <c:v>0.40126952474558003</c:v>
                </c:pt>
                <c:pt idx="15">
                  <c:v>0.49068793240142505</c:v>
                </c:pt>
                <c:pt idx="16">
                  <c:v>0.57674665006679282</c:v>
                </c:pt>
                <c:pt idx="17">
                  <c:v>0.55019912407119631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BA-4041-BB45-B496ED7216B0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Species!$BU$115:$BU$143</c:f>
              <c:numCache>
                <c:formatCode>0.00</c:formatCode>
                <c:ptCount val="29"/>
                <c:pt idx="0">
                  <c:v>4.4573930610513441E-3</c:v>
                </c:pt>
                <c:pt idx="1">
                  <c:v>4.3332817334689189E-3</c:v>
                </c:pt>
                <c:pt idx="2">
                  <c:v>8.6339580314471337E-4</c:v>
                </c:pt>
                <c:pt idx="3">
                  <c:v>6.63070456666547E-4</c:v>
                </c:pt>
                <c:pt idx="4">
                  <c:v>4.2489967771622845E-2</c:v>
                </c:pt>
                <c:pt idx="5">
                  <c:v>1.5802625050163298E-2</c:v>
                </c:pt>
                <c:pt idx="6">
                  <c:v>2.2118930786110085E-2</c:v>
                </c:pt>
                <c:pt idx="7">
                  <c:v>9.6399409858282156E-3</c:v>
                </c:pt>
                <c:pt idx="8">
                  <c:v>1.7188238338457441E-2</c:v>
                </c:pt>
                <c:pt idx="9">
                  <c:v>1.7184864730886429E-3</c:v>
                </c:pt>
                <c:pt idx="10">
                  <c:v>2.0799112084590892E-3</c:v>
                </c:pt>
                <c:pt idx="11">
                  <c:v>5.4356662463810317E-2</c:v>
                </c:pt>
                <c:pt idx="12">
                  <c:v>5.4276013609489714E-2</c:v>
                </c:pt>
                <c:pt idx="13">
                  <c:v>4.212846599752762E-2</c:v>
                </c:pt>
                <c:pt idx="14">
                  <c:v>4.4880139703998713E-2</c:v>
                </c:pt>
                <c:pt idx="15">
                  <c:v>2.8396268911866442E-2</c:v>
                </c:pt>
                <c:pt idx="16">
                  <c:v>4.4539874067023422E-2</c:v>
                </c:pt>
                <c:pt idx="17">
                  <c:v>1.6510886410284552E-2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BA-4041-BB45-B496ED7216B0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Species!$BV$115:$BV$143</c:f>
              <c:numCache>
                <c:formatCode>0.00</c:formatCode>
                <c:ptCount val="29"/>
                <c:pt idx="0">
                  <c:v>1.6448248347944958</c:v>
                </c:pt>
                <c:pt idx="1">
                  <c:v>1.5281897615655979</c:v>
                </c:pt>
                <c:pt idx="2">
                  <c:v>1.5626458508284864</c:v>
                </c:pt>
                <c:pt idx="3">
                  <c:v>1.4690897315605995</c:v>
                </c:pt>
                <c:pt idx="4">
                  <c:v>1.4740113040560092</c:v>
                </c:pt>
                <c:pt idx="5">
                  <c:v>1.4014906885967433</c:v>
                </c:pt>
                <c:pt idx="6">
                  <c:v>1.4826262780802739</c:v>
                </c:pt>
                <c:pt idx="7">
                  <c:v>1.5291178150974687</c:v>
                </c:pt>
                <c:pt idx="8">
                  <c:v>2.0016192774245409</c:v>
                </c:pt>
                <c:pt idx="9">
                  <c:v>2.4040379665497458</c:v>
                </c:pt>
                <c:pt idx="10">
                  <c:v>2.2078760229562628</c:v>
                </c:pt>
                <c:pt idx="11">
                  <c:v>2.0630998041077402</c:v>
                </c:pt>
                <c:pt idx="12">
                  <c:v>2.5304485928508349</c:v>
                </c:pt>
                <c:pt idx="13">
                  <c:v>2.7071587451722632</c:v>
                </c:pt>
                <c:pt idx="14">
                  <c:v>2.6904071938194387</c:v>
                </c:pt>
                <c:pt idx="15">
                  <c:v>2.7972715379823612</c:v>
                </c:pt>
                <c:pt idx="16">
                  <c:v>3.0059051333268534</c:v>
                </c:pt>
                <c:pt idx="17">
                  <c:v>3.1161562994834013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BA-4041-BB45-B496ED72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73952"/>
        <c:axId val="165160448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Species!$V$115:$V$143</c:f>
              <c:numCache>
                <c:formatCode>0.00</c:formatCode>
                <c:ptCount val="29"/>
                <c:pt idx="0">
                  <c:v>27.716789499999997</c:v>
                </c:pt>
                <c:pt idx="1">
                  <c:v>27.532631304347827</c:v>
                </c:pt>
                <c:pt idx="2">
                  <c:v>27.958155217391301</c:v>
                </c:pt>
                <c:pt idx="3">
                  <c:v>29.325857826086953</c:v>
                </c:pt>
                <c:pt idx="4">
                  <c:v>28.906647599999999</c:v>
                </c:pt>
                <c:pt idx="5">
                  <c:v>30.454881666666662</c:v>
                </c:pt>
                <c:pt idx="6">
                  <c:v>28.912212083333344</c:v>
                </c:pt>
                <c:pt idx="7">
                  <c:v>28.389587083333328</c:v>
                </c:pt>
                <c:pt idx="8">
                  <c:v>24.473916249999998</c:v>
                </c:pt>
                <c:pt idx="9">
                  <c:v>21.889012499999996</c:v>
                </c:pt>
                <c:pt idx="10">
                  <c:v>22.679809583333334</c:v>
                </c:pt>
                <c:pt idx="11">
                  <c:v>23.656855833333335</c:v>
                </c:pt>
                <c:pt idx="12">
                  <c:v>20.878775833333332</c:v>
                </c:pt>
                <c:pt idx="13">
                  <c:v>18.827012083333337</c:v>
                </c:pt>
                <c:pt idx="14">
                  <c:v>19.412743750000001</c:v>
                </c:pt>
                <c:pt idx="15">
                  <c:v>18.548059999999996</c:v>
                </c:pt>
                <c:pt idx="16">
                  <c:v>16.756800416666668</c:v>
                </c:pt>
                <c:pt idx="17">
                  <c:v>16.18622695652174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A-4041-BB45-B496ED7216B0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Species!$W$115:$W$143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28.835634722898543</c:v>
                </c:pt>
                <c:pt idx="6">
                  <c:v>29.111550878695653</c:v>
                </c:pt>
                <c:pt idx="7">
                  <c:v>29.197837251884057</c:v>
                </c:pt>
                <c:pt idx="8">
                  <c:v>28.227448936666669</c:v>
                </c:pt>
                <c:pt idx="9">
                  <c:v>26.823921916666666</c:v>
                </c:pt>
                <c:pt idx="10">
                  <c:v>25.268907500000001</c:v>
                </c:pt>
                <c:pt idx="11">
                  <c:v>24.217836249999998</c:v>
                </c:pt>
                <c:pt idx="12">
                  <c:v>22.715674</c:v>
                </c:pt>
                <c:pt idx="13">
                  <c:v>21.586293166666668</c:v>
                </c:pt>
                <c:pt idx="14">
                  <c:v>21.091039416666668</c:v>
                </c:pt>
                <c:pt idx="15">
                  <c:v>20.264689499999999</c:v>
                </c:pt>
                <c:pt idx="16">
                  <c:v>18.884678416666667</c:v>
                </c:pt>
                <c:pt idx="17">
                  <c:v>17.946168641304347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A-4041-BB45-B496ED7216B0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Species!$D$115:$D$143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27.965288818084126</c:v>
                </c:pt>
                <c:pt idx="6">
                  <c:v>27.642561346603038</c:v>
                </c:pt>
                <c:pt idx="7">
                  <c:v>27.319833875121951</c:v>
                </c:pt>
                <c:pt idx="8">
                  <c:v>26.997106403640863</c:v>
                </c:pt>
                <c:pt idx="9">
                  <c:v>26.674378932159776</c:v>
                </c:pt>
                <c:pt idx="10">
                  <c:v>26.351651460678688</c:v>
                </c:pt>
                <c:pt idx="11">
                  <c:v>26.028923989197601</c:v>
                </c:pt>
                <c:pt idx="12">
                  <c:v>25.706196517716513</c:v>
                </c:pt>
                <c:pt idx="13">
                  <c:v>25.383469046235426</c:v>
                </c:pt>
                <c:pt idx="14">
                  <c:v>25.060741574754339</c:v>
                </c:pt>
                <c:pt idx="15">
                  <c:v>24.738014103273251</c:v>
                </c:pt>
                <c:pt idx="16">
                  <c:v>24.415286631792164</c:v>
                </c:pt>
                <c:pt idx="17">
                  <c:v>24.092559160311076</c:v>
                </c:pt>
                <c:pt idx="18">
                  <c:v>23.769831688829989</c:v>
                </c:pt>
                <c:pt idx="19">
                  <c:v>23.447104217348901</c:v>
                </c:pt>
                <c:pt idx="20">
                  <c:v>23.124376745867814</c:v>
                </c:pt>
                <c:pt idx="21">
                  <c:v>22.801649274386726</c:v>
                </c:pt>
                <c:pt idx="22">
                  <c:v>22.478921802905639</c:v>
                </c:pt>
                <c:pt idx="23">
                  <c:v>22.156194331424551</c:v>
                </c:pt>
                <c:pt idx="24">
                  <c:v>21.833466859943464</c:v>
                </c:pt>
                <c:pt idx="25">
                  <c:v>21.510739388462376</c:v>
                </c:pt>
                <c:pt idx="26">
                  <c:v>21.188011916981289</c:v>
                </c:pt>
                <c:pt idx="27">
                  <c:v>20.865284445500201</c:v>
                </c:pt>
                <c:pt idx="28">
                  <c:v>20.542556974019114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BA-4041-BB45-B496ED7216B0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Species!$X$115:$X$143</c:f>
              <c:numCache>
                <c:formatCode>0.00</c:formatCode>
                <c:ptCount val="29"/>
                <c:pt idx="28">
                  <c:v>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BA-4041-BB45-B496ED7216B0}"/>
            </c:ext>
          </c:extLst>
        </c:ser>
        <c:ser>
          <c:idx val="12"/>
          <c:order val="13"/>
          <c:tx>
            <c:v>Stright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Species!$F$115:$F$143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27.738098944166662</c:v>
                </c:pt>
                <c:pt idx="6">
                  <c:v>27.188181598768111</c:v>
                </c:pt>
                <c:pt idx="7">
                  <c:v>26.638264253369559</c:v>
                </c:pt>
                <c:pt idx="8">
                  <c:v>26.088346907971008</c:v>
                </c:pt>
                <c:pt idx="9">
                  <c:v>25.538429562572457</c:v>
                </c:pt>
                <c:pt idx="10">
                  <c:v>24.988512217173906</c:v>
                </c:pt>
                <c:pt idx="11">
                  <c:v>24.438594871775354</c:v>
                </c:pt>
                <c:pt idx="12">
                  <c:v>23.888677526376803</c:v>
                </c:pt>
                <c:pt idx="13">
                  <c:v>23.338760180978252</c:v>
                </c:pt>
                <c:pt idx="14">
                  <c:v>22.7888428355797</c:v>
                </c:pt>
                <c:pt idx="15">
                  <c:v>22.238925490181149</c:v>
                </c:pt>
                <c:pt idx="16">
                  <c:v>21.689008144782598</c:v>
                </c:pt>
                <c:pt idx="17">
                  <c:v>21.139090799384046</c:v>
                </c:pt>
                <c:pt idx="18">
                  <c:v>20.589173453985495</c:v>
                </c:pt>
                <c:pt idx="19">
                  <c:v>20.039256108586944</c:v>
                </c:pt>
                <c:pt idx="20">
                  <c:v>19.489338763188393</c:v>
                </c:pt>
                <c:pt idx="21">
                  <c:v>18.939421417789841</c:v>
                </c:pt>
                <c:pt idx="22">
                  <c:v>18.38950407239129</c:v>
                </c:pt>
                <c:pt idx="23">
                  <c:v>17.839586726992739</c:v>
                </c:pt>
                <c:pt idx="24">
                  <c:v>17.289669381594187</c:v>
                </c:pt>
                <c:pt idx="25">
                  <c:v>16.739752036195636</c:v>
                </c:pt>
                <c:pt idx="26">
                  <c:v>16.189834690797085</c:v>
                </c:pt>
                <c:pt idx="27">
                  <c:v>15.639917345398533</c:v>
                </c:pt>
                <c:pt idx="28">
                  <c:v>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BA-4041-BB45-B496ED72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73952"/>
        <c:axId val="165160448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Species!$H$115:$H$143</c:f>
              <c:numCache>
                <c:formatCode>0.00</c:formatCode>
                <c:ptCount val="29"/>
                <c:pt idx="0">
                  <c:v>8.9243680006999995</c:v>
                </c:pt>
                <c:pt idx="1">
                  <c:v>8.9243680006999995</c:v>
                </c:pt>
                <c:pt idx="2">
                  <c:v>8.9243680006999995</c:v>
                </c:pt>
                <c:pt idx="3">
                  <c:v>8.9243680006999995</c:v>
                </c:pt>
                <c:pt idx="4">
                  <c:v>8.9243680006999995</c:v>
                </c:pt>
                <c:pt idx="5">
                  <c:v>8.9243680006999995</c:v>
                </c:pt>
                <c:pt idx="6">
                  <c:v>8.9243680006999995</c:v>
                </c:pt>
                <c:pt idx="7">
                  <c:v>8.9243680006999995</c:v>
                </c:pt>
                <c:pt idx="8">
                  <c:v>8.9243680006999995</c:v>
                </c:pt>
                <c:pt idx="9">
                  <c:v>8.9243680006999995</c:v>
                </c:pt>
                <c:pt idx="10">
                  <c:v>8.9243680006999995</c:v>
                </c:pt>
                <c:pt idx="11">
                  <c:v>8.9243680006999995</c:v>
                </c:pt>
                <c:pt idx="12">
                  <c:v>8.9243680006999995</c:v>
                </c:pt>
                <c:pt idx="13">
                  <c:v>8.9243680006999995</c:v>
                </c:pt>
                <c:pt idx="14">
                  <c:v>8.9243680006999995</c:v>
                </c:pt>
                <c:pt idx="15">
                  <c:v>8.9243680006999995</c:v>
                </c:pt>
                <c:pt idx="16">
                  <c:v>8.9243680006999995</c:v>
                </c:pt>
                <c:pt idx="17">
                  <c:v>8.9243680006999995</c:v>
                </c:pt>
                <c:pt idx="18">
                  <c:v>8.9243680006999995</c:v>
                </c:pt>
                <c:pt idx="19">
                  <c:v>8.9243680006999995</c:v>
                </c:pt>
                <c:pt idx="20">
                  <c:v>8.9243680006999995</c:v>
                </c:pt>
                <c:pt idx="21">
                  <c:v>8.9243680006999995</c:v>
                </c:pt>
                <c:pt idx="22">
                  <c:v>8.9243680006999995</c:v>
                </c:pt>
                <c:pt idx="23">
                  <c:v>8.9243680006999995</c:v>
                </c:pt>
                <c:pt idx="24">
                  <c:v>8.9243680006999995</c:v>
                </c:pt>
                <c:pt idx="25">
                  <c:v>8.9243680006999995</c:v>
                </c:pt>
                <c:pt idx="26">
                  <c:v>8.9243680006999995</c:v>
                </c:pt>
                <c:pt idx="27">
                  <c:v>8.9243680006999995</c:v>
                </c:pt>
                <c:pt idx="28">
                  <c:v>8.9243680006999995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BA-4041-BB45-B496ED72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84640"/>
        <c:axId val="165162368"/>
      </c:lineChart>
      <c:catAx>
        <c:axId val="16497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160448"/>
        <c:crosses val="autoZero"/>
        <c:auto val="1"/>
        <c:lblAlgn val="ctr"/>
        <c:lblOffset val="100"/>
        <c:noMultiLvlLbl val="0"/>
      </c:catAx>
      <c:valAx>
        <c:axId val="16516044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973952"/>
        <c:crosses val="autoZero"/>
        <c:crossBetween val="between"/>
        <c:majorUnit val="5"/>
      </c:valAx>
      <c:valAx>
        <c:axId val="165162368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65184640"/>
        <c:crosses val="max"/>
        <c:crossBetween val="midCat"/>
        <c:majorUnit val="10"/>
      </c:valAx>
      <c:catAx>
        <c:axId val="1651846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65162368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Species!$BE$339:$BE$367</c:f>
              <c:numCache>
                <c:formatCode>0.00</c:formatCode>
                <c:ptCount val="29"/>
                <c:pt idx="0">
                  <c:v>3.1085049513962022</c:v>
                </c:pt>
                <c:pt idx="1">
                  <c:v>5.5115436956893973</c:v>
                </c:pt>
                <c:pt idx="2">
                  <c:v>4.2466733799392982</c:v>
                </c:pt>
                <c:pt idx="3">
                  <c:v>3.406031524544177</c:v>
                </c:pt>
                <c:pt idx="4">
                  <c:v>3.2669919918571244</c:v>
                </c:pt>
                <c:pt idx="5">
                  <c:v>4.0430809893282165</c:v>
                </c:pt>
                <c:pt idx="6">
                  <c:v>3.8799807762887575</c:v>
                </c:pt>
                <c:pt idx="7">
                  <c:v>4.3293561554590072</c:v>
                </c:pt>
                <c:pt idx="8">
                  <c:v>2.7618985081610137</c:v>
                </c:pt>
                <c:pt idx="9">
                  <c:v>2.6697121891525946</c:v>
                </c:pt>
                <c:pt idx="10">
                  <c:v>2.9953319245162038</c:v>
                </c:pt>
                <c:pt idx="11">
                  <c:v>2.2695256351202096</c:v>
                </c:pt>
                <c:pt idx="12">
                  <c:v>3.1510502143564936</c:v>
                </c:pt>
                <c:pt idx="13">
                  <c:v>1.9476394506441077</c:v>
                </c:pt>
                <c:pt idx="14">
                  <c:v>2.2052010276803116</c:v>
                </c:pt>
                <c:pt idx="15">
                  <c:v>1.2530233134630342</c:v>
                </c:pt>
                <c:pt idx="16">
                  <c:v>1.8903645758937808</c:v>
                </c:pt>
                <c:pt idx="17">
                  <c:v>1.2943530419718583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3-4A33-81A2-5F533FECDF16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Species!$BF$339:$BF$367</c:f>
              <c:numCache>
                <c:formatCode>0.00</c:formatCode>
                <c:ptCount val="29"/>
                <c:pt idx="0">
                  <c:v>1.6560567692806274</c:v>
                </c:pt>
                <c:pt idx="1">
                  <c:v>1.8679151652463892</c:v>
                </c:pt>
                <c:pt idx="2">
                  <c:v>1.7383326810229043</c:v>
                </c:pt>
                <c:pt idx="3">
                  <c:v>0.98681822454486734</c:v>
                </c:pt>
                <c:pt idx="4">
                  <c:v>1.059563301114824</c:v>
                </c:pt>
                <c:pt idx="5">
                  <c:v>1.0236511019832193</c:v>
                </c:pt>
                <c:pt idx="6">
                  <c:v>1.1660244582576822</c:v>
                </c:pt>
                <c:pt idx="7">
                  <c:v>1.5429492756716341</c:v>
                </c:pt>
                <c:pt idx="8">
                  <c:v>0.79534884259872296</c:v>
                </c:pt>
                <c:pt idx="9">
                  <c:v>0.61090140228107992</c:v>
                </c:pt>
                <c:pt idx="10">
                  <c:v>1.2521869434054627</c:v>
                </c:pt>
                <c:pt idx="11">
                  <c:v>0.75013557500562156</c:v>
                </c:pt>
                <c:pt idx="12">
                  <c:v>1.1561677519545155</c:v>
                </c:pt>
                <c:pt idx="13">
                  <c:v>0.84832415387179705</c:v>
                </c:pt>
                <c:pt idx="14">
                  <c:v>0.79734045437222545</c:v>
                </c:pt>
                <c:pt idx="15">
                  <c:v>0.63453933673932938</c:v>
                </c:pt>
                <c:pt idx="16">
                  <c:v>0.66678675780625996</c:v>
                </c:pt>
                <c:pt idx="17">
                  <c:v>0.45266834342854761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3-4A33-81A2-5F533FECDF16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Species!$BG$339:$BG$367</c:f>
              <c:numCache>
                <c:formatCode>0.00</c:formatCode>
                <c:ptCount val="29"/>
                <c:pt idx="0">
                  <c:v>1.4348242159529569</c:v>
                </c:pt>
                <c:pt idx="1">
                  <c:v>1.0856094224751782</c:v>
                </c:pt>
                <c:pt idx="2">
                  <c:v>0.99228010208844664</c:v>
                </c:pt>
                <c:pt idx="3">
                  <c:v>0.77190660370192687</c:v>
                </c:pt>
                <c:pt idx="4">
                  <c:v>0.74780120719074117</c:v>
                </c:pt>
                <c:pt idx="5">
                  <c:v>0.95939353446449893</c:v>
                </c:pt>
                <c:pt idx="6">
                  <c:v>0.84353426009946719</c:v>
                </c:pt>
                <c:pt idx="7">
                  <c:v>0.77791902579699468</c:v>
                </c:pt>
                <c:pt idx="8">
                  <c:v>0.52157404905831961</c:v>
                </c:pt>
                <c:pt idx="9">
                  <c:v>0.6894030537278929</c:v>
                </c:pt>
                <c:pt idx="10">
                  <c:v>1.0011866697410827</c:v>
                </c:pt>
                <c:pt idx="11">
                  <c:v>0.5947515711582263</c:v>
                </c:pt>
                <c:pt idx="12">
                  <c:v>0.81946801643682377</c:v>
                </c:pt>
                <c:pt idx="13">
                  <c:v>0.5711005252769028</c:v>
                </c:pt>
                <c:pt idx="14">
                  <c:v>0.69228258160674017</c:v>
                </c:pt>
                <c:pt idx="15">
                  <c:v>0.72491962163330437</c:v>
                </c:pt>
                <c:pt idx="16">
                  <c:v>0.72050928987263985</c:v>
                </c:pt>
                <c:pt idx="17">
                  <c:v>0.79769939205906648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3-4A33-81A2-5F533FECDF16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Species!$BH$339:$BH$367</c:f>
              <c:numCache>
                <c:formatCode>0.00</c:formatCode>
                <c:ptCount val="29"/>
                <c:pt idx="0">
                  <c:v>0.73280299065473631</c:v>
                </c:pt>
                <c:pt idx="1">
                  <c:v>0.62356458134480641</c:v>
                </c:pt>
                <c:pt idx="2">
                  <c:v>0.57691957055092402</c:v>
                </c:pt>
                <c:pt idx="3">
                  <c:v>0.44606450936171604</c:v>
                </c:pt>
                <c:pt idx="4">
                  <c:v>0.42051486535473476</c:v>
                </c:pt>
                <c:pt idx="5">
                  <c:v>0.58996014755198511</c:v>
                </c:pt>
                <c:pt idx="6">
                  <c:v>0.54753853465350732</c:v>
                </c:pt>
                <c:pt idx="7">
                  <c:v>0.49096411406627744</c:v>
                </c:pt>
                <c:pt idx="8">
                  <c:v>0.30263936220799675</c:v>
                </c:pt>
                <c:pt idx="9">
                  <c:v>0.34216396128562571</c:v>
                </c:pt>
                <c:pt idx="10">
                  <c:v>0.4559746577430342</c:v>
                </c:pt>
                <c:pt idx="11">
                  <c:v>0.29495883897236402</c:v>
                </c:pt>
                <c:pt idx="12">
                  <c:v>0.36661277297617312</c:v>
                </c:pt>
                <c:pt idx="13">
                  <c:v>0.22878181238856704</c:v>
                </c:pt>
                <c:pt idx="14">
                  <c:v>0.2914870807535464</c:v>
                </c:pt>
                <c:pt idx="15">
                  <c:v>0.21562582723571508</c:v>
                </c:pt>
                <c:pt idx="16">
                  <c:v>0.23819477487947815</c:v>
                </c:pt>
                <c:pt idx="17">
                  <c:v>0.24287259532745989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3-4A33-81A2-5F533FECDF16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Species!$BI$339:$BI$367</c:f>
              <c:numCache>
                <c:formatCode>0.00</c:formatCode>
                <c:ptCount val="29"/>
                <c:pt idx="0">
                  <c:v>5.6938766190314578E-2</c:v>
                </c:pt>
                <c:pt idx="1">
                  <c:v>7.1305724630959022E-2</c:v>
                </c:pt>
                <c:pt idx="2">
                  <c:v>4.8800391235925604E-2</c:v>
                </c:pt>
                <c:pt idx="3">
                  <c:v>5.6617532710827763E-2</c:v>
                </c:pt>
                <c:pt idx="4">
                  <c:v>4.1478648947993357E-2</c:v>
                </c:pt>
                <c:pt idx="5">
                  <c:v>4.5699594885910286E-2</c:v>
                </c:pt>
                <c:pt idx="6">
                  <c:v>7.3664314983710052E-2</c:v>
                </c:pt>
                <c:pt idx="7">
                  <c:v>4.9683982490082226E-2</c:v>
                </c:pt>
                <c:pt idx="8">
                  <c:v>4.328355751655881E-2</c:v>
                </c:pt>
                <c:pt idx="9">
                  <c:v>4.869245955134454E-2</c:v>
                </c:pt>
                <c:pt idx="10">
                  <c:v>5.8726992762257839E-2</c:v>
                </c:pt>
                <c:pt idx="11">
                  <c:v>2.5110341341113254E-2</c:v>
                </c:pt>
                <c:pt idx="12">
                  <c:v>5.4459889847141257E-2</c:v>
                </c:pt>
                <c:pt idx="13">
                  <c:v>3.9738433420375467E-2</c:v>
                </c:pt>
                <c:pt idx="14">
                  <c:v>3.6277567961227365E-2</c:v>
                </c:pt>
                <c:pt idx="15">
                  <c:v>1.7502154650191871E-2</c:v>
                </c:pt>
                <c:pt idx="16">
                  <c:v>3.1740476218876185E-2</c:v>
                </c:pt>
                <c:pt idx="17">
                  <c:v>1.7987822406831982E-2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3-4A33-81A2-5F533FECDF16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Species!$BJ$339:$BJ$367</c:f>
              <c:numCache>
                <c:formatCode>0.00</c:formatCode>
                <c:ptCount val="29"/>
                <c:pt idx="0">
                  <c:v>0.50461440097582766</c:v>
                </c:pt>
                <c:pt idx="1">
                  <c:v>0.47173140703858513</c:v>
                </c:pt>
                <c:pt idx="2">
                  <c:v>0.32121946729900536</c:v>
                </c:pt>
                <c:pt idx="3">
                  <c:v>0.36725086601872448</c:v>
                </c:pt>
                <c:pt idx="4">
                  <c:v>0.25728425498857954</c:v>
                </c:pt>
                <c:pt idx="5">
                  <c:v>0.28867597063483807</c:v>
                </c:pt>
                <c:pt idx="6">
                  <c:v>0.3949814970772062</c:v>
                </c:pt>
                <c:pt idx="7">
                  <c:v>0.31069934992661735</c:v>
                </c:pt>
                <c:pt idx="8">
                  <c:v>0.27079617834509678</c:v>
                </c:pt>
                <c:pt idx="9">
                  <c:v>0.3780406200126164</c:v>
                </c:pt>
                <c:pt idx="10">
                  <c:v>0.41007201336333399</c:v>
                </c:pt>
                <c:pt idx="11">
                  <c:v>0.3779656142298447</c:v>
                </c:pt>
                <c:pt idx="12">
                  <c:v>0.39865980697751857</c:v>
                </c:pt>
                <c:pt idx="13">
                  <c:v>0.30749670136433344</c:v>
                </c:pt>
                <c:pt idx="14">
                  <c:v>0.41939631082426504</c:v>
                </c:pt>
                <c:pt idx="15">
                  <c:v>0.3483026653075425</c:v>
                </c:pt>
                <c:pt idx="16">
                  <c:v>0.34829229347904389</c:v>
                </c:pt>
                <c:pt idx="17">
                  <c:v>0.26075101498832298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3-4A33-81A2-5F533FECDF16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Species!$BK$339:$BK$367</c:f>
              <c:numCache>
                <c:formatCode>0.00</c:formatCode>
                <c:ptCount val="29"/>
                <c:pt idx="0">
                  <c:v>3.2178658199453994E-2</c:v>
                </c:pt>
                <c:pt idx="1">
                  <c:v>9.0226143311519597E-2</c:v>
                </c:pt>
                <c:pt idx="2">
                  <c:v>1.0239872579785999E-3</c:v>
                </c:pt>
                <c:pt idx="3">
                  <c:v>4.4259912029768408E-2</c:v>
                </c:pt>
                <c:pt idx="4">
                  <c:v>8.8335112409048525E-2</c:v>
                </c:pt>
                <c:pt idx="5">
                  <c:v>4.5781434863221171E-2</c:v>
                </c:pt>
                <c:pt idx="6">
                  <c:v>9.7390586008046343E-2</c:v>
                </c:pt>
                <c:pt idx="7">
                  <c:v>6.6377257947530979E-2</c:v>
                </c:pt>
                <c:pt idx="8">
                  <c:v>5.0669590384015376E-2</c:v>
                </c:pt>
                <c:pt idx="9">
                  <c:v>3.3648379877967483E-2</c:v>
                </c:pt>
                <c:pt idx="10">
                  <c:v>2.6938532836642819E-2</c:v>
                </c:pt>
                <c:pt idx="11">
                  <c:v>0.10120839958224827</c:v>
                </c:pt>
                <c:pt idx="12">
                  <c:v>3.940875018949358E-2</c:v>
                </c:pt>
                <c:pt idx="13">
                  <c:v>0.10350162689087131</c:v>
                </c:pt>
                <c:pt idx="14">
                  <c:v>5.7506289376119998E-2</c:v>
                </c:pt>
                <c:pt idx="15">
                  <c:v>2.7801394840529212E-2</c:v>
                </c:pt>
                <c:pt idx="16">
                  <c:v>1.6601013222878921E-2</c:v>
                </c:pt>
                <c:pt idx="17">
                  <c:v>1.7309495367353916E-2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93-4A33-81A2-5F533FECDF16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Species!$BL$339:$BL$367</c:f>
              <c:numCache>
                <c:formatCode>0.00</c:formatCode>
                <c:ptCount val="29"/>
                <c:pt idx="0">
                  <c:v>3.5534829315604082</c:v>
                </c:pt>
                <c:pt idx="1">
                  <c:v>3.4887984782439752</c:v>
                </c:pt>
                <c:pt idx="2">
                  <c:v>3.567359426462859</c:v>
                </c:pt>
                <c:pt idx="3">
                  <c:v>3.4004709816548568</c:v>
                </c:pt>
                <c:pt idx="4">
                  <c:v>3.4929121187813053</c:v>
                </c:pt>
                <c:pt idx="5">
                  <c:v>3.4857768113894361</c:v>
                </c:pt>
                <c:pt idx="6">
                  <c:v>3.5892958413371803</c:v>
                </c:pt>
                <c:pt idx="7">
                  <c:v>3.5619754663820511</c:v>
                </c:pt>
                <c:pt idx="8">
                  <c:v>3.4127447695305748</c:v>
                </c:pt>
                <c:pt idx="9">
                  <c:v>3.4607612619038663</c:v>
                </c:pt>
                <c:pt idx="10">
                  <c:v>3.586500704450037</c:v>
                </c:pt>
                <c:pt idx="11">
                  <c:v>3.4557858980002911</c:v>
                </c:pt>
                <c:pt idx="12">
                  <c:v>3.639266477191982</c:v>
                </c:pt>
                <c:pt idx="13">
                  <c:v>3.4549697093276182</c:v>
                </c:pt>
                <c:pt idx="14">
                  <c:v>3.518158510354517</c:v>
                </c:pt>
                <c:pt idx="15">
                  <c:v>3.2768366907976025</c:v>
                </c:pt>
                <c:pt idx="16">
                  <c:v>3.4043520372045024</c:v>
                </c:pt>
                <c:pt idx="17">
                  <c:v>3.3015917850702365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93-4A33-81A2-5F533FEC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356864"/>
        <c:axId val="186358784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Species!$BC$339:$BC$367</c:f>
              <c:numCache>
                <c:formatCode>0.00</c:formatCode>
                <c:ptCount val="29"/>
                <c:pt idx="0">
                  <c:v>11.079403684210527</c:v>
                </c:pt>
                <c:pt idx="1">
                  <c:v>13.210694285714288</c:v>
                </c:pt>
                <c:pt idx="2">
                  <c:v>11.492608695652173</c:v>
                </c:pt>
                <c:pt idx="3">
                  <c:v>9.4794200000000011</c:v>
                </c:pt>
                <c:pt idx="4">
                  <c:v>9.3748818181818194</c:v>
                </c:pt>
                <c:pt idx="5">
                  <c:v>10.482019130434782</c:v>
                </c:pt>
                <c:pt idx="6">
                  <c:v>10.592410952380956</c:v>
                </c:pt>
                <c:pt idx="7">
                  <c:v>11.129924782608693</c:v>
                </c:pt>
                <c:pt idx="8">
                  <c:v>8.1589549999999988</c:v>
                </c:pt>
                <c:pt idx="9">
                  <c:v>8.2333234782608695</c:v>
                </c:pt>
                <c:pt idx="10">
                  <c:v>9.7869190909090911</c:v>
                </c:pt>
                <c:pt idx="11">
                  <c:v>7.8694421739130425</c:v>
                </c:pt>
                <c:pt idx="12">
                  <c:v>9.6250933333333339</c:v>
                </c:pt>
                <c:pt idx="13">
                  <c:v>7.5015527272727276</c:v>
                </c:pt>
                <c:pt idx="14">
                  <c:v>8.0176504347826079</c:v>
                </c:pt>
                <c:pt idx="15">
                  <c:v>6.498550434782608</c:v>
                </c:pt>
                <c:pt idx="16">
                  <c:v>7.3168409090909101</c:v>
                </c:pt>
                <c:pt idx="17">
                  <c:v>6.3852340909090914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3-4A33-81A2-5F533FECDF16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Species!$J$339:$J$367</c:f>
              <c:numCache>
                <c:formatCode>0.00</c:formatCode>
                <c:ptCount val="29"/>
                <c:pt idx="4">
                  <c:v>10.927401696751762</c:v>
                </c:pt>
                <c:pt idx="5">
                  <c:v>10.807924785996613</c:v>
                </c:pt>
                <c:pt idx="6">
                  <c:v>10.284268119329946</c:v>
                </c:pt>
                <c:pt idx="7">
                  <c:v>10.211731336721252</c:v>
                </c:pt>
                <c:pt idx="8">
                  <c:v>9.9476383367212513</c:v>
                </c:pt>
                <c:pt idx="9">
                  <c:v>9.719326668737061</c:v>
                </c:pt>
                <c:pt idx="10">
                  <c:v>9.5803066608319227</c:v>
                </c:pt>
                <c:pt idx="11">
                  <c:v>9.0357129051383396</c:v>
                </c:pt>
                <c:pt idx="12">
                  <c:v>8.7347466152832673</c:v>
                </c:pt>
                <c:pt idx="13">
                  <c:v>8.603266160737812</c:v>
                </c:pt>
                <c:pt idx="14">
                  <c:v>8.5601315520421615</c:v>
                </c:pt>
                <c:pt idx="15">
                  <c:v>7.9024578208168634</c:v>
                </c:pt>
                <c:pt idx="16">
                  <c:v>7.7919375678524379</c:v>
                </c:pt>
                <c:pt idx="17">
                  <c:v>7.1439657193675883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93-4A33-81A2-5F533FECDF16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Species!$C$339:$C$367</c:f>
              <c:numCache>
                <c:formatCode>0.00</c:formatCode>
                <c:ptCount val="29"/>
                <c:pt idx="4">
                  <c:v>10.927401696751762</c:v>
                </c:pt>
                <c:pt idx="5">
                  <c:v>10.927401696751762</c:v>
                </c:pt>
                <c:pt idx="6">
                  <c:v>10.927401696751762</c:v>
                </c:pt>
                <c:pt idx="7">
                  <c:v>10.927401696751762</c:v>
                </c:pt>
                <c:pt idx="8">
                  <c:v>10.927401696751762</c:v>
                </c:pt>
                <c:pt idx="9">
                  <c:v>10.927401696751762</c:v>
                </c:pt>
                <c:pt idx="10">
                  <c:v>10.927401696751762</c:v>
                </c:pt>
                <c:pt idx="11">
                  <c:v>10.927401696751762</c:v>
                </c:pt>
                <c:pt idx="12">
                  <c:v>10.927401696751762</c:v>
                </c:pt>
                <c:pt idx="13">
                  <c:v>10.927401696751762</c:v>
                </c:pt>
                <c:pt idx="14">
                  <c:v>10.927401696751762</c:v>
                </c:pt>
                <c:pt idx="15">
                  <c:v>10.927401696751762</c:v>
                </c:pt>
                <c:pt idx="16">
                  <c:v>10.927401696751762</c:v>
                </c:pt>
                <c:pt idx="17">
                  <c:v>10.927401696751762</c:v>
                </c:pt>
                <c:pt idx="18">
                  <c:v>10.927401696751762</c:v>
                </c:pt>
                <c:pt idx="19">
                  <c:v>10.927401696751762</c:v>
                </c:pt>
                <c:pt idx="20">
                  <c:v>10.927401696751762</c:v>
                </c:pt>
                <c:pt idx="21">
                  <c:v>10.927401696751762</c:v>
                </c:pt>
                <c:pt idx="22">
                  <c:v>10.927401696751762</c:v>
                </c:pt>
                <c:pt idx="23">
                  <c:v>10.927401696751762</c:v>
                </c:pt>
                <c:pt idx="24">
                  <c:v>10.927401696751762</c:v>
                </c:pt>
                <c:pt idx="25">
                  <c:v>10.927401696751762</c:v>
                </c:pt>
                <c:pt idx="26">
                  <c:v>10.927401696751762</c:v>
                </c:pt>
                <c:pt idx="27">
                  <c:v>10.927401696751762</c:v>
                </c:pt>
                <c:pt idx="28">
                  <c:v>10.927401696751762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3-4A33-81A2-5F533FECDF16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Species!$K$339:$K$367</c:f>
              <c:numCache>
                <c:formatCode>0.00</c:formatCode>
                <c:ptCount val="29"/>
                <c:pt idx="2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93-4A33-81A2-5F533FECDF16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Species!$E$339:$E$367</c:f>
              <c:numCache>
                <c:formatCode>0.00</c:formatCode>
                <c:ptCount val="29"/>
                <c:pt idx="4">
                  <c:v>10.927401696751762</c:v>
                </c:pt>
                <c:pt idx="5">
                  <c:v>10.756676626053771</c:v>
                </c:pt>
                <c:pt idx="6">
                  <c:v>10.585951555355781</c:v>
                </c:pt>
                <c:pt idx="7">
                  <c:v>10.41522648465779</c:v>
                </c:pt>
                <c:pt idx="8">
                  <c:v>10.244501413959799</c:v>
                </c:pt>
                <c:pt idx="9">
                  <c:v>10.073776343261809</c:v>
                </c:pt>
                <c:pt idx="10">
                  <c:v>9.9030512725638182</c:v>
                </c:pt>
                <c:pt idx="11">
                  <c:v>9.7323262018658276</c:v>
                </c:pt>
                <c:pt idx="12">
                  <c:v>9.5616011311678371</c:v>
                </c:pt>
                <c:pt idx="13">
                  <c:v>9.3908760604698465</c:v>
                </c:pt>
                <c:pt idx="14">
                  <c:v>9.2201509897718559</c:v>
                </c:pt>
                <c:pt idx="15">
                  <c:v>9.0494259190738653</c:v>
                </c:pt>
                <c:pt idx="16">
                  <c:v>8.8787008483758747</c:v>
                </c:pt>
                <c:pt idx="17">
                  <c:v>8.7079757776778841</c:v>
                </c:pt>
                <c:pt idx="18">
                  <c:v>8.5372507069798935</c:v>
                </c:pt>
                <c:pt idx="19">
                  <c:v>8.3665256362819029</c:v>
                </c:pt>
                <c:pt idx="20">
                  <c:v>8.1958005655839123</c:v>
                </c:pt>
                <c:pt idx="21">
                  <c:v>8.0250754948859218</c:v>
                </c:pt>
                <c:pt idx="22">
                  <c:v>7.8543504241879321</c:v>
                </c:pt>
                <c:pt idx="23">
                  <c:v>7.6836253534899424</c:v>
                </c:pt>
                <c:pt idx="24">
                  <c:v>7.5129002827919527</c:v>
                </c:pt>
                <c:pt idx="25">
                  <c:v>7.342175212093963</c:v>
                </c:pt>
                <c:pt idx="26">
                  <c:v>7.1714501413959733</c:v>
                </c:pt>
                <c:pt idx="27">
                  <c:v>7.0007250706979836</c:v>
                </c:pt>
                <c:pt idx="2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93-4A33-81A2-5F533FEC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56864"/>
        <c:axId val="186358784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Species!$G$339:$G$367</c:f>
              <c:numCache>
                <c:formatCode>0.00</c:formatCode>
                <c:ptCount val="29"/>
                <c:pt idx="0">
                  <c:v>3.1463273570000001</c:v>
                </c:pt>
                <c:pt idx="1">
                  <c:v>3.1463273570000001</c:v>
                </c:pt>
                <c:pt idx="2">
                  <c:v>3.1463273570000001</c:v>
                </c:pt>
                <c:pt idx="3">
                  <c:v>3.1463273570000001</c:v>
                </c:pt>
                <c:pt idx="4">
                  <c:v>3.1463273570000001</c:v>
                </c:pt>
                <c:pt idx="5">
                  <c:v>3.1463273570000001</c:v>
                </c:pt>
                <c:pt idx="6">
                  <c:v>3.1463273570000001</c:v>
                </c:pt>
                <c:pt idx="7">
                  <c:v>3.1463273570000001</c:v>
                </c:pt>
                <c:pt idx="8">
                  <c:v>3.1463273570000001</c:v>
                </c:pt>
                <c:pt idx="9">
                  <c:v>3.1463273570000001</c:v>
                </c:pt>
                <c:pt idx="10">
                  <c:v>3.1463273570000001</c:v>
                </c:pt>
                <c:pt idx="11">
                  <c:v>3.1463273570000001</c:v>
                </c:pt>
                <c:pt idx="12">
                  <c:v>3.1463273570000001</c:v>
                </c:pt>
                <c:pt idx="13">
                  <c:v>3.1463273570000001</c:v>
                </c:pt>
                <c:pt idx="14">
                  <c:v>3.1463273570000001</c:v>
                </c:pt>
                <c:pt idx="15">
                  <c:v>3.1463273570000001</c:v>
                </c:pt>
                <c:pt idx="16">
                  <c:v>3.1463273570000001</c:v>
                </c:pt>
                <c:pt idx="17">
                  <c:v>3.1463273570000001</c:v>
                </c:pt>
                <c:pt idx="18">
                  <c:v>3.1463273570000001</c:v>
                </c:pt>
                <c:pt idx="19">
                  <c:v>3.1463273570000001</c:v>
                </c:pt>
                <c:pt idx="20">
                  <c:v>3.1463273570000001</c:v>
                </c:pt>
                <c:pt idx="21">
                  <c:v>3.1463273570000001</c:v>
                </c:pt>
                <c:pt idx="22">
                  <c:v>3.1463273570000001</c:v>
                </c:pt>
                <c:pt idx="23">
                  <c:v>3.1463273570000001</c:v>
                </c:pt>
                <c:pt idx="24">
                  <c:v>3.1463273570000001</c:v>
                </c:pt>
                <c:pt idx="25">
                  <c:v>3.1463273570000001</c:v>
                </c:pt>
                <c:pt idx="26">
                  <c:v>3.1463273570000001</c:v>
                </c:pt>
                <c:pt idx="27">
                  <c:v>3.1463273570000001</c:v>
                </c:pt>
                <c:pt idx="28">
                  <c:v>3.1463273570000001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3-4A33-81A2-5F533FEC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52608"/>
        <c:axId val="186451072"/>
      </c:lineChart>
      <c:catAx>
        <c:axId val="1863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8784"/>
        <c:crosses val="autoZero"/>
        <c:auto val="1"/>
        <c:lblAlgn val="ctr"/>
        <c:lblOffset val="100"/>
        <c:noMultiLvlLbl val="0"/>
      </c:catAx>
      <c:valAx>
        <c:axId val="18635878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6864"/>
        <c:crosses val="autoZero"/>
        <c:crossBetween val="between"/>
        <c:majorUnit val="5"/>
      </c:valAx>
      <c:valAx>
        <c:axId val="186451072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86452608"/>
        <c:crosses val="max"/>
        <c:crossBetween val="midCat"/>
      </c:valAx>
      <c:catAx>
        <c:axId val="186452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86451072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Species!$BO$339:$BO$367</c:f>
              <c:numCache>
                <c:formatCode>0.00</c:formatCode>
                <c:ptCount val="29"/>
                <c:pt idx="0">
                  <c:v>21.822622269875335</c:v>
                </c:pt>
                <c:pt idx="1">
                  <c:v>22.411161559146276</c:v>
                </c:pt>
                <c:pt idx="2">
                  <c:v>24.89530892358076</c:v>
                </c:pt>
                <c:pt idx="3">
                  <c:v>22.694536553261507</c:v>
                </c:pt>
                <c:pt idx="4">
                  <c:v>23.82746009071176</c:v>
                </c:pt>
                <c:pt idx="5">
                  <c:v>26.323073778542643</c:v>
                </c:pt>
                <c:pt idx="6">
                  <c:v>22.973234375705825</c:v>
                </c:pt>
                <c:pt idx="7">
                  <c:v>22.601178977491141</c:v>
                </c:pt>
                <c:pt idx="8">
                  <c:v>17.9619328283191</c:v>
                </c:pt>
                <c:pt idx="9">
                  <c:v>14.782878811243</c:v>
                </c:pt>
                <c:pt idx="10">
                  <c:v>14.846604323522703</c:v>
                </c:pt>
                <c:pt idx="11">
                  <c:v>15.658784098714774</c:v>
                </c:pt>
                <c:pt idx="12">
                  <c:v>12.265792183791675</c:v>
                </c:pt>
                <c:pt idx="13">
                  <c:v>10.843623230187205</c:v>
                </c:pt>
                <c:pt idx="14">
                  <c:v>10.526983897705572</c:v>
                </c:pt>
                <c:pt idx="15">
                  <c:v>9.9384383441758786</c:v>
                </c:pt>
                <c:pt idx="16">
                  <c:v>7.6535916126826695</c:v>
                </c:pt>
                <c:pt idx="17">
                  <c:v>6.1651839428313444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5DB-A520-E164E6BCCF58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Species!$BP$339:$BP$367</c:f>
              <c:numCache>
                <c:formatCode>0.00</c:formatCode>
                <c:ptCount val="29"/>
                <c:pt idx="0">
                  <c:v>0.70851595695829817</c:v>
                </c:pt>
                <c:pt idx="1">
                  <c:v>1.4060519508382805</c:v>
                </c:pt>
                <c:pt idx="2">
                  <c:v>0.77078790037008527</c:v>
                </c:pt>
                <c:pt idx="3">
                  <c:v>0.84681085308630921</c:v>
                </c:pt>
                <c:pt idx="4">
                  <c:v>0.91624256653666791</c:v>
                </c:pt>
                <c:pt idx="5">
                  <c:v>0.59218276260815883</c:v>
                </c:pt>
                <c:pt idx="6">
                  <c:v>0.49541691728263232</c:v>
                </c:pt>
                <c:pt idx="7">
                  <c:v>0.64291881648879157</c:v>
                </c:pt>
                <c:pt idx="8">
                  <c:v>1.2327617946186862</c:v>
                </c:pt>
                <c:pt idx="9">
                  <c:v>0.93808198414702682</c:v>
                </c:pt>
                <c:pt idx="10">
                  <c:v>1.8940182998295327</c:v>
                </c:pt>
                <c:pt idx="11">
                  <c:v>0.90339787792053716</c:v>
                </c:pt>
                <c:pt idx="12">
                  <c:v>1.2280627192110936</c:v>
                </c:pt>
                <c:pt idx="13">
                  <c:v>2.8839287881372311</c:v>
                </c:pt>
                <c:pt idx="14">
                  <c:v>2.5044799686527686</c:v>
                </c:pt>
                <c:pt idx="15">
                  <c:v>2.0995921949490914</c:v>
                </c:pt>
                <c:pt idx="16">
                  <c:v>2.8816967767814941</c:v>
                </c:pt>
                <c:pt idx="17">
                  <c:v>3.5378681527914493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5DB-A520-E164E6BCCF58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Species!$BQ$339:$BQ$367</c:f>
              <c:numCache>
                <c:formatCode>0.00</c:formatCode>
                <c:ptCount val="29"/>
                <c:pt idx="0">
                  <c:v>1.6838480164780401</c:v>
                </c:pt>
                <c:pt idx="1">
                  <c:v>1.2102175105346717</c:v>
                </c:pt>
                <c:pt idx="2">
                  <c:v>1.5834683883202763</c:v>
                </c:pt>
                <c:pt idx="3">
                  <c:v>1.6775093639686116</c:v>
                </c:pt>
                <c:pt idx="4">
                  <c:v>1.5220880985971277</c:v>
                </c:pt>
                <c:pt idx="5">
                  <c:v>1.200305406928629</c:v>
                </c:pt>
                <c:pt idx="6">
                  <c:v>1.5286444802856742</c:v>
                </c:pt>
                <c:pt idx="7">
                  <c:v>2.0999882499247597</c:v>
                </c:pt>
                <c:pt idx="8">
                  <c:v>2.0669705382557089</c:v>
                </c:pt>
                <c:pt idx="9">
                  <c:v>1.6131334752963857</c:v>
                </c:pt>
                <c:pt idx="10">
                  <c:v>1.8019521185619582</c:v>
                </c:pt>
                <c:pt idx="11">
                  <c:v>1.8179540707693103</c:v>
                </c:pt>
                <c:pt idx="12">
                  <c:v>1.6441804977513301</c:v>
                </c:pt>
                <c:pt idx="13">
                  <c:v>1.2827640769154498</c:v>
                </c:pt>
                <c:pt idx="14">
                  <c:v>1.4792437095554778</c:v>
                </c:pt>
                <c:pt idx="15">
                  <c:v>2.33982130325156</c:v>
                </c:pt>
                <c:pt idx="16">
                  <c:v>1.7004392730127267</c:v>
                </c:pt>
                <c:pt idx="17">
                  <c:v>2.044374742067042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0-45DB-A520-E164E6BCCF58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Species!$BR$339:$BR$367</c:f>
              <c:numCache>
                <c:formatCode>0.00</c:formatCode>
                <c:ptCount val="29"/>
                <c:pt idx="0">
                  <c:v>0.91200296884807808</c:v>
                </c:pt>
                <c:pt idx="1">
                  <c:v>0.66770173652283804</c:v>
                </c:pt>
                <c:pt idx="2">
                  <c:v>0.65272878127486511</c:v>
                </c:pt>
                <c:pt idx="3">
                  <c:v>0.74149902728747796</c:v>
                </c:pt>
                <c:pt idx="4">
                  <c:v>0.75850174270867354</c:v>
                </c:pt>
                <c:pt idx="5">
                  <c:v>0.63304935367711679</c:v>
                </c:pt>
                <c:pt idx="6">
                  <c:v>0.69283768262958967</c:v>
                </c:pt>
                <c:pt idx="7">
                  <c:v>0.72089719660342821</c:v>
                </c:pt>
                <c:pt idx="8">
                  <c:v>0.72534414044517248</c:v>
                </c:pt>
                <c:pt idx="9">
                  <c:v>0.75191559511926409</c:v>
                </c:pt>
                <c:pt idx="10">
                  <c:v>0.66040917880336658</c:v>
                </c:pt>
                <c:pt idx="11">
                  <c:v>0.65839240089544848</c:v>
                </c:pt>
                <c:pt idx="12">
                  <c:v>0.66255250923680042</c:v>
                </c:pt>
                <c:pt idx="13">
                  <c:v>0.60410601264177277</c:v>
                </c:pt>
                <c:pt idx="14">
                  <c:v>0.65650782046086675</c:v>
                </c:pt>
                <c:pt idx="15">
                  <c:v>0.78489118333451136</c:v>
                </c:pt>
                <c:pt idx="16">
                  <c:v>0.58924361934948055</c:v>
                </c:pt>
                <c:pt idx="17">
                  <c:v>0.71444983595474687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0-45DB-A520-E164E6BCCF58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Species!$BS$339:$BS$367</c:f>
              <c:numCache>
                <c:formatCode>0.00</c:formatCode>
                <c:ptCount val="29"/>
                <c:pt idx="0">
                  <c:v>6.0949915687680364E-2</c:v>
                </c:pt>
                <c:pt idx="1">
                  <c:v>6.9581526960263346E-2</c:v>
                </c:pt>
                <c:pt idx="2">
                  <c:v>0.15843345474818438</c:v>
                </c:pt>
                <c:pt idx="3">
                  <c:v>7.06372574550546E-2</c:v>
                </c:pt>
                <c:pt idx="4">
                  <c:v>0.14026923098895816</c:v>
                </c:pt>
                <c:pt idx="5">
                  <c:v>6.8778917577037524E-2</c:v>
                </c:pt>
                <c:pt idx="6">
                  <c:v>9.6354377062447677E-2</c:v>
                </c:pt>
                <c:pt idx="7">
                  <c:v>0.11447249615090237</c:v>
                </c:pt>
                <c:pt idx="8">
                  <c:v>0.14079341553751684</c:v>
                </c:pt>
                <c:pt idx="9">
                  <c:v>0.12675703859343254</c:v>
                </c:pt>
                <c:pt idx="10">
                  <c:v>0.12392733212400123</c:v>
                </c:pt>
                <c:pt idx="11">
                  <c:v>7.7510507497098341E-2</c:v>
                </c:pt>
                <c:pt idx="12">
                  <c:v>0.11314383005292322</c:v>
                </c:pt>
                <c:pt idx="13">
                  <c:v>5.1699401881740693E-2</c:v>
                </c:pt>
                <c:pt idx="14">
                  <c:v>6.3196962504517187E-2</c:v>
                </c:pt>
                <c:pt idx="15">
                  <c:v>7.2632126664305657E-2</c:v>
                </c:pt>
                <c:pt idx="16">
                  <c:v>5.6987136791699672E-2</c:v>
                </c:pt>
                <c:pt idx="17">
                  <c:v>5.6836291738807387E-2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0-45DB-A520-E164E6BCCF58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Species!$BT$339:$BT$367</c:f>
              <c:numCache>
                <c:formatCode>0.00</c:formatCode>
                <c:ptCount val="29"/>
                <c:pt idx="0">
                  <c:v>0.34351440269356026</c:v>
                </c:pt>
                <c:pt idx="1">
                  <c:v>0.2861726169372521</c:v>
                </c:pt>
                <c:pt idx="2">
                  <c:v>0.41559704028522826</c:v>
                </c:pt>
                <c:pt idx="3">
                  <c:v>0.26608401073586091</c:v>
                </c:pt>
                <c:pt idx="4">
                  <c:v>0.26209865756342837</c:v>
                </c:pt>
                <c:pt idx="5">
                  <c:v>0.28186184884830623</c:v>
                </c:pt>
                <c:pt idx="6">
                  <c:v>0.31148702542416523</c:v>
                </c:pt>
                <c:pt idx="7">
                  <c:v>0.36973245837656382</c:v>
                </c:pt>
                <c:pt idx="8">
                  <c:v>0.41556423449662738</c:v>
                </c:pt>
                <c:pt idx="9">
                  <c:v>0.48089891911772686</c:v>
                </c:pt>
                <c:pt idx="10">
                  <c:v>0.52610556598189806</c:v>
                </c:pt>
                <c:pt idx="11">
                  <c:v>0.62708598061074816</c:v>
                </c:pt>
                <c:pt idx="12">
                  <c:v>0.53905554536723599</c:v>
                </c:pt>
                <c:pt idx="13">
                  <c:v>0.4024816430988164</c:v>
                </c:pt>
                <c:pt idx="14">
                  <c:v>0.49889848178990204</c:v>
                </c:pt>
                <c:pt idx="15">
                  <c:v>0.5498648961197482</c:v>
                </c:pt>
                <c:pt idx="16">
                  <c:v>0.61957228635282202</c:v>
                </c:pt>
                <c:pt idx="17">
                  <c:v>0.49558898967444148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10-45DB-A520-E164E6BCCF58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Species!$BU$339:$BU$367</c:f>
              <c:numCache>
                <c:formatCode>0.00</c:formatCode>
                <c:ptCount val="29"/>
                <c:pt idx="0">
                  <c:v>4.8099018631231902E-3</c:v>
                </c:pt>
                <c:pt idx="1">
                  <c:v>4.7481264861011256E-3</c:v>
                </c:pt>
                <c:pt idx="2">
                  <c:v>7.7811809911625921E-4</c:v>
                </c:pt>
                <c:pt idx="3">
                  <c:v>6.7498131552308049E-4</c:v>
                </c:pt>
                <c:pt idx="4">
                  <c:v>5.4624144744292093E-2</c:v>
                </c:pt>
                <c:pt idx="5">
                  <c:v>4.6263215368513265E-2</c:v>
                </c:pt>
                <c:pt idx="6">
                  <c:v>5.0815684270948881E-2</c:v>
                </c:pt>
                <c:pt idx="7">
                  <c:v>4.18836760886548E-2</c:v>
                </c:pt>
                <c:pt idx="8">
                  <c:v>4.1439754271407066E-2</c:v>
                </c:pt>
                <c:pt idx="9">
                  <c:v>5.6028046008607987E-2</c:v>
                </c:pt>
                <c:pt idx="10">
                  <c:v>5.1910494665008042E-4</c:v>
                </c:pt>
                <c:pt idx="11">
                  <c:v>6.8135931134616579E-2</c:v>
                </c:pt>
                <c:pt idx="12">
                  <c:v>0.11756811283354891</c:v>
                </c:pt>
                <c:pt idx="13">
                  <c:v>6.7243729817146644E-2</c:v>
                </c:pt>
                <c:pt idx="14">
                  <c:v>6.0161620070736367E-2</c:v>
                </c:pt>
                <c:pt idx="15">
                  <c:v>5.5158048480023501E-2</c:v>
                </c:pt>
                <c:pt idx="16">
                  <c:v>4.6749050926950662E-2</c:v>
                </c:pt>
                <c:pt idx="17">
                  <c:v>6.5187731465030888E-2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10-45DB-A520-E164E6BCCF58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Species!$BV$339:$BV$367</c:f>
              <c:numCache>
                <c:formatCode>0.00</c:formatCode>
                <c:ptCount val="29"/>
                <c:pt idx="0">
                  <c:v>1.6930014829458089</c:v>
                </c:pt>
                <c:pt idx="1">
                  <c:v>1.5622574583366944</c:v>
                </c:pt>
                <c:pt idx="2">
                  <c:v>1.4133682266548264</c:v>
                </c:pt>
                <c:pt idx="3">
                  <c:v>1.576898959576521</c:v>
                </c:pt>
                <c:pt idx="4">
                  <c:v>1.5189186437072388</c:v>
                </c:pt>
                <c:pt idx="5">
                  <c:v>1.3651395841870007</c:v>
                </c:pt>
                <c:pt idx="6">
                  <c:v>1.6050575493972492</c:v>
                </c:pt>
                <c:pt idx="7">
                  <c:v>1.5802651247643305</c:v>
                </c:pt>
                <c:pt idx="8">
                  <c:v>2.0032482530163507</c:v>
                </c:pt>
                <c:pt idx="9">
                  <c:v>2.4483724910946649</c:v>
                </c:pt>
                <c:pt idx="10">
                  <c:v>2.2681257167461708</c:v>
                </c:pt>
                <c:pt idx="11">
                  <c:v>2.2903924657908048</c:v>
                </c:pt>
                <c:pt idx="12">
                  <c:v>2.724769642622602</c:v>
                </c:pt>
                <c:pt idx="13">
                  <c:v>2.7481631936471791</c:v>
                </c:pt>
                <c:pt idx="14">
                  <c:v>2.7918682562656456</c:v>
                </c:pt>
                <c:pt idx="15">
                  <c:v>2.8086035696915439</c:v>
                </c:pt>
                <c:pt idx="16">
                  <c:v>3.0465762936555838</c:v>
                </c:pt>
                <c:pt idx="17">
                  <c:v>3.0965165350648198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10-45DB-A520-E164E6BC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328576"/>
        <c:axId val="188330752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Species!$V$339:$V$367</c:f>
              <c:numCache>
                <c:formatCode>0.00</c:formatCode>
                <c:ptCount val="29"/>
                <c:pt idx="0">
                  <c:v>27.229264999999998</c:v>
                </c:pt>
                <c:pt idx="1">
                  <c:v>27.617892272727271</c:v>
                </c:pt>
                <c:pt idx="2">
                  <c:v>29.890470833333335</c:v>
                </c:pt>
                <c:pt idx="3">
                  <c:v>27.874650869565219</c:v>
                </c:pt>
                <c:pt idx="4">
                  <c:v>29.000203043478262</c:v>
                </c:pt>
                <c:pt idx="5">
                  <c:v>30.510654583333331</c:v>
                </c:pt>
                <c:pt idx="6">
                  <c:v>27.753847727272728</c:v>
                </c:pt>
                <c:pt idx="7">
                  <c:v>28.171336666666665</c:v>
                </c:pt>
                <c:pt idx="8">
                  <c:v>24.588055600000004</c:v>
                </c:pt>
                <c:pt idx="9">
                  <c:v>21.198066666666666</c:v>
                </c:pt>
                <c:pt idx="10">
                  <c:v>22.121661739130435</c:v>
                </c:pt>
                <c:pt idx="11">
                  <c:v>22.101653333333335</c:v>
                </c:pt>
                <c:pt idx="12">
                  <c:v>19.295124545454545</c:v>
                </c:pt>
                <c:pt idx="13">
                  <c:v>18.884010434782613</c:v>
                </c:pt>
                <c:pt idx="14">
                  <c:v>18.581340833333332</c:v>
                </c:pt>
                <c:pt idx="15">
                  <c:v>18.649001666666667</c:v>
                </c:pt>
                <c:pt idx="16">
                  <c:v>16.594855652173909</c:v>
                </c:pt>
                <c:pt idx="17">
                  <c:v>16.176006086956523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10-45DB-A520-E164E6BCCF58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Species!$W$339:$W$367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28.978774320487485</c:v>
                </c:pt>
                <c:pt idx="6">
                  <c:v>29.005965411396573</c:v>
                </c:pt>
                <c:pt idx="7">
                  <c:v>28.662138578063242</c:v>
                </c:pt>
                <c:pt idx="8">
                  <c:v>28.004819524150196</c:v>
                </c:pt>
                <c:pt idx="9">
                  <c:v>26.444392248787882</c:v>
                </c:pt>
                <c:pt idx="10">
                  <c:v>24.766593679947299</c:v>
                </c:pt>
                <c:pt idx="11">
                  <c:v>23.636154801159417</c:v>
                </c:pt>
                <c:pt idx="12">
                  <c:v>21.860912376916993</c:v>
                </c:pt>
                <c:pt idx="13">
                  <c:v>20.720103343873518</c:v>
                </c:pt>
                <c:pt idx="14">
                  <c:v>20.196758177206853</c:v>
                </c:pt>
                <c:pt idx="15">
                  <c:v>19.502226162714098</c:v>
                </c:pt>
                <c:pt idx="16">
                  <c:v>18.400866626482212</c:v>
                </c:pt>
                <c:pt idx="17">
                  <c:v>17.777042934782607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10-45DB-A520-E164E6BCCF58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Species!$D$339:$D$367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28.009127211625469</c:v>
                </c:pt>
                <c:pt idx="6">
                  <c:v>27.695758019430123</c:v>
                </c:pt>
                <c:pt idx="7">
                  <c:v>27.382388827234777</c:v>
                </c:pt>
                <c:pt idx="8">
                  <c:v>27.069019635039432</c:v>
                </c:pt>
                <c:pt idx="9">
                  <c:v>26.755650442844086</c:v>
                </c:pt>
                <c:pt idx="10">
                  <c:v>26.44228125064874</c:v>
                </c:pt>
                <c:pt idx="11">
                  <c:v>26.128912058453395</c:v>
                </c:pt>
                <c:pt idx="12">
                  <c:v>25.815542866258049</c:v>
                </c:pt>
                <c:pt idx="13">
                  <c:v>25.502173674062703</c:v>
                </c:pt>
                <c:pt idx="14">
                  <c:v>25.188804481867358</c:v>
                </c:pt>
                <c:pt idx="15">
                  <c:v>24.875435289672012</c:v>
                </c:pt>
                <c:pt idx="16">
                  <c:v>24.562066097476666</c:v>
                </c:pt>
                <c:pt idx="17">
                  <c:v>24.248696905281321</c:v>
                </c:pt>
                <c:pt idx="18">
                  <c:v>23.935327713085975</c:v>
                </c:pt>
                <c:pt idx="19">
                  <c:v>23.62195852089063</c:v>
                </c:pt>
                <c:pt idx="20">
                  <c:v>23.308589328695284</c:v>
                </c:pt>
                <c:pt idx="21">
                  <c:v>22.995220136499938</c:v>
                </c:pt>
                <c:pt idx="22">
                  <c:v>22.681850944304593</c:v>
                </c:pt>
                <c:pt idx="23">
                  <c:v>22.368481752109247</c:v>
                </c:pt>
                <c:pt idx="24">
                  <c:v>22.055112559913901</c:v>
                </c:pt>
                <c:pt idx="25">
                  <c:v>21.741743367718556</c:v>
                </c:pt>
                <c:pt idx="26">
                  <c:v>21.42837417552321</c:v>
                </c:pt>
                <c:pt idx="27">
                  <c:v>21.115004983327864</c:v>
                </c:pt>
                <c:pt idx="28">
                  <c:v>20.801635791132519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10-45DB-A520-E164E6BCCF58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Species!$X$339:$X$367</c:f>
              <c:numCache>
                <c:formatCode>0.00</c:formatCode>
                <c:ptCount val="29"/>
                <c:pt idx="2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10-45DB-A520-E164E6BCCF58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Species!$F$339:$F$367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27.736142386994945</c:v>
                </c:pt>
                <c:pt idx="6">
                  <c:v>27.149788370169077</c:v>
                </c:pt>
                <c:pt idx="7">
                  <c:v>26.563434353343208</c:v>
                </c:pt>
                <c:pt idx="8">
                  <c:v>25.977080336517339</c:v>
                </c:pt>
                <c:pt idx="9">
                  <c:v>25.390726319691471</c:v>
                </c:pt>
                <c:pt idx="10">
                  <c:v>24.804372302865602</c:v>
                </c:pt>
                <c:pt idx="11">
                  <c:v>24.218018286039733</c:v>
                </c:pt>
                <c:pt idx="12">
                  <c:v>23.631664269213864</c:v>
                </c:pt>
                <c:pt idx="13">
                  <c:v>23.045310252387996</c:v>
                </c:pt>
                <c:pt idx="14">
                  <c:v>22.458956235562127</c:v>
                </c:pt>
                <c:pt idx="15">
                  <c:v>21.872602218736258</c:v>
                </c:pt>
                <c:pt idx="16">
                  <c:v>21.286248201910389</c:v>
                </c:pt>
                <c:pt idx="17">
                  <c:v>20.699894185084521</c:v>
                </c:pt>
                <c:pt idx="18">
                  <c:v>20.113540168258652</c:v>
                </c:pt>
                <c:pt idx="19">
                  <c:v>19.527186151432783</c:v>
                </c:pt>
                <c:pt idx="20">
                  <c:v>18.940832134606914</c:v>
                </c:pt>
                <c:pt idx="21">
                  <c:v>18.354478117781046</c:v>
                </c:pt>
                <c:pt idx="22">
                  <c:v>17.768124100955177</c:v>
                </c:pt>
                <c:pt idx="23">
                  <c:v>17.181770084129308</c:v>
                </c:pt>
                <c:pt idx="24">
                  <c:v>16.595416067303439</c:v>
                </c:pt>
                <c:pt idx="25">
                  <c:v>16.009062050477571</c:v>
                </c:pt>
                <c:pt idx="26">
                  <c:v>15.422708033651704</c:v>
                </c:pt>
                <c:pt idx="27">
                  <c:v>14.836354016825837</c:v>
                </c:pt>
                <c:pt idx="2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10-45DB-A520-E164E6BC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28576"/>
        <c:axId val="188330752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Species!$H$339:$H$367</c:f>
              <c:numCache>
                <c:formatCode>0.00</c:formatCode>
                <c:ptCount val="29"/>
                <c:pt idx="0">
                  <c:v>9.5203448721000008</c:v>
                </c:pt>
                <c:pt idx="1">
                  <c:v>9.5203448721000008</c:v>
                </c:pt>
                <c:pt idx="2">
                  <c:v>9.5203448721000008</c:v>
                </c:pt>
                <c:pt idx="3">
                  <c:v>9.5203448721000008</c:v>
                </c:pt>
                <c:pt idx="4">
                  <c:v>9.5203448721000008</c:v>
                </c:pt>
                <c:pt idx="5">
                  <c:v>9.5203448721000008</c:v>
                </c:pt>
                <c:pt idx="6">
                  <c:v>9.5203448721000008</c:v>
                </c:pt>
                <c:pt idx="7">
                  <c:v>9.5203448721000008</c:v>
                </c:pt>
                <c:pt idx="8">
                  <c:v>9.5203448721000008</c:v>
                </c:pt>
                <c:pt idx="9">
                  <c:v>9.5203448721000008</c:v>
                </c:pt>
                <c:pt idx="10">
                  <c:v>9.5203448721000008</c:v>
                </c:pt>
                <c:pt idx="11">
                  <c:v>9.5203448721000008</c:v>
                </c:pt>
                <c:pt idx="12">
                  <c:v>9.5203448721000008</c:v>
                </c:pt>
                <c:pt idx="13">
                  <c:v>9.5203448721000008</c:v>
                </c:pt>
                <c:pt idx="14">
                  <c:v>9.5203448721000008</c:v>
                </c:pt>
                <c:pt idx="15">
                  <c:v>9.5203448721000008</c:v>
                </c:pt>
                <c:pt idx="16">
                  <c:v>9.5203448721000008</c:v>
                </c:pt>
                <c:pt idx="17">
                  <c:v>9.5203448721000008</c:v>
                </c:pt>
                <c:pt idx="18">
                  <c:v>9.5203448721000008</c:v>
                </c:pt>
                <c:pt idx="19">
                  <c:v>9.5203448721000008</c:v>
                </c:pt>
                <c:pt idx="20">
                  <c:v>9.5203448721000008</c:v>
                </c:pt>
                <c:pt idx="21">
                  <c:v>9.5203448721000008</c:v>
                </c:pt>
                <c:pt idx="22">
                  <c:v>9.5203448721000008</c:v>
                </c:pt>
                <c:pt idx="23">
                  <c:v>9.5203448721000008</c:v>
                </c:pt>
                <c:pt idx="24">
                  <c:v>9.5203448721000008</c:v>
                </c:pt>
                <c:pt idx="25">
                  <c:v>9.5203448721000008</c:v>
                </c:pt>
                <c:pt idx="26">
                  <c:v>9.5203448721000008</c:v>
                </c:pt>
                <c:pt idx="27">
                  <c:v>9.5203448721000008</c:v>
                </c:pt>
                <c:pt idx="28">
                  <c:v>9.5203448721000008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10-45DB-A520-E164E6BC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25280"/>
        <c:axId val="188332672"/>
      </c:lineChart>
      <c:catAx>
        <c:axId val="1883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30752"/>
        <c:crosses val="autoZero"/>
        <c:auto val="1"/>
        <c:lblAlgn val="ctr"/>
        <c:lblOffset val="100"/>
        <c:noMultiLvlLbl val="0"/>
      </c:catAx>
      <c:valAx>
        <c:axId val="1883307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28576"/>
        <c:crosses val="autoZero"/>
        <c:crossBetween val="between"/>
        <c:majorUnit val="5"/>
      </c:valAx>
      <c:valAx>
        <c:axId val="188332672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88625280"/>
        <c:crosses val="max"/>
        <c:crossBetween val="midCat"/>
        <c:majorUnit val="10"/>
      </c:valAx>
      <c:catAx>
        <c:axId val="1886252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88332672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Species!$BE$395:$BE$423</c:f>
              <c:numCache>
                <c:formatCode>0.00</c:formatCode>
                <c:ptCount val="29"/>
                <c:pt idx="1">
                  <c:v>6.4656957815144036</c:v>
                </c:pt>
                <c:pt idx="2">
                  <c:v>6.8492565847615277</c:v>
                </c:pt>
                <c:pt idx="3">
                  <c:v>4.8340590065133915</c:v>
                </c:pt>
                <c:pt idx="4">
                  <c:v>5.3046594456343685</c:v>
                </c:pt>
                <c:pt idx="5">
                  <c:v>6.5486031223934509</c:v>
                </c:pt>
                <c:pt idx="6">
                  <c:v>6.3223997196129513</c:v>
                </c:pt>
                <c:pt idx="7">
                  <c:v>5.8988527715805485</c:v>
                </c:pt>
                <c:pt idx="8">
                  <c:v>5.1288943934934403</c:v>
                </c:pt>
                <c:pt idx="9">
                  <c:v>3.9561861499428201</c:v>
                </c:pt>
                <c:pt idx="10">
                  <c:v>5.7094152296853675</c:v>
                </c:pt>
                <c:pt idx="11">
                  <c:v>4.3604558703779261</c:v>
                </c:pt>
                <c:pt idx="12">
                  <c:v>4.0637843669736293</c:v>
                </c:pt>
                <c:pt idx="13">
                  <c:v>2.9828580624369558</c:v>
                </c:pt>
                <c:pt idx="14">
                  <c:v>3.4904302421073443</c:v>
                </c:pt>
                <c:pt idx="15">
                  <c:v>2.1175545649987013</c:v>
                </c:pt>
                <c:pt idx="16">
                  <c:v>2.3931238060584836</c:v>
                </c:pt>
                <c:pt idx="17">
                  <c:v>1.771576911202793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938-ADDF-4688B94CEE3A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Species!$BF$395:$BF$423</c:f>
              <c:numCache>
                <c:formatCode>0.00</c:formatCode>
                <c:ptCount val="29"/>
                <c:pt idx="1">
                  <c:v>1.0989984597533864</c:v>
                </c:pt>
                <c:pt idx="2">
                  <c:v>1.5988786238623436</c:v>
                </c:pt>
                <c:pt idx="3">
                  <c:v>1.3085748412201028</c:v>
                </c:pt>
                <c:pt idx="4">
                  <c:v>1.0028565340425857</c:v>
                </c:pt>
                <c:pt idx="5">
                  <c:v>1.4030999824058517</c:v>
                </c:pt>
                <c:pt idx="6">
                  <c:v>1.1473594881474449</c:v>
                </c:pt>
                <c:pt idx="7">
                  <c:v>1.0944799982285958</c:v>
                </c:pt>
                <c:pt idx="8">
                  <c:v>1.0495330860266885</c:v>
                </c:pt>
                <c:pt idx="9">
                  <c:v>0.81088633376139796</c:v>
                </c:pt>
                <c:pt idx="10">
                  <c:v>1.0466042814958858</c:v>
                </c:pt>
                <c:pt idx="11">
                  <c:v>0.65929493129234529</c:v>
                </c:pt>
                <c:pt idx="12">
                  <c:v>0.86335246318699943</c:v>
                </c:pt>
                <c:pt idx="13">
                  <c:v>0.63167397758785726</c:v>
                </c:pt>
                <c:pt idx="14">
                  <c:v>0.55846655676650458</c:v>
                </c:pt>
                <c:pt idx="15">
                  <c:v>0.640071467693625</c:v>
                </c:pt>
                <c:pt idx="16">
                  <c:v>0.7145037085037792</c:v>
                </c:pt>
                <c:pt idx="17">
                  <c:v>0.53475891216279958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B-4938-ADDF-4688B94CEE3A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Species!$BG$395:$BG$423</c:f>
              <c:numCache>
                <c:formatCode>0.00</c:formatCode>
                <c:ptCount val="29"/>
                <c:pt idx="1">
                  <c:v>1.8101034676552712</c:v>
                </c:pt>
                <c:pt idx="2">
                  <c:v>2.0205150784927026</c:v>
                </c:pt>
                <c:pt idx="3">
                  <c:v>1.571790609897614</c:v>
                </c:pt>
                <c:pt idx="4">
                  <c:v>2.0735954454082255</c:v>
                </c:pt>
                <c:pt idx="5">
                  <c:v>1.7248032540280622</c:v>
                </c:pt>
                <c:pt idx="6">
                  <c:v>1.8268691592453248</c:v>
                </c:pt>
                <c:pt idx="7">
                  <c:v>1.4766049198409623</c:v>
                </c:pt>
                <c:pt idx="8">
                  <c:v>1.6059066903581667</c:v>
                </c:pt>
                <c:pt idx="9">
                  <c:v>1.3783158626222336</c:v>
                </c:pt>
                <c:pt idx="10">
                  <c:v>1.5817122737559883</c:v>
                </c:pt>
                <c:pt idx="11">
                  <c:v>1.328124063500927</c:v>
                </c:pt>
                <c:pt idx="12">
                  <c:v>1.9729650061052821</c:v>
                </c:pt>
                <c:pt idx="13">
                  <c:v>1.3043706015375245</c:v>
                </c:pt>
                <c:pt idx="14">
                  <c:v>1.450648441670356</c:v>
                </c:pt>
                <c:pt idx="15">
                  <c:v>1.6618737931714123</c:v>
                </c:pt>
                <c:pt idx="16">
                  <c:v>1.3814083042674192</c:v>
                </c:pt>
                <c:pt idx="17">
                  <c:v>1.093771696466479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B-4938-ADDF-4688B94CEE3A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Species!$BH$395:$BH$423</c:f>
              <c:numCache>
                <c:formatCode>0.00</c:formatCode>
                <c:ptCount val="29"/>
                <c:pt idx="1">
                  <c:v>0.94707359593408125</c:v>
                </c:pt>
                <c:pt idx="2">
                  <c:v>1.1149105493369982</c:v>
                </c:pt>
                <c:pt idx="3">
                  <c:v>0.84418532178528072</c:v>
                </c:pt>
                <c:pt idx="4">
                  <c:v>1.0835724872936094</c:v>
                </c:pt>
                <c:pt idx="5">
                  <c:v>1.0574850693009477</c:v>
                </c:pt>
                <c:pt idx="6">
                  <c:v>1.1183632112202568</c:v>
                </c:pt>
                <c:pt idx="7">
                  <c:v>0.92059235378301429</c:v>
                </c:pt>
                <c:pt idx="8">
                  <c:v>0.92075437605229948</c:v>
                </c:pt>
                <c:pt idx="9">
                  <c:v>0.74995396344125242</c:v>
                </c:pt>
                <c:pt idx="10">
                  <c:v>0.74365851268584449</c:v>
                </c:pt>
                <c:pt idx="11">
                  <c:v>0.61472685120030801</c:v>
                </c:pt>
                <c:pt idx="12">
                  <c:v>0.85209936203412873</c:v>
                </c:pt>
                <c:pt idx="13">
                  <c:v>0.52428729041765498</c:v>
                </c:pt>
                <c:pt idx="14">
                  <c:v>0.63617768873150138</c:v>
                </c:pt>
                <c:pt idx="15">
                  <c:v>0.61780352026932961</c:v>
                </c:pt>
                <c:pt idx="16">
                  <c:v>0.51160721083327831</c:v>
                </c:pt>
                <c:pt idx="17">
                  <c:v>0.44557666111492916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B-4938-ADDF-4688B94CEE3A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Species!$BI$395:$BI$423</c:f>
              <c:numCache>
                <c:formatCode>0.00</c:formatCode>
                <c:ptCount val="29"/>
                <c:pt idx="1">
                  <c:v>7.5646092201840917E-2</c:v>
                </c:pt>
                <c:pt idx="2">
                  <c:v>7.7020304929087666E-2</c:v>
                </c:pt>
                <c:pt idx="3">
                  <c:v>9.4014904660809653E-2</c:v>
                </c:pt>
                <c:pt idx="4">
                  <c:v>8.3801775521815489E-2</c:v>
                </c:pt>
                <c:pt idx="5">
                  <c:v>7.6012415159974381E-2</c:v>
                </c:pt>
                <c:pt idx="6">
                  <c:v>8.7137636149885178E-2</c:v>
                </c:pt>
                <c:pt idx="7">
                  <c:v>7.6533275377833054E-2</c:v>
                </c:pt>
                <c:pt idx="8">
                  <c:v>7.1742012151999671E-2</c:v>
                </c:pt>
                <c:pt idx="9">
                  <c:v>7.3175571089180019E-2</c:v>
                </c:pt>
                <c:pt idx="10">
                  <c:v>0.11111604613510871</c:v>
                </c:pt>
                <c:pt idx="11">
                  <c:v>5.6183881137544078E-2</c:v>
                </c:pt>
                <c:pt idx="12">
                  <c:v>8.1219443735423183E-2</c:v>
                </c:pt>
                <c:pt idx="13">
                  <c:v>6.1267373418558937E-2</c:v>
                </c:pt>
                <c:pt idx="14">
                  <c:v>5.0862869347554046E-2</c:v>
                </c:pt>
                <c:pt idx="15">
                  <c:v>4.9705873337323347E-2</c:v>
                </c:pt>
                <c:pt idx="16">
                  <c:v>4.2357386533948299E-2</c:v>
                </c:pt>
                <c:pt idx="17">
                  <c:v>4.6578770248174882E-2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CB-4938-ADDF-4688B94CEE3A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Species!$BJ$395:$BJ$423</c:f>
              <c:numCache>
                <c:formatCode>0.00</c:formatCode>
                <c:ptCount val="29"/>
                <c:pt idx="1">
                  <c:v>0.41977528590009305</c:v>
                </c:pt>
                <c:pt idx="2">
                  <c:v>0.42412881296048716</c:v>
                </c:pt>
                <c:pt idx="3">
                  <c:v>0.40902571725201786</c:v>
                </c:pt>
                <c:pt idx="4">
                  <c:v>0.40782896651535133</c:v>
                </c:pt>
                <c:pt idx="5">
                  <c:v>0.46727437996299048</c:v>
                </c:pt>
                <c:pt idx="6">
                  <c:v>0.59314216080277349</c:v>
                </c:pt>
                <c:pt idx="7">
                  <c:v>0.49628793292690493</c:v>
                </c:pt>
                <c:pt idx="8">
                  <c:v>0.43970655123000169</c:v>
                </c:pt>
                <c:pt idx="9">
                  <c:v>0.56500549532410071</c:v>
                </c:pt>
                <c:pt idx="10">
                  <c:v>0.49014299017835794</c:v>
                </c:pt>
                <c:pt idx="11">
                  <c:v>0.59121706857043332</c:v>
                </c:pt>
                <c:pt idx="12">
                  <c:v>0.61636051574819539</c:v>
                </c:pt>
                <c:pt idx="13">
                  <c:v>0.35681408408566484</c:v>
                </c:pt>
                <c:pt idx="14">
                  <c:v>0.62265262410466926</c:v>
                </c:pt>
                <c:pt idx="15">
                  <c:v>0.62988367557545188</c:v>
                </c:pt>
                <c:pt idx="16">
                  <c:v>0.50528208787032436</c:v>
                </c:pt>
                <c:pt idx="17">
                  <c:v>0.52809255220292362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CB-4938-ADDF-4688B94CEE3A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Species!$BK$395:$BK$423</c:f>
              <c:numCache>
                <c:formatCode>0.00</c:formatCode>
                <c:ptCount val="29"/>
                <c:pt idx="1">
                  <c:v>1.7880929644018204E-2</c:v>
                </c:pt>
                <c:pt idx="2">
                  <c:v>1.2679258958486633E-3</c:v>
                </c:pt>
                <c:pt idx="3">
                  <c:v>9.8521364759781797E-3</c:v>
                </c:pt>
                <c:pt idx="4">
                  <c:v>7.6413625491148982E-2</c:v>
                </c:pt>
                <c:pt idx="5">
                  <c:v>3.6899656252256829E-2</c:v>
                </c:pt>
                <c:pt idx="6">
                  <c:v>5.0848529734513627E-2</c:v>
                </c:pt>
                <c:pt idx="7">
                  <c:v>6.8865889832043226E-2</c:v>
                </c:pt>
                <c:pt idx="8">
                  <c:v>3.482574059682228E-2</c:v>
                </c:pt>
                <c:pt idx="9">
                  <c:v>5.9325113678327455E-2</c:v>
                </c:pt>
                <c:pt idx="10">
                  <c:v>1.6083545365163928E-2</c:v>
                </c:pt>
                <c:pt idx="11">
                  <c:v>8.4538360340566221E-2</c:v>
                </c:pt>
                <c:pt idx="12">
                  <c:v>4.4542831842473304E-2</c:v>
                </c:pt>
                <c:pt idx="13">
                  <c:v>8.3380404850274384E-2</c:v>
                </c:pt>
                <c:pt idx="14">
                  <c:v>4.0192932447464913E-2</c:v>
                </c:pt>
                <c:pt idx="15">
                  <c:v>5.7191911363144353E-2</c:v>
                </c:pt>
                <c:pt idx="16">
                  <c:v>3.4554122141118027E-2</c:v>
                </c:pt>
                <c:pt idx="17">
                  <c:v>2.0097746240038624E-2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CB-4938-ADDF-4688B94CEE3A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Species!$BL$395:$BL$423</c:f>
              <c:numCache>
                <c:formatCode>0.00</c:formatCode>
                <c:ptCount val="29"/>
                <c:pt idx="1">
                  <c:v>3.7072256314971392</c:v>
                </c:pt>
                <c:pt idx="2">
                  <c:v>3.5611151382072803</c:v>
                </c:pt>
                <c:pt idx="3">
                  <c:v>3.7752794868873152</c:v>
                </c:pt>
                <c:pt idx="4">
                  <c:v>3.7703386841721955</c:v>
                </c:pt>
                <c:pt idx="5">
                  <c:v>3.6052024006024279</c:v>
                </c:pt>
                <c:pt idx="6">
                  <c:v>3.6074028683749502</c:v>
                </c:pt>
                <c:pt idx="7">
                  <c:v>3.7438695006848088</c:v>
                </c:pt>
                <c:pt idx="8">
                  <c:v>3.7816697587862307</c:v>
                </c:pt>
                <c:pt idx="9">
                  <c:v>3.9602252666535205</c:v>
                </c:pt>
                <c:pt idx="10">
                  <c:v>3.8131149095706274</c:v>
                </c:pt>
                <c:pt idx="11">
                  <c:v>3.8798057514762738</c:v>
                </c:pt>
                <c:pt idx="12">
                  <c:v>3.8547018351601476</c:v>
                </c:pt>
                <c:pt idx="13">
                  <c:v>3.9945999059105803</c:v>
                </c:pt>
                <c:pt idx="14">
                  <c:v>3.9652374972055342</c:v>
                </c:pt>
                <c:pt idx="15">
                  <c:v>3.9893999379309397</c:v>
                </c:pt>
                <c:pt idx="16">
                  <c:v>3.9851852276075923</c:v>
                </c:pt>
                <c:pt idx="17">
                  <c:v>3.9373169059870317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CB-4938-ADDF-4688B94C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356864"/>
        <c:axId val="186358784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Species!$BC$395:$BC$423</c:f>
              <c:numCache>
                <c:formatCode>0.00</c:formatCode>
                <c:ptCount val="29"/>
                <c:pt idx="1">
                  <c:v>14.542399090909093</c:v>
                </c:pt>
                <c:pt idx="2">
                  <c:v>15.647092173913041</c:v>
                </c:pt>
                <c:pt idx="3">
                  <c:v>12.846782173913041</c:v>
                </c:pt>
                <c:pt idx="4">
                  <c:v>13.803066250000001</c:v>
                </c:pt>
                <c:pt idx="5">
                  <c:v>14.919380416666664</c:v>
                </c:pt>
                <c:pt idx="6">
                  <c:v>14.753522500000001</c:v>
                </c:pt>
                <c:pt idx="7">
                  <c:v>13.776087826086961</c:v>
                </c:pt>
                <c:pt idx="8">
                  <c:v>13.033032608695649</c:v>
                </c:pt>
                <c:pt idx="9">
                  <c:v>11.553073913043477</c:v>
                </c:pt>
                <c:pt idx="10">
                  <c:v>13.511847500000002</c:v>
                </c:pt>
                <c:pt idx="11">
                  <c:v>11.574347391304348</c:v>
                </c:pt>
                <c:pt idx="12">
                  <c:v>12.349026</c:v>
                </c:pt>
                <c:pt idx="13">
                  <c:v>9.9392521739130419</c:v>
                </c:pt>
                <c:pt idx="14">
                  <c:v>10.814668695652175</c:v>
                </c:pt>
                <c:pt idx="15">
                  <c:v>9.7634852173913025</c:v>
                </c:pt>
                <c:pt idx="16">
                  <c:v>9.568021250000001</c:v>
                </c:pt>
                <c:pt idx="17">
                  <c:v>8.3777699999999982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B-4938-ADDF-4688B94CEE3A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Species!$J$395:$J$423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14.35174402108037</c:v>
                </c:pt>
                <c:pt idx="6">
                  <c:v>14.393968702898547</c:v>
                </c:pt>
                <c:pt idx="7">
                  <c:v>14.019767833333333</c:v>
                </c:pt>
                <c:pt idx="8">
                  <c:v>14.057017920289855</c:v>
                </c:pt>
                <c:pt idx="9">
                  <c:v>13.60701945289855</c:v>
                </c:pt>
                <c:pt idx="10">
                  <c:v>13.325512869565216</c:v>
                </c:pt>
                <c:pt idx="11">
                  <c:v>12.689677847826088</c:v>
                </c:pt>
                <c:pt idx="12">
                  <c:v>12.404265482608697</c:v>
                </c:pt>
                <c:pt idx="13">
                  <c:v>11.785509395652173</c:v>
                </c:pt>
                <c:pt idx="14">
                  <c:v>11.637828352173914</c:v>
                </c:pt>
                <c:pt idx="15">
                  <c:v>10.888155895652172</c:v>
                </c:pt>
                <c:pt idx="16">
                  <c:v>10.486890667391304</c:v>
                </c:pt>
                <c:pt idx="17">
                  <c:v>9.6926394673913041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B-4938-ADDF-4688B94CEE3A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Species!$C$395:$C$423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14.209834922183795</c:v>
                </c:pt>
                <c:pt idx="6">
                  <c:v>14.209834922183795</c:v>
                </c:pt>
                <c:pt idx="7">
                  <c:v>14.209834922183795</c:v>
                </c:pt>
                <c:pt idx="8">
                  <c:v>14.209834922183795</c:v>
                </c:pt>
                <c:pt idx="9">
                  <c:v>14.209834922183795</c:v>
                </c:pt>
                <c:pt idx="10">
                  <c:v>14.209834922183795</c:v>
                </c:pt>
                <c:pt idx="11">
                  <c:v>14.209834922183795</c:v>
                </c:pt>
                <c:pt idx="12">
                  <c:v>14.209834922183795</c:v>
                </c:pt>
                <c:pt idx="13">
                  <c:v>14.209834922183795</c:v>
                </c:pt>
                <c:pt idx="14">
                  <c:v>14.209834922183795</c:v>
                </c:pt>
                <c:pt idx="15">
                  <c:v>14.209834922183795</c:v>
                </c:pt>
                <c:pt idx="16">
                  <c:v>14.209834922183795</c:v>
                </c:pt>
                <c:pt idx="17">
                  <c:v>14.209834922183795</c:v>
                </c:pt>
                <c:pt idx="18">
                  <c:v>14.209834922183795</c:v>
                </c:pt>
                <c:pt idx="19">
                  <c:v>14.209834922183795</c:v>
                </c:pt>
                <c:pt idx="20">
                  <c:v>14.209834922183795</c:v>
                </c:pt>
                <c:pt idx="21">
                  <c:v>14.209834922183795</c:v>
                </c:pt>
                <c:pt idx="22">
                  <c:v>14.209834922183795</c:v>
                </c:pt>
                <c:pt idx="23">
                  <c:v>14.209834922183795</c:v>
                </c:pt>
                <c:pt idx="24">
                  <c:v>14.209834922183795</c:v>
                </c:pt>
                <c:pt idx="25">
                  <c:v>14.209834922183795</c:v>
                </c:pt>
                <c:pt idx="26">
                  <c:v>14.209834922183795</c:v>
                </c:pt>
                <c:pt idx="27">
                  <c:v>14.209834922183795</c:v>
                </c:pt>
                <c:pt idx="28">
                  <c:v>14.209834922183795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CB-4938-ADDF-4688B94CEE3A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Species!$K$395:$K$423</c:f>
              <c:numCache>
                <c:formatCode>0.00</c:formatCode>
                <c:ptCount val="29"/>
                <c:pt idx="28">
                  <c:v>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CB-4938-ADDF-4688B94CEE3A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Species!$E$395:$E$423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14.007758467092803</c:v>
                </c:pt>
                <c:pt idx="6">
                  <c:v>13.80568201200181</c:v>
                </c:pt>
                <c:pt idx="7">
                  <c:v>13.603605556910818</c:v>
                </c:pt>
                <c:pt idx="8">
                  <c:v>13.401529101819825</c:v>
                </c:pt>
                <c:pt idx="9">
                  <c:v>13.199452646728833</c:v>
                </c:pt>
                <c:pt idx="10">
                  <c:v>12.997376191637841</c:v>
                </c:pt>
                <c:pt idx="11">
                  <c:v>12.795299736546848</c:v>
                </c:pt>
                <c:pt idx="12">
                  <c:v>12.593223281455856</c:v>
                </c:pt>
                <c:pt idx="13">
                  <c:v>12.391146826364864</c:v>
                </c:pt>
                <c:pt idx="14">
                  <c:v>12.189070371273871</c:v>
                </c:pt>
                <c:pt idx="15">
                  <c:v>11.986993916182879</c:v>
                </c:pt>
                <c:pt idx="16">
                  <c:v>11.784917461091887</c:v>
                </c:pt>
                <c:pt idx="17">
                  <c:v>11.582841006000894</c:v>
                </c:pt>
                <c:pt idx="18">
                  <c:v>11.380764550909902</c:v>
                </c:pt>
                <c:pt idx="19">
                  <c:v>11.178688095818909</c:v>
                </c:pt>
                <c:pt idx="20">
                  <c:v>10.976611640727917</c:v>
                </c:pt>
                <c:pt idx="21">
                  <c:v>10.774535185636925</c:v>
                </c:pt>
                <c:pt idx="22">
                  <c:v>10.572458730545932</c:v>
                </c:pt>
                <c:pt idx="23">
                  <c:v>10.37038227545494</c:v>
                </c:pt>
                <c:pt idx="24">
                  <c:v>10.168305820363948</c:v>
                </c:pt>
                <c:pt idx="25">
                  <c:v>9.9662293652729552</c:v>
                </c:pt>
                <c:pt idx="26">
                  <c:v>9.7641529101819629</c:v>
                </c:pt>
                <c:pt idx="27">
                  <c:v>9.5620764550909705</c:v>
                </c:pt>
                <c:pt idx="28">
                  <c:v>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CB-4938-ADDF-4688B94C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56864"/>
        <c:axId val="186358784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Species!$G$395:$G$423</c:f>
              <c:numCache>
                <c:formatCode>0.00</c:formatCode>
                <c:ptCount val="29"/>
                <c:pt idx="0">
                  <c:v>4.3893142559999996</c:v>
                </c:pt>
                <c:pt idx="1">
                  <c:v>4.3893142559999996</c:v>
                </c:pt>
                <c:pt idx="2">
                  <c:v>4.3893142559999996</c:v>
                </c:pt>
                <c:pt idx="3">
                  <c:v>4.3893142559999996</c:v>
                </c:pt>
                <c:pt idx="4">
                  <c:v>4.3893142559999996</c:v>
                </c:pt>
                <c:pt idx="5">
                  <c:v>4.3893142559999996</c:v>
                </c:pt>
                <c:pt idx="6">
                  <c:v>4.3893142559999996</c:v>
                </c:pt>
                <c:pt idx="7">
                  <c:v>4.3893142559999996</c:v>
                </c:pt>
                <c:pt idx="8">
                  <c:v>4.3893142559999996</c:v>
                </c:pt>
                <c:pt idx="9">
                  <c:v>4.3893142559999996</c:v>
                </c:pt>
                <c:pt idx="10">
                  <c:v>4.3893142559999996</c:v>
                </c:pt>
                <c:pt idx="11">
                  <c:v>4.3893142559999996</c:v>
                </c:pt>
                <c:pt idx="12">
                  <c:v>4.3893142559999996</c:v>
                </c:pt>
                <c:pt idx="13">
                  <c:v>4.3893142559999996</c:v>
                </c:pt>
                <c:pt idx="14">
                  <c:v>4.3893142559999996</c:v>
                </c:pt>
                <c:pt idx="15">
                  <c:v>4.3893142559999996</c:v>
                </c:pt>
                <c:pt idx="16">
                  <c:v>4.3893142559999996</c:v>
                </c:pt>
                <c:pt idx="17">
                  <c:v>4.3893142559999996</c:v>
                </c:pt>
                <c:pt idx="18">
                  <c:v>4.3893142559999996</c:v>
                </c:pt>
                <c:pt idx="19">
                  <c:v>4.3893142559999996</c:v>
                </c:pt>
                <c:pt idx="20">
                  <c:v>4.3893142559999996</c:v>
                </c:pt>
                <c:pt idx="21">
                  <c:v>4.3893142559999996</c:v>
                </c:pt>
                <c:pt idx="22">
                  <c:v>4.3893142559999996</c:v>
                </c:pt>
                <c:pt idx="23">
                  <c:v>4.3893142559999996</c:v>
                </c:pt>
                <c:pt idx="24">
                  <c:v>4.3893142559999996</c:v>
                </c:pt>
                <c:pt idx="25">
                  <c:v>4.3893142559999996</c:v>
                </c:pt>
                <c:pt idx="26">
                  <c:v>4.3893142559999996</c:v>
                </c:pt>
                <c:pt idx="27">
                  <c:v>4.3893142559999996</c:v>
                </c:pt>
                <c:pt idx="28">
                  <c:v>4.3893142559999996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CB-4938-ADDF-4688B94C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52608"/>
        <c:axId val="186451072"/>
      </c:lineChart>
      <c:catAx>
        <c:axId val="1863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8784"/>
        <c:crosses val="autoZero"/>
        <c:auto val="1"/>
        <c:lblAlgn val="ctr"/>
        <c:lblOffset val="100"/>
        <c:noMultiLvlLbl val="0"/>
      </c:catAx>
      <c:valAx>
        <c:axId val="18635878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6864"/>
        <c:crosses val="autoZero"/>
        <c:crossBetween val="between"/>
        <c:majorUnit val="5"/>
      </c:valAx>
      <c:valAx>
        <c:axId val="186451072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86452608"/>
        <c:crosses val="max"/>
        <c:crossBetween val="midCat"/>
      </c:valAx>
      <c:catAx>
        <c:axId val="186452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86451072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Species!$BO$2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Species!$BO$395:$BO$423</c:f>
              <c:numCache>
                <c:formatCode>0.00</c:formatCode>
                <c:ptCount val="29"/>
                <c:pt idx="1">
                  <c:v>21.010105022086478</c:v>
                </c:pt>
                <c:pt idx="2">
                  <c:v>22.772100912882728</c:v>
                </c:pt>
                <c:pt idx="3">
                  <c:v>20.849627615414455</c:v>
                </c:pt>
                <c:pt idx="4">
                  <c:v>20.7713779935122</c:v>
                </c:pt>
                <c:pt idx="5">
                  <c:v>24.493538431129576</c:v>
                </c:pt>
                <c:pt idx="6">
                  <c:v>21.820012645724905</c:v>
                </c:pt>
                <c:pt idx="7">
                  <c:v>20.892985386480753</c:v>
                </c:pt>
                <c:pt idx="8">
                  <c:v>16.238570888369299</c:v>
                </c:pt>
                <c:pt idx="9">
                  <c:v>14.771419093953664</c:v>
                </c:pt>
                <c:pt idx="10">
                  <c:v>14.568633700561193</c:v>
                </c:pt>
                <c:pt idx="11">
                  <c:v>14.862704319752957</c:v>
                </c:pt>
                <c:pt idx="12">
                  <c:v>10.779010960765433</c:v>
                </c:pt>
                <c:pt idx="13">
                  <c:v>10.57874570143065</c:v>
                </c:pt>
                <c:pt idx="14">
                  <c:v>10.149850930812804</c:v>
                </c:pt>
                <c:pt idx="15">
                  <c:v>9.1578243926256473</c:v>
                </c:pt>
                <c:pt idx="16">
                  <c:v>7.2106482618494194</c:v>
                </c:pt>
                <c:pt idx="17">
                  <c:v>6.521487602588655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D-4AE5-8533-AAA318EFBBA9}"/>
            </c:ext>
          </c:extLst>
        </c:ser>
        <c:ser>
          <c:idx val="4"/>
          <c:order val="2"/>
          <c:tx>
            <c:strRef>
              <c:f>Species!$BP$2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Species!$BP$395:$BP$423</c:f>
              <c:numCache>
                <c:formatCode>0.00</c:formatCode>
                <c:ptCount val="29"/>
                <c:pt idx="1">
                  <c:v>1.145511544262888</c:v>
                </c:pt>
                <c:pt idx="2">
                  <c:v>0.62770045568946897</c:v>
                </c:pt>
                <c:pt idx="3">
                  <c:v>0.81576273900178009</c:v>
                </c:pt>
                <c:pt idx="4">
                  <c:v>0.61554016141686951</c:v>
                </c:pt>
                <c:pt idx="5">
                  <c:v>0.53296467879526921</c:v>
                </c:pt>
                <c:pt idx="6">
                  <c:v>0.47410649652012454</c:v>
                </c:pt>
                <c:pt idx="7">
                  <c:v>0.61086406435000984</c:v>
                </c:pt>
                <c:pt idx="8">
                  <c:v>0.8583876555101948</c:v>
                </c:pt>
                <c:pt idx="9">
                  <c:v>0.60833343917929816</c:v>
                </c:pt>
                <c:pt idx="10">
                  <c:v>0.99544429913363253</c:v>
                </c:pt>
                <c:pt idx="11">
                  <c:v>1.2270966873472322</c:v>
                </c:pt>
                <c:pt idx="12">
                  <c:v>1.1507686183460566</c:v>
                </c:pt>
                <c:pt idx="13">
                  <c:v>1.074349801383957</c:v>
                </c:pt>
                <c:pt idx="14">
                  <c:v>2.4307550404885188</c:v>
                </c:pt>
                <c:pt idx="15">
                  <c:v>1.3424478814752003</c:v>
                </c:pt>
                <c:pt idx="16">
                  <c:v>1.8502898792813689</c:v>
                </c:pt>
                <c:pt idx="17">
                  <c:v>1.8158532648358992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D-4AE5-8533-AAA318EFBBA9}"/>
            </c:ext>
          </c:extLst>
        </c:ser>
        <c:ser>
          <c:idx val="5"/>
          <c:order val="3"/>
          <c:tx>
            <c:strRef>
              <c:f>Species!$BQ$2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Species!$BQ$395:$BQ$423</c:f>
              <c:numCache>
                <c:formatCode>0.00</c:formatCode>
                <c:ptCount val="29"/>
                <c:pt idx="1">
                  <c:v>2.6732698365404581</c:v>
                </c:pt>
                <c:pt idx="2">
                  <c:v>2.3166545005014707</c:v>
                </c:pt>
                <c:pt idx="3">
                  <c:v>2.4695435175201488</c:v>
                </c:pt>
                <c:pt idx="4">
                  <c:v>2.6104101755385072</c:v>
                </c:pt>
                <c:pt idx="5">
                  <c:v>1.9996542813460287</c:v>
                </c:pt>
                <c:pt idx="6">
                  <c:v>2.4458183943441156</c:v>
                </c:pt>
                <c:pt idx="7">
                  <c:v>2.506984757919636</c:v>
                </c:pt>
                <c:pt idx="8">
                  <c:v>2.7214514868604116</c:v>
                </c:pt>
                <c:pt idx="9">
                  <c:v>2.3951706679103162</c:v>
                </c:pt>
                <c:pt idx="10">
                  <c:v>3.0711790000639869</c:v>
                </c:pt>
                <c:pt idx="11">
                  <c:v>2.6992782129194595</c:v>
                </c:pt>
                <c:pt idx="12">
                  <c:v>3.1111278829078715</c:v>
                </c:pt>
                <c:pt idx="13">
                  <c:v>2.4274104220036832</c:v>
                </c:pt>
                <c:pt idx="14">
                  <c:v>2.0171735320186963</c:v>
                </c:pt>
                <c:pt idx="15">
                  <c:v>2.8859041133214816</c:v>
                </c:pt>
                <c:pt idx="16">
                  <c:v>3.1168222887801744</c:v>
                </c:pt>
                <c:pt idx="17">
                  <c:v>3.599295264904391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D-4AE5-8533-AAA318EFBBA9}"/>
            </c:ext>
          </c:extLst>
        </c:ser>
        <c:ser>
          <c:idx val="6"/>
          <c:order val="4"/>
          <c:tx>
            <c:strRef>
              <c:f>Species!$BR$2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Species!$BR$395:$BR$423</c:f>
              <c:numCache>
                <c:formatCode>0.00</c:formatCode>
                <c:ptCount val="29"/>
                <c:pt idx="1">
                  <c:v>1.0990765806888148</c:v>
                </c:pt>
                <c:pt idx="2">
                  <c:v>0.8893186322043285</c:v>
                </c:pt>
                <c:pt idx="3">
                  <c:v>1.076683123615499</c:v>
                </c:pt>
                <c:pt idx="4">
                  <c:v>0.99215869879474616</c:v>
                </c:pt>
                <c:pt idx="5">
                  <c:v>1.164181460333471</c:v>
                </c:pt>
                <c:pt idx="6">
                  <c:v>1.1282087648624117</c:v>
                </c:pt>
                <c:pt idx="7">
                  <c:v>1.0645164154613693</c:v>
                </c:pt>
                <c:pt idx="8">
                  <c:v>1.198802055053692</c:v>
                </c:pt>
                <c:pt idx="9">
                  <c:v>1.0053473769165562</c:v>
                </c:pt>
                <c:pt idx="10">
                  <c:v>1.2157635585649968</c:v>
                </c:pt>
                <c:pt idx="11">
                  <c:v>1.113889888542507</c:v>
                </c:pt>
                <c:pt idx="12">
                  <c:v>1.3640084803219166</c:v>
                </c:pt>
                <c:pt idx="13">
                  <c:v>1.0269676725613675</c:v>
                </c:pt>
                <c:pt idx="14">
                  <c:v>1.0132117009767772</c:v>
                </c:pt>
                <c:pt idx="15">
                  <c:v>1.1391479369587465</c:v>
                </c:pt>
                <c:pt idx="16">
                  <c:v>1.1753626943891082</c:v>
                </c:pt>
                <c:pt idx="17">
                  <c:v>1.2319241488796326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D-4AE5-8533-AAA318EFBBA9}"/>
            </c:ext>
          </c:extLst>
        </c:ser>
        <c:ser>
          <c:idx val="7"/>
          <c:order val="5"/>
          <c:tx>
            <c:strRef>
              <c:f>Species!$BS$2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Species!$BS$395:$BS$423</c:f>
              <c:numCache>
                <c:formatCode>0.00</c:formatCode>
                <c:ptCount val="29"/>
                <c:pt idx="1">
                  <c:v>0.12686238926291363</c:v>
                </c:pt>
                <c:pt idx="2">
                  <c:v>0.15619395753741247</c:v>
                </c:pt>
                <c:pt idx="3">
                  <c:v>8.2141576767482433E-2</c:v>
                </c:pt>
                <c:pt idx="4">
                  <c:v>0.15384077516780426</c:v>
                </c:pt>
                <c:pt idx="5">
                  <c:v>6.760486284692431E-2</c:v>
                </c:pt>
                <c:pt idx="6">
                  <c:v>9.7785383221263289E-2</c:v>
                </c:pt>
                <c:pt idx="7">
                  <c:v>0.12033869100570092</c:v>
                </c:pt>
                <c:pt idx="8">
                  <c:v>0.13877688693269064</c:v>
                </c:pt>
                <c:pt idx="9">
                  <c:v>0.12710339059438988</c:v>
                </c:pt>
                <c:pt idx="10">
                  <c:v>0.15731213355696555</c:v>
                </c:pt>
                <c:pt idx="11">
                  <c:v>7.6206221339268604E-2</c:v>
                </c:pt>
                <c:pt idx="12">
                  <c:v>0.12678680312331919</c:v>
                </c:pt>
                <c:pt idx="13">
                  <c:v>8.2836601615163333E-2</c:v>
                </c:pt>
                <c:pt idx="14">
                  <c:v>5.3719971781252839E-2</c:v>
                </c:pt>
                <c:pt idx="15">
                  <c:v>7.5063074405035485E-2</c:v>
                </c:pt>
                <c:pt idx="16">
                  <c:v>7.2608373566194345E-2</c:v>
                </c:pt>
                <c:pt idx="17">
                  <c:v>7.905857330266014E-2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AD-4AE5-8533-AAA318EFBBA9}"/>
            </c:ext>
          </c:extLst>
        </c:ser>
        <c:ser>
          <c:idx val="8"/>
          <c:order val="6"/>
          <c:tx>
            <c:strRef>
              <c:f>Species!$BT$2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Species!$BT$395:$BT$423</c:f>
              <c:numCache>
                <c:formatCode>0.00</c:formatCode>
                <c:ptCount val="29"/>
                <c:pt idx="1">
                  <c:v>0.47535186407227226</c:v>
                </c:pt>
                <c:pt idx="2">
                  <c:v>0.4399802228037451</c:v>
                </c:pt>
                <c:pt idx="3">
                  <c:v>0.47564339760489965</c:v>
                </c:pt>
                <c:pt idx="4">
                  <c:v>0.37267949653611676</c:v>
                </c:pt>
                <c:pt idx="5">
                  <c:v>0.49392648212876761</c:v>
                </c:pt>
                <c:pt idx="6">
                  <c:v>0.41314238907190182</c:v>
                </c:pt>
                <c:pt idx="7">
                  <c:v>0.42127883911507336</c:v>
                </c:pt>
                <c:pt idx="8">
                  <c:v>0.50809729431943318</c:v>
                </c:pt>
                <c:pt idx="9">
                  <c:v>0.56111009088158137</c:v>
                </c:pt>
                <c:pt idx="10">
                  <c:v>0.6436870041170687</c:v>
                </c:pt>
                <c:pt idx="11">
                  <c:v>0.53258462491762981</c:v>
                </c:pt>
                <c:pt idx="12">
                  <c:v>0.53350128688257825</c:v>
                </c:pt>
                <c:pt idx="13">
                  <c:v>0.24773290230963843</c:v>
                </c:pt>
                <c:pt idx="14">
                  <c:v>0.41099835674128782</c:v>
                </c:pt>
                <c:pt idx="15">
                  <c:v>0.66765074473269781</c:v>
                </c:pt>
                <c:pt idx="16">
                  <c:v>0.50860095324777388</c:v>
                </c:pt>
                <c:pt idx="17">
                  <c:v>0.65631840167870659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AD-4AE5-8533-AAA318EFBBA9}"/>
            </c:ext>
          </c:extLst>
        </c:ser>
        <c:ser>
          <c:idx val="9"/>
          <c:order val="7"/>
          <c:tx>
            <c:strRef>
              <c:f>Species!$BU$2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Species!$BU$395:$BU$423</c:f>
              <c:numCache>
                <c:formatCode>0.00</c:formatCode>
                <c:ptCount val="29"/>
                <c:pt idx="1">
                  <c:v>7.9799472681654077E-2</c:v>
                </c:pt>
                <c:pt idx="2">
                  <c:v>2.078827396334651E-2</c:v>
                </c:pt>
                <c:pt idx="3">
                  <c:v>6.9315141385516458E-4</c:v>
                </c:pt>
                <c:pt idx="4">
                  <c:v>5.9861009550159217E-2</c:v>
                </c:pt>
                <c:pt idx="5">
                  <c:v>2.7639870775881623E-2</c:v>
                </c:pt>
                <c:pt idx="6">
                  <c:v>4.8592698224937926E-2</c:v>
                </c:pt>
                <c:pt idx="7">
                  <c:v>4.6410242394525479E-2</c:v>
                </c:pt>
                <c:pt idx="8">
                  <c:v>4.9671973771322223E-2</c:v>
                </c:pt>
                <c:pt idx="9">
                  <c:v>2.7237536365279695E-2</c:v>
                </c:pt>
                <c:pt idx="10">
                  <c:v>3.2288250212536042E-3</c:v>
                </c:pt>
                <c:pt idx="11">
                  <c:v>6.8770786280133472E-2</c:v>
                </c:pt>
                <c:pt idx="12">
                  <c:v>4.5992191097076515E-2</c:v>
                </c:pt>
                <c:pt idx="13">
                  <c:v>5.4958073641582894E-2</c:v>
                </c:pt>
                <c:pt idx="14">
                  <c:v>4.7500209961855833E-2</c:v>
                </c:pt>
                <c:pt idx="15">
                  <c:v>4.1143313436211894E-2</c:v>
                </c:pt>
                <c:pt idx="16">
                  <c:v>4.316140029546927E-2</c:v>
                </c:pt>
                <c:pt idx="17">
                  <c:v>3.0244074169281324E-2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D-4AE5-8533-AAA318EFBBA9}"/>
            </c:ext>
          </c:extLst>
        </c:ser>
        <c:ser>
          <c:idx val="10"/>
          <c:order val="8"/>
          <c:tx>
            <c:strRef>
              <c:f>Species!$BV$2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Species!$BV$395:$BV$423</c:f>
              <c:numCache>
                <c:formatCode>0.00</c:formatCode>
                <c:ptCount val="29"/>
                <c:pt idx="1">
                  <c:v>1.7469992392583316</c:v>
                </c:pt>
                <c:pt idx="2">
                  <c:v>1.6916091021892106</c:v>
                </c:pt>
                <c:pt idx="3">
                  <c:v>1.8387457119952115</c:v>
                </c:pt>
                <c:pt idx="4">
                  <c:v>1.8691633418182731</c:v>
                </c:pt>
                <c:pt idx="5">
                  <c:v>1.5439104449284806</c:v>
                </c:pt>
                <c:pt idx="6">
                  <c:v>1.7847091631318279</c:v>
                </c:pt>
                <c:pt idx="7">
                  <c:v>1.8302810472549045</c:v>
                </c:pt>
                <c:pt idx="8">
                  <c:v>2.299692940954619</c:v>
                </c:pt>
                <c:pt idx="9">
                  <c:v>2.5790161254855688</c:v>
                </c:pt>
                <c:pt idx="10">
                  <c:v>2.4642531456475707</c:v>
                </c:pt>
                <c:pt idx="11">
                  <c:v>2.4434919904544512</c:v>
                </c:pt>
                <c:pt idx="12">
                  <c:v>2.9161395196102027</c:v>
                </c:pt>
                <c:pt idx="13">
                  <c:v>3.1005634083872859</c:v>
                </c:pt>
                <c:pt idx="14">
                  <c:v>3.0193573732982935</c:v>
                </c:pt>
                <c:pt idx="15">
                  <c:v>3.1435741978612084</c:v>
                </c:pt>
                <c:pt idx="16">
                  <c:v>3.30326414784864</c:v>
                </c:pt>
                <c:pt idx="17">
                  <c:v>3.3290952979470601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AD-4AE5-8533-AAA318EF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328576"/>
        <c:axId val="188330752"/>
      </c:barChart>
      <c:lineChart>
        <c:grouping val="standard"/>
        <c:varyColors val="0"/>
        <c:ser>
          <c:idx val="1"/>
          <c:order val="0"/>
          <c:tx>
            <c:strRef>
              <c:f>Species!$V$2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Species!$V$395:$V$423</c:f>
              <c:numCache>
                <c:formatCode>0.00</c:formatCode>
                <c:ptCount val="29"/>
                <c:pt idx="1">
                  <c:v>28.356976086956518</c:v>
                </c:pt>
                <c:pt idx="2">
                  <c:v>28.914346250000005</c:v>
                </c:pt>
                <c:pt idx="3">
                  <c:v>27.608840833333332</c:v>
                </c:pt>
                <c:pt idx="4">
                  <c:v>27.445032400000006</c:v>
                </c:pt>
                <c:pt idx="5">
                  <c:v>30.323420399999996</c:v>
                </c:pt>
                <c:pt idx="6">
                  <c:v>28.212375999999999</c:v>
                </c:pt>
                <c:pt idx="7">
                  <c:v>27.493659166666664</c:v>
                </c:pt>
                <c:pt idx="8">
                  <c:v>24.013450833333334</c:v>
                </c:pt>
                <c:pt idx="9">
                  <c:v>22.074737916666663</c:v>
                </c:pt>
                <c:pt idx="10">
                  <c:v>23.119501666666665</c:v>
                </c:pt>
                <c:pt idx="11">
                  <c:v>23.024022916666667</c:v>
                </c:pt>
                <c:pt idx="12">
                  <c:v>20.027335238095233</c:v>
                </c:pt>
                <c:pt idx="13">
                  <c:v>18.593564583333329</c:v>
                </c:pt>
                <c:pt idx="14">
                  <c:v>19.142567916666668</c:v>
                </c:pt>
                <c:pt idx="15">
                  <c:v>18.452755416666669</c:v>
                </c:pt>
                <c:pt idx="16">
                  <c:v>17.28075875</c:v>
                </c:pt>
                <c:pt idx="17">
                  <c:v>17.263276250000004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D-4AE5-8533-AAA318EFBBA9}"/>
            </c:ext>
          </c:extLst>
        </c:ser>
        <c:ser>
          <c:idx val="13"/>
          <c:order val="9"/>
          <c:tx>
            <c:strRef>
              <c:f>Species!$W$2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Species!$W$395:$W$423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28.529723194057972</c:v>
                </c:pt>
                <c:pt idx="6">
                  <c:v>28.500803176666672</c:v>
                </c:pt>
                <c:pt idx="7">
                  <c:v>28.216665760000001</c:v>
                </c:pt>
                <c:pt idx="8">
                  <c:v>27.497587759999998</c:v>
                </c:pt>
                <c:pt idx="9">
                  <c:v>26.423528863333331</c:v>
                </c:pt>
                <c:pt idx="10">
                  <c:v>24.982745116666667</c:v>
                </c:pt>
                <c:pt idx="11">
                  <c:v>23.945074499999997</c:v>
                </c:pt>
                <c:pt idx="12">
                  <c:v>22.451809714285712</c:v>
                </c:pt>
                <c:pt idx="13">
                  <c:v>21.367832464285712</c:v>
                </c:pt>
                <c:pt idx="14">
                  <c:v>20.781398464285711</c:v>
                </c:pt>
                <c:pt idx="15">
                  <c:v>19.848049214285716</c:v>
                </c:pt>
                <c:pt idx="16">
                  <c:v>18.699396380952383</c:v>
                </c:pt>
                <c:pt idx="17">
                  <c:v>18.146584583333333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AD-4AE5-8533-AAA318EFBBA9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Species!$D$395:$D$423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27.771348354541256</c:v>
                </c:pt>
                <c:pt idx="6">
                  <c:v>27.461397816510051</c:v>
                </c:pt>
                <c:pt idx="7">
                  <c:v>27.151447278478845</c:v>
                </c:pt>
                <c:pt idx="8">
                  <c:v>26.841496740447639</c:v>
                </c:pt>
                <c:pt idx="9">
                  <c:v>26.531546202416433</c:v>
                </c:pt>
                <c:pt idx="10">
                  <c:v>26.221595664385227</c:v>
                </c:pt>
                <c:pt idx="11">
                  <c:v>25.911645126354021</c:v>
                </c:pt>
                <c:pt idx="12">
                  <c:v>25.601694588322815</c:v>
                </c:pt>
                <c:pt idx="13">
                  <c:v>25.291744050291609</c:v>
                </c:pt>
                <c:pt idx="14">
                  <c:v>24.981793512260403</c:v>
                </c:pt>
                <c:pt idx="15">
                  <c:v>24.671842974229197</c:v>
                </c:pt>
                <c:pt idx="16">
                  <c:v>24.361892436197991</c:v>
                </c:pt>
                <c:pt idx="17">
                  <c:v>24.051941898166785</c:v>
                </c:pt>
                <c:pt idx="18">
                  <c:v>23.741991360135579</c:v>
                </c:pt>
                <c:pt idx="19">
                  <c:v>23.432040822104373</c:v>
                </c:pt>
                <c:pt idx="20">
                  <c:v>23.122090284073167</c:v>
                </c:pt>
                <c:pt idx="21">
                  <c:v>22.812139746041961</c:v>
                </c:pt>
                <c:pt idx="22">
                  <c:v>22.502189208010755</c:v>
                </c:pt>
                <c:pt idx="23">
                  <c:v>22.192238669979549</c:v>
                </c:pt>
                <c:pt idx="24">
                  <c:v>21.882288131948343</c:v>
                </c:pt>
                <c:pt idx="25">
                  <c:v>21.572337593917137</c:v>
                </c:pt>
                <c:pt idx="26">
                  <c:v>21.262387055885931</c:v>
                </c:pt>
                <c:pt idx="27">
                  <c:v>20.952436517854725</c:v>
                </c:pt>
                <c:pt idx="28">
                  <c:v>20.642485979823519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AD-4AE5-8533-AAA318EFBBA9}"/>
            </c:ext>
          </c:extLst>
        </c:ser>
        <c:ser>
          <c:idx val="14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Species!$X$395:$X$423</c:f>
              <c:numCache>
                <c:formatCode>0.00</c:formatCode>
                <c:ptCount val="29"/>
                <c:pt idx="28">
                  <c:v>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AD-4AE5-8533-AAA318EFBBA9}"/>
            </c:ext>
          </c:extLst>
        </c:ser>
        <c:ser>
          <c:idx val="12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Species!$F$395:$F$423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27.549161438715277</c:v>
                </c:pt>
                <c:pt idx="6">
                  <c:v>27.017023984858092</c:v>
                </c:pt>
                <c:pt idx="7">
                  <c:v>26.484886531000907</c:v>
                </c:pt>
                <c:pt idx="8">
                  <c:v>25.952749077143721</c:v>
                </c:pt>
                <c:pt idx="9">
                  <c:v>25.420611623286536</c:v>
                </c:pt>
                <c:pt idx="10">
                  <c:v>24.888474169429351</c:v>
                </c:pt>
                <c:pt idx="11">
                  <c:v>24.356336715572166</c:v>
                </c:pt>
                <c:pt idx="12">
                  <c:v>23.82419926171498</c:v>
                </c:pt>
                <c:pt idx="13">
                  <c:v>23.292061807857795</c:v>
                </c:pt>
                <c:pt idx="14">
                  <c:v>22.75992435400061</c:v>
                </c:pt>
                <c:pt idx="15">
                  <c:v>22.227786900143425</c:v>
                </c:pt>
                <c:pt idx="16">
                  <c:v>21.695649446286239</c:v>
                </c:pt>
                <c:pt idx="17">
                  <c:v>21.163511992429054</c:v>
                </c:pt>
                <c:pt idx="18">
                  <c:v>20.631374538571869</c:v>
                </c:pt>
                <c:pt idx="19">
                  <c:v>20.099237084714684</c:v>
                </c:pt>
                <c:pt idx="20">
                  <c:v>19.567099630857498</c:v>
                </c:pt>
                <c:pt idx="21">
                  <c:v>19.034962177000313</c:v>
                </c:pt>
                <c:pt idx="22">
                  <c:v>18.502824723143128</c:v>
                </c:pt>
                <c:pt idx="23">
                  <c:v>17.970687269285943</c:v>
                </c:pt>
                <c:pt idx="24">
                  <c:v>17.438549815428757</c:v>
                </c:pt>
                <c:pt idx="25">
                  <c:v>16.906412361571572</c:v>
                </c:pt>
                <c:pt idx="26">
                  <c:v>16.374274907714387</c:v>
                </c:pt>
                <c:pt idx="27">
                  <c:v>15.842137453857202</c:v>
                </c:pt>
                <c:pt idx="28">
                  <c:v>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AD-4AE5-8533-AAA318EF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28576"/>
        <c:axId val="188330752"/>
      </c:lineChart>
      <c:lineChart>
        <c:grouping val="standard"/>
        <c:varyColors val="0"/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Species!$H$395:$H$423</c:f>
              <c:numCache>
                <c:formatCode>0.00</c:formatCode>
                <c:ptCount val="29"/>
                <c:pt idx="0">
                  <c:v>9.4842666107000007</c:v>
                </c:pt>
                <c:pt idx="1">
                  <c:v>9.4842666107000007</c:v>
                </c:pt>
                <c:pt idx="2">
                  <c:v>9.4842666107000007</c:v>
                </c:pt>
                <c:pt idx="3">
                  <c:v>9.4842666107000007</c:v>
                </c:pt>
                <c:pt idx="4">
                  <c:v>9.4842666107000007</c:v>
                </c:pt>
                <c:pt idx="5">
                  <c:v>9.4842666107000007</c:v>
                </c:pt>
                <c:pt idx="6">
                  <c:v>9.4842666107000007</c:v>
                </c:pt>
                <c:pt idx="7">
                  <c:v>9.4842666107000007</c:v>
                </c:pt>
                <c:pt idx="8">
                  <c:v>9.4842666107000007</c:v>
                </c:pt>
                <c:pt idx="9">
                  <c:v>9.4842666107000007</c:v>
                </c:pt>
                <c:pt idx="10">
                  <c:v>9.4842666107000007</c:v>
                </c:pt>
                <c:pt idx="11">
                  <c:v>9.4842666107000007</c:v>
                </c:pt>
                <c:pt idx="12">
                  <c:v>9.4842666107000007</c:v>
                </c:pt>
                <c:pt idx="13">
                  <c:v>9.4842666107000007</c:v>
                </c:pt>
                <c:pt idx="14">
                  <c:v>9.4842666107000007</c:v>
                </c:pt>
                <c:pt idx="15">
                  <c:v>9.4842666107000007</c:v>
                </c:pt>
                <c:pt idx="16">
                  <c:v>9.4842666107000007</c:v>
                </c:pt>
                <c:pt idx="17">
                  <c:v>9.4842666107000007</c:v>
                </c:pt>
                <c:pt idx="18">
                  <c:v>9.4842666107000007</c:v>
                </c:pt>
                <c:pt idx="19">
                  <c:v>9.4842666107000007</c:v>
                </c:pt>
                <c:pt idx="20">
                  <c:v>9.4842666107000007</c:v>
                </c:pt>
                <c:pt idx="21">
                  <c:v>9.4842666107000007</c:v>
                </c:pt>
                <c:pt idx="22">
                  <c:v>9.4842666107000007</c:v>
                </c:pt>
                <c:pt idx="23">
                  <c:v>9.4842666107000007</c:v>
                </c:pt>
                <c:pt idx="24">
                  <c:v>9.4842666107000007</c:v>
                </c:pt>
                <c:pt idx="25">
                  <c:v>9.4842666107000007</c:v>
                </c:pt>
                <c:pt idx="26">
                  <c:v>9.4842666107000007</c:v>
                </c:pt>
                <c:pt idx="27">
                  <c:v>9.4842666107000007</c:v>
                </c:pt>
                <c:pt idx="28">
                  <c:v>9.4842666107000007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AD-4AE5-8533-AAA318EF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25280"/>
        <c:axId val="188332672"/>
      </c:lineChart>
      <c:catAx>
        <c:axId val="1883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30752"/>
        <c:crosses val="autoZero"/>
        <c:auto val="1"/>
        <c:lblAlgn val="ctr"/>
        <c:lblOffset val="100"/>
        <c:noMultiLvlLbl val="0"/>
      </c:catAx>
      <c:valAx>
        <c:axId val="1883307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28576"/>
        <c:crosses val="autoZero"/>
        <c:crossBetween val="between"/>
        <c:majorUnit val="5"/>
      </c:valAx>
      <c:valAx>
        <c:axId val="188332672"/>
        <c:scaling>
          <c:orientation val="minMax"/>
          <c:max val="31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188625280"/>
        <c:crosses val="max"/>
        <c:crossBetween val="midCat"/>
        <c:majorUnit val="10"/>
      </c:valAx>
      <c:catAx>
        <c:axId val="1886252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188332672"/>
        <c:crosses val="max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ln>
          <a:solidFill>
            <a:schemeClr val="tx1"/>
          </a:solidFill>
        </a:ln>
      </c:spPr>
    </c:sideWall>
    <c:backWall>
      <c:thickness val="0"/>
      <c:spPr>
        <a:ln>
          <a:solidFill>
            <a:schemeClr val="tx1"/>
          </a:solidFill>
        </a:ln>
      </c:spPr>
    </c:backWall>
    <c:plotArea>
      <c:layout>
        <c:manualLayout>
          <c:layoutTarget val="inner"/>
          <c:xMode val="edge"/>
          <c:yMode val="edge"/>
          <c:x val="7.3775462430194963E-2"/>
          <c:y val="2.3683347271055585E-2"/>
          <c:w val="0.89445146283215715"/>
          <c:h val="0.81760139155238609"/>
        </c:manualLayout>
      </c:layout>
      <c:bar3DChart>
        <c:barDir val="col"/>
        <c:grouping val="stacked"/>
        <c:varyColors val="0"/>
        <c:ser>
          <c:idx val="3"/>
          <c:order val="0"/>
          <c:tx>
            <c:v>Sulfate</c:v>
          </c:tx>
          <c:spPr>
            <a:solidFill>
              <a:srgbClr val="FFFF0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data'!$C$3:$C$18</c:f>
              <c:numCache>
                <c:formatCode>0.00</c:formatCode>
                <c:ptCount val="16"/>
                <c:pt idx="0">
                  <c:v>14.347488801539422</c:v>
                </c:pt>
                <c:pt idx="1">
                  <c:v>5.9610372081686434</c:v>
                </c:pt>
                <c:pt idx="2">
                  <c:v>11.163880430404074</c:v>
                </c:pt>
                <c:pt idx="3">
                  <c:v>5.0404652213438741</c:v>
                </c:pt>
                <c:pt idx="4">
                  <c:v>17.475758014657444</c:v>
                </c:pt>
                <c:pt idx="5">
                  <c:v>7.058096474637682</c:v>
                </c:pt>
                <c:pt idx="6">
                  <c:v>14.825631315716169</c:v>
                </c:pt>
                <c:pt idx="7">
                  <c:v>7.116580687747037</c:v>
                </c:pt>
                <c:pt idx="8">
                  <c:v>4.4415799071146242</c:v>
                </c:pt>
                <c:pt idx="9">
                  <c:v>2.544055063146998</c:v>
                </c:pt>
                <c:pt idx="10">
                  <c:v>5.7744636166007908</c:v>
                </c:pt>
                <c:pt idx="11">
                  <c:v>3.1054556141539624</c:v>
                </c:pt>
                <c:pt idx="12">
                  <c:v>6.7602458333333342</c:v>
                </c:pt>
                <c:pt idx="13">
                  <c:v>3.358192210144928</c:v>
                </c:pt>
                <c:pt idx="14">
                  <c:v>6.6664310357142869</c:v>
                </c:pt>
                <c:pt idx="15">
                  <c:v>3.3020885450781101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D-4A02-A496-2BCEA1507FCC}"/>
            </c:ext>
          </c:extLst>
        </c:ser>
        <c:ser>
          <c:idx val="4"/>
          <c:order val="1"/>
          <c:tx>
            <c:v>Nitrate</c:v>
          </c:tx>
          <c:spPr>
            <a:solidFill>
              <a:srgbClr val="FF000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data'!$D$3:$D$18</c:f>
              <c:numCache>
                <c:formatCode>0.00</c:formatCode>
                <c:ptCount val="16"/>
                <c:pt idx="0">
                  <c:v>3.1030298421572704</c:v>
                </c:pt>
                <c:pt idx="1">
                  <c:v>1.4186029571805006</c:v>
                </c:pt>
                <c:pt idx="2">
                  <c:v>4.1645533743944849</c:v>
                </c:pt>
                <c:pt idx="3">
                  <c:v>1.9975722173913044</c:v>
                </c:pt>
                <c:pt idx="4">
                  <c:v>3.7345900086462454</c:v>
                </c:pt>
                <c:pt idx="5">
                  <c:v>1.7039521775362316</c:v>
                </c:pt>
                <c:pt idx="6">
                  <c:v>3.8552436869941653</c:v>
                </c:pt>
                <c:pt idx="7">
                  <c:v>2.5549422292490123</c:v>
                </c:pt>
                <c:pt idx="8">
                  <c:v>1.1535218972332015</c:v>
                </c:pt>
                <c:pt idx="9">
                  <c:v>0.87077829554865427</c:v>
                </c:pt>
                <c:pt idx="10">
                  <c:v>0.97101108201581032</c:v>
                </c:pt>
                <c:pt idx="11">
                  <c:v>0.57809942857142849</c:v>
                </c:pt>
                <c:pt idx="12">
                  <c:v>1.0772257666666665</c:v>
                </c:pt>
                <c:pt idx="13">
                  <c:v>0.60835696739130429</c:v>
                </c:pt>
                <c:pt idx="14">
                  <c:v>1.0595636880952379</c:v>
                </c:pt>
                <c:pt idx="15">
                  <c:v>0.55465372934312052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D-4A02-A496-2BCEA1507FCC}"/>
            </c:ext>
          </c:extLst>
        </c:ser>
        <c:ser>
          <c:idx val="5"/>
          <c:order val="2"/>
          <c:tx>
            <c:v>Organic Carbon Mass</c:v>
          </c:tx>
          <c:spPr>
            <a:solidFill>
              <a:srgbClr val="00B05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data'!$E$3:$E$18</c:f>
              <c:numCache>
                <c:formatCode>0.00</c:formatCode>
                <c:ptCount val="16"/>
                <c:pt idx="0">
                  <c:v>4.8754778481034604</c:v>
                </c:pt>
                <c:pt idx="1">
                  <c:v>2.1489570905797097</c:v>
                </c:pt>
                <c:pt idx="2">
                  <c:v>2.8683919731641359</c:v>
                </c:pt>
                <c:pt idx="3">
                  <c:v>2.073103948616601</c:v>
                </c:pt>
                <c:pt idx="4">
                  <c:v>5.5603894021739135</c:v>
                </c:pt>
                <c:pt idx="5">
                  <c:v>3.8134348260869571</c:v>
                </c:pt>
                <c:pt idx="6">
                  <c:v>4.5437749325145864</c:v>
                </c:pt>
                <c:pt idx="7">
                  <c:v>3.7827400948616599</c:v>
                </c:pt>
                <c:pt idx="8">
                  <c:v>1.2869589450592884</c:v>
                </c:pt>
                <c:pt idx="9">
                  <c:v>1.3614110584886128</c:v>
                </c:pt>
                <c:pt idx="10">
                  <c:v>2.0058670009881419</c:v>
                </c:pt>
                <c:pt idx="11">
                  <c:v>1.2483842603049125</c:v>
                </c:pt>
                <c:pt idx="12">
                  <c:v>2.2362741166666664</c:v>
                </c:pt>
                <c:pt idx="13">
                  <c:v>1.640905101449275</c:v>
                </c:pt>
                <c:pt idx="14">
                  <c:v>3.0668361023809525</c:v>
                </c:pt>
                <c:pt idx="15">
                  <c:v>1.9083622388481083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D-4A02-A496-2BCEA1507FCC}"/>
            </c:ext>
          </c:extLst>
        </c:ser>
        <c:ser>
          <c:idx val="6"/>
          <c:order val="3"/>
          <c:tx>
            <c:v>Light Absorbing Carbon</c:v>
          </c:tx>
          <c:spPr>
            <a:solidFill>
              <a:schemeClr val="tx1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data'!$F$3:$F$18</c:f>
              <c:numCache>
                <c:formatCode>0.00</c:formatCode>
                <c:ptCount val="16"/>
                <c:pt idx="0">
                  <c:v>2.0530225608487624</c:v>
                </c:pt>
                <c:pt idx="1">
                  <c:v>0.78309628458498015</c:v>
                </c:pt>
                <c:pt idx="2">
                  <c:v>1.596488613827058</c:v>
                </c:pt>
                <c:pt idx="3">
                  <c:v>0.71680679841897232</c:v>
                </c:pt>
                <c:pt idx="4">
                  <c:v>2.9687587285902506</c:v>
                </c:pt>
                <c:pt idx="5">
                  <c:v>1.5138065217391303</c:v>
                </c:pt>
                <c:pt idx="6">
                  <c:v>2.4148188462262374</c:v>
                </c:pt>
                <c:pt idx="7">
                  <c:v>1.2397026086956522</c:v>
                </c:pt>
                <c:pt idx="8">
                  <c:v>0.59753355731225299</c:v>
                </c:pt>
                <c:pt idx="9">
                  <c:v>0.37649131469979302</c:v>
                </c:pt>
                <c:pt idx="10">
                  <c:v>0.8305968379446641</c:v>
                </c:pt>
                <c:pt idx="11">
                  <c:v>0.35775288349331824</c:v>
                </c:pt>
                <c:pt idx="12">
                  <c:v>0.86952333333333343</c:v>
                </c:pt>
                <c:pt idx="13">
                  <c:v>0.39006224637681158</c:v>
                </c:pt>
                <c:pt idx="14">
                  <c:v>1.0231709523809525</c:v>
                </c:pt>
                <c:pt idx="15">
                  <c:v>0.38014646527385654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D-4A02-A496-2BCEA1507FCC}"/>
            </c:ext>
          </c:extLst>
        </c:ser>
        <c:ser>
          <c:idx val="7"/>
          <c:order val="4"/>
          <c:tx>
            <c:v>Soil</c:v>
          </c:tx>
          <c:spPr>
            <a:solidFill>
              <a:srgbClr val="8C4825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data'!$G$3:$G$18</c:f>
              <c:numCache>
                <c:formatCode>0.00</c:formatCode>
                <c:ptCount val="16"/>
                <c:pt idx="0">
                  <c:v>0.17822452725192425</c:v>
                </c:pt>
                <c:pt idx="1">
                  <c:v>9.3869867588932815E-2</c:v>
                </c:pt>
                <c:pt idx="2">
                  <c:v>0.15733308052740547</c:v>
                </c:pt>
                <c:pt idx="3">
                  <c:v>8.3852482213438745E-2</c:v>
                </c:pt>
                <c:pt idx="4">
                  <c:v>0.24519698863636363</c:v>
                </c:pt>
                <c:pt idx="5">
                  <c:v>0.1387826449275362</c:v>
                </c:pt>
                <c:pt idx="6">
                  <c:v>0.2342047984377941</c:v>
                </c:pt>
                <c:pt idx="7">
                  <c:v>0.14093885770750986</c:v>
                </c:pt>
                <c:pt idx="8">
                  <c:v>9.3514494861660066E-2</c:v>
                </c:pt>
                <c:pt idx="9">
                  <c:v>5.3254767598343689E-2</c:v>
                </c:pt>
                <c:pt idx="10">
                  <c:v>0.10242793478260867</c:v>
                </c:pt>
                <c:pt idx="11">
                  <c:v>3.7328118200639936E-2</c:v>
                </c:pt>
                <c:pt idx="12">
                  <c:v>0.11071830000000001</c:v>
                </c:pt>
                <c:pt idx="13">
                  <c:v>4.3804539855072461E-2</c:v>
                </c:pt>
                <c:pt idx="14">
                  <c:v>0.1144562238095238</c:v>
                </c:pt>
                <c:pt idx="15">
                  <c:v>5.2417235271974394E-2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D-4A02-A496-2BCEA1507FCC}"/>
            </c:ext>
          </c:extLst>
        </c:ser>
        <c:ser>
          <c:idx val="8"/>
          <c:order val="5"/>
          <c:tx>
            <c:v>Coarse Mass</c:v>
          </c:tx>
          <c:spPr>
            <a:solidFill>
              <a:srgbClr val="BDBDBD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data'!$H$3:$H$18</c:f>
              <c:numCache>
                <c:formatCode>0.00</c:formatCode>
                <c:ptCount val="16"/>
                <c:pt idx="0">
                  <c:v>0.73362208404410245</c:v>
                </c:pt>
                <c:pt idx="1">
                  <c:v>0.7954523972332016</c:v>
                </c:pt>
                <c:pt idx="2">
                  <c:v>1.0978434396564534</c:v>
                </c:pt>
                <c:pt idx="3">
                  <c:v>0.99157596442687745</c:v>
                </c:pt>
                <c:pt idx="4">
                  <c:v>1.2343169911067193</c:v>
                </c:pt>
                <c:pt idx="5">
                  <c:v>1.4633439891304347</c:v>
                </c:pt>
                <c:pt idx="6">
                  <c:v>3.2038271658761532</c:v>
                </c:pt>
                <c:pt idx="7">
                  <c:v>3.3337970671936761</c:v>
                </c:pt>
                <c:pt idx="8">
                  <c:v>0.51455222648221355</c:v>
                </c:pt>
                <c:pt idx="9">
                  <c:v>0.640353930641822</c:v>
                </c:pt>
                <c:pt idx="10">
                  <c:v>0.87398327075098803</c:v>
                </c:pt>
                <c:pt idx="11">
                  <c:v>0.51432538848108422</c:v>
                </c:pt>
                <c:pt idx="12">
                  <c:v>0.71560846666666666</c:v>
                </c:pt>
                <c:pt idx="13">
                  <c:v>0.81056280797101454</c:v>
                </c:pt>
                <c:pt idx="14">
                  <c:v>1.0630521714285712</c:v>
                </c:pt>
                <c:pt idx="15">
                  <c:v>0.73399904799548277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D-4A02-A496-2BCEA1507FCC}"/>
            </c:ext>
          </c:extLst>
        </c:ser>
        <c:ser>
          <c:idx val="9"/>
          <c:order val="6"/>
          <c:tx>
            <c:v>Sea Salt</c:v>
          </c:tx>
          <c:spPr>
            <a:solidFill>
              <a:srgbClr val="224AFB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data'!$I$3:$I$18</c:f>
              <c:numCache>
                <c:formatCode>0.00</c:formatCode>
                <c:ptCount val="16"/>
                <c:pt idx="0">
                  <c:v>0.12545278716801886</c:v>
                </c:pt>
                <c:pt idx="1">
                  <c:v>9.7057082015810286E-2</c:v>
                </c:pt>
                <c:pt idx="2">
                  <c:v>0.14701974564870673</c:v>
                </c:pt>
                <c:pt idx="3">
                  <c:v>0.12981256521739132</c:v>
                </c:pt>
                <c:pt idx="4">
                  <c:v>7.7154004446640306E-2</c:v>
                </c:pt>
                <c:pt idx="5">
                  <c:v>0.13006541666666668</c:v>
                </c:pt>
                <c:pt idx="6">
                  <c:v>1.3609376646245059</c:v>
                </c:pt>
                <c:pt idx="7">
                  <c:v>1.6318162766798416</c:v>
                </c:pt>
                <c:pt idx="8">
                  <c:v>5.0952935177865609E-2</c:v>
                </c:pt>
                <c:pt idx="9">
                  <c:v>0.14954739182194618</c:v>
                </c:pt>
                <c:pt idx="10">
                  <c:v>0.17294799407114625</c:v>
                </c:pt>
                <c:pt idx="11">
                  <c:v>0.13304909523809522</c:v>
                </c:pt>
                <c:pt idx="12">
                  <c:v>0.43936950000000002</c:v>
                </c:pt>
                <c:pt idx="13">
                  <c:v>0.50685274637681155</c:v>
                </c:pt>
                <c:pt idx="14">
                  <c:v>0.30026265476190472</c:v>
                </c:pt>
                <c:pt idx="15">
                  <c:v>0.53030850404667795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5D-4A02-A496-2BCEA1507FCC}"/>
            </c:ext>
          </c:extLst>
        </c:ser>
        <c:ser>
          <c:idx val="10"/>
          <c:order val="7"/>
          <c:tx>
            <c:v>Rayleigh</c:v>
          </c:tx>
          <c:spPr>
            <a:solidFill>
              <a:srgbClr val="FF99FF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data'!$J$3:$J$18</c:f>
              <c:numCache>
                <c:formatCode>0.00</c:formatCode>
                <c:ptCount val="1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5D-4A02-A496-2BCEA1507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757120"/>
        <c:axId val="188758656"/>
        <c:axId val="0"/>
      </c:bar3DChart>
      <c:catAx>
        <c:axId val="18875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anchor="ctr" anchorCtr="0"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8758656"/>
        <c:crosses val="autoZero"/>
        <c:auto val="1"/>
        <c:lblAlgn val="ctr"/>
        <c:lblOffset val="100"/>
        <c:noMultiLvlLbl val="0"/>
      </c:catAx>
      <c:valAx>
        <c:axId val="1887586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Light Extinction (Mm-1)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8757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97140687263107"/>
          <c:y val="3.8005930156955907E-2"/>
          <c:w val="0.22891925434199223"/>
          <c:h val="0.30686886139748143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1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ln>
          <a:solidFill>
            <a:schemeClr val="tx1"/>
          </a:solidFill>
        </a:ln>
      </c:spPr>
    </c:sideWall>
    <c:backWall>
      <c:thickness val="0"/>
      <c:spPr>
        <a:ln>
          <a:solidFill>
            <a:schemeClr val="tx1"/>
          </a:solidFill>
        </a:ln>
      </c:spPr>
    </c:backWall>
    <c:plotArea>
      <c:layout>
        <c:manualLayout>
          <c:layoutTarget val="inner"/>
          <c:xMode val="edge"/>
          <c:yMode val="edge"/>
          <c:x val="7.3775462430194963E-2"/>
          <c:y val="2.3683347271055585E-2"/>
          <c:w val="0.89445146283215715"/>
          <c:h val="0.81760139155238609"/>
        </c:manualLayout>
      </c:layout>
      <c:bar3DChart>
        <c:barDir val="col"/>
        <c:grouping val="stacked"/>
        <c:varyColors val="0"/>
        <c:ser>
          <c:idx val="3"/>
          <c:order val="0"/>
          <c:tx>
            <c:v>Sulfate</c:v>
          </c:tx>
          <c:spPr>
            <a:solidFill>
              <a:srgbClr val="FFFF0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data'!$M$3:$M$18</c:f>
              <c:numCache>
                <c:formatCode>0.00</c:formatCode>
                <c:ptCount val="16"/>
                <c:pt idx="0">
                  <c:v>157.31669699652176</c:v>
                </c:pt>
                <c:pt idx="1">
                  <c:v>36.590202807971011</c:v>
                </c:pt>
                <c:pt idx="2">
                  <c:v>149.85688052450593</c:v>
                </c:pt>
                <c:pt idx="3">
                  <c:v>31.516257485507246</c:v>
                </c:pt>
                <c:pt idx="4">
                  <c:v>131.83473698605073</c:v>
                </c:pt>
                <c:pt idx="5">
                  <c:v>30.422662249999995</c:v>
                </c:pt>
                <c:pt idx="6">
                  <c:v>119.03087578744589</c:v>
                </c:pt>
                <c:pt idx="7">
                  <c:v>27.561358184782609</c:v>
                </c:pt>
                <c:pt idx="8">
                  <c:v>84.988635871070954</c:v>
                </c:pt>
                <c:pt idx="9">
                  <c:v>19.028694204545452</c:v>
                </c:pt>
                <c:pt idx="10">
                  <c:v>76.043538365036227</c:v>
                </c:pt>
                <c:pt idx="11">
                  <c:v>17.793775928524376</c:v>
                </c:pt>
                <c:pt idx="12">
                  <c:v>68.417102939999978</c:v>
                </c:pt>
                <c:pt idx="13">
                  <c:v>17.733370666666666</c:v>
                </c:pt>
                <c:pt idx="14">
                  <c:v>57.550082176406931</c:v>
                </c:pt>
                <c:pt idx="15">
                  <c:v>16.044932827733859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4-419F-9A9A-7DE46E52E819}"/>
            </c:ext>
          </c:extLst>
        </c:ser>
        <c:ser>
          <c:idx val="4"/>
          <c:order val="1"/>
          <c:tx>
            <c:v>Nitrate</c:v>
          </c:tx>
          <c:spPr>
            <a:solidFill>
              <a:srgbClr val="FF000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data'!$N$3:$N$18</c:f>
              <c:numCache>
                <c:formatCode>0.00</c:formatCode>
                <c:ptCount val="16"/>
                <c:pt idx="0">
                  <c:v>2.0329776486956521</c:v>
                </c:pt>
                <c:pt idx="1">
                  <c:v>6.4607418115942021</c:v>
                </c:pt>
                <c:pt idx="2">
                  <c:v>6.0081915192358366</c:v>
                </c:pt>
                <c:pt idx="3">
                  <c:v>9.5648681123188393</c:v>
                </c:pt>
                <c:pt idx="4">
                  <c:v>4.949269592572465</c:v>
                </c:pt>
                <c:pt idx="5">
                  <c:v>5.9052245000000001</c:v>
                </c:pt>
                <c:pt idx="6">
                  <c:v>12.732332287445885</c:v>
                </c:pt>
                <c:pt idx="7">
                  <c:v>19.790729485507249</c:v>
                </c:pt>
                <c:pt idx="8">
                  <c:v>8.6479022964991525</c:v>
                </c:pt>
                <c:pt idx="9">
                  <c:v>9.4498310984848466</c:v>
                </c:pt>
                <c:pt idx="10">
                  <c:v>2.6725124184782607</c:v>
                </c:pt>
                <c:pt idx="11">
                  <c:v>2.6664687256258239</c:v>
                </c:pt>
                <c:pt idx="12">
                  <c:v>6.8039442966666659</c:v>
                </c:pt>
                <c:pt idx="13">
                  <c:v>4.8546811666666665</c:v>
                </c:pt>
                <c:pt idx="14">
                  <c:v>5.3855994653679655</c:v>
                </c:pt>
                <c:pt idx="15">
                  <c:v>3.1904186261528329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4-419F-9A9A-7DE46E52E819}"/>
            </c:ext>
          </c:extLst>
        </c:ser>
        <c:ser>
          <c:idx val="5"/>
          <c:order val="2"/>
          <c:tx>
            <c:v>Organic Carbon Mass</c:v>
          </c:tx>
          <c:spPr>
            <a:solidFill>
              <a:srgbClr val="00B05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data'!$O$3:$O$18</c:f>
              <c:numCache>
                <c:formatCode>0.00</c:formatCode>
                <c:ptCount val="16"/>
                <c:pt idx="0">
                  <c:v>9.3563937556521743</c:v>
                </c:pt>
                <c:pt idx="1">
                  <c:v>5.9540408804347829</c:v>
                </c:pt>
                <c:pt idx="2">
                  <c:v>9.9109861380764173</c:v>
                </c:pt>
                <c:pt idx="3">
                  <c:v>6.0961347210144927</c:v>
                </c:pt>
                <c:pt idx="4">
                  <c:v>15.508154852536231</c:v>
                </c:pt>
                <c:pt idx="5">
                  <c:v>9.6662015833333346</c:v>
                </c:pt>
                <c:pt idx="6">
                  <c:v>13.002017967532471</c:v>
                </c:pt>
                <c:pt idx="7">
                  <c:v>9.22140009057971</c:v>
                </c:pt>
                <c:pt idx="8">
                  <c:v>9.650615703877282</c:v>
                </c:pt>
                <c:pt idx="9">
                  <c:v>5.0418714090909091</c:v>
                </c:pt>
                <c:pt idx="10">
                  <c:v>10.132627617753624</c:v>
                </c:pt>
                <c:pt idx="11">
                  <c:v>5.2268544986824761</c:v>
                </c:pt>
                <c:pt idx="12">
                  <c:v>8.8177424266666655</c:v>
                </c:pt>
                <c:pt idx="13">
                  <c:v>6.1201029166666663</c:v>
                </c:pt>
                <c:pt idx="14">
                  <c:v>9.07286149025974</c:v>
                </c:pt>
                <c:pt idx="15">
                  <c:v>4.932272973649539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4-419F-9A9A-7DE46E52E819}"/>
            </c:ext>
          </c:extLst>
        </c:ser>
        <c:ser>
          <c:idx val="6"/>
          <c:order val="3"/>
          <c:tx>
            <c:v>Light Absorbing Carbon</c:v>
          </c:tx>
          <c:spPr>
            <a:solidFill>
              <a:schemeClr val="tx1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data'!$P$3:$P$18</c:f>
              <c:numCache>
                <c:formatCode>0.00</c:formatCode>
                <c:ptCount val="16"/>
                <c:pt idx="0">
                  <c:v>3.9550986956521741</c:v>
                </c:pt>
                <c:pt idx="1">
                  <c:v>2.1221431884057971</c:v>
                </c:pt>
                <c:pt idx="2">
                  <c:v>4.7950122134387358</c:v>
                </c:pt>
                <c:pt idx="3">
                  <c:v>2.3171400362318839</c:v>
                </c:pt>
                <c:pt idx="4">
                  <c:v>6.2458073731884056</c:v>
                </c:pt>
                <c:pt idx="5">
                  <c:v>3.8610691666666668</c:v>
                </c:pt>
                <c:pt idx="6">
                  <c:v>5.5658005367965364</c:v>
                </c:pt>
                <c:pt idx="7">
                  <c:v>3.8667598913043477</c:v>
                </c:pt>
                <c:pt idx="8">
                  <c:v>4.2023716233766235</c:v>
                </c:pt>
                <c:pt idx="9">
                  <c:v>1.9288696969696972</c:v>
                </c:pt>
                <c:pt idx="10">
                  <c:v>3.6332296195652174</c:v>
                </c:pt>
                <c:pt idx="11">
                  <c:v>1.5947750691699605</c:v>
                </c:pt>
                <c:pt idx="12">
                  <c:v>3.8964141904761904</c:v>
                </c:pt>
                <c:pt idx="13">
                  <c:v>1.8247683333333335</c:v>
                </c:pt>
                <c:pt idx="14">
                  <c:v>3.3345853896103903</c:v>
                </c:pt>
                <c:pt idx="15">
                  <c:v>1.4669144532279315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84-419F-9A9A-7DE46E52E819}"/>
            </c:ext>
          </c:extLst>
        </c:ser>
        <c:ser>
          <c:idx val="7"/>
          <c:order val="4"/>
          <c:tx>
            <c:v>Soil</c:v>
          </c:tx>
          <c:spPr>
            <a:solidFill>
              <a:srgbClr val="8C4825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data'!$Q$3:$Q$18</c:f>
              <c:numCache>
                <c:formatCode>0.00</c:formatCode>
                <c:ptCount val="16"/>
                <c:pt idx="0">
                  <c:v>0.70174666260869567</c:v>
                </c:pt>
                <c:pt idx="1">
                  <c:v>0.24775360507246375</c:v>
                </c:pt>
                <c:pt idx="2">
                  <c:v>0.65955939268774699</c:v>
                </c:pt>
                <c:pt idx="3">
                  <c:v>0.208738463768116</c:v>
                </c:pt>
                <c:pt idx="4">
                  <c:v>0.80280499619565227</c:v>
                </c:pt>
                <c:pt idx="5">
                  <c:v>0.25105366666666667</c:v>
                </c:pt>
                <c:pt idx="6">
                  <c:v>0.78036451987013</c:v>
                </c:pt>
                <c:pt idx="7">
                  <c:v>0.28178290579710141</c:v>
                </c:pt>
                <c:pt idx="8">
                  <c:v>0.54319809406173536</c:v>
                </c:pt>
                <c:pt idx="9">
                  <c:v>0.20407721969696971</c:v>
                </c:pt>
                <c:pt idx="10">
                  <c:v>0.49534871376811596</c:v>
                </c:pt>
                <c:pt idx="11">
                  <c:v>0.18105874934123845</c:v>
                </c:pt>
                <c:pt idx="12">
                  <c:v>0.48448561666666673</c:v>
                </c:pt>
                <c:pt idx="13">
                  <c:v>0.17717133333333332</c:v>
                </c:pt>
                <c:pt idx="14">
                  <c:v>0.35957395238095241</c:v>
                </c:pt>
                <c:pt idx="15">
                  <c:v>0.16239366633728594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84-419F-9A9A-7DE46E52E819}"/>
            </c:ext>
          </c:extLst>
        </c:ser>
        <c:ser>
          <c:idx val="8"/>
          <c:order val="5"/>
          <c:tx>
            <c:v>Coarse Mass</c:v>
          </c:tx>
          <c:spPr>
            <a:solidFill>
              <a:srgbClr val="BDBDBD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data'!$R$3:$R$18</c:f>
              <c:numCache>
                <c:formatCode>0.00</c:formatCode>
                <c:ptCount val="16"/>
                <c:pt idx="0">
                  <c:v>1.2298407704347825</c:v>
                </c:pt>
                <c:pt idx="1">
                  <c:v>1.6396109492753623</c:v>
                </c:pt>
                <c:pt idx="2">
                  <c:v>2.0428472573122529</c:v>
                </c:pt>
                <c:pt idx="3">
                  <c:v>1.7686890652173912</c:v>
                </c:pt>
                <c:pt idx="4">
                  <c:v>2.7231960902173915</c:v>
                </c:pt>
                <c:pt idx="5">
                  <c:v>1.7149477499999999</c:v>
                </c:pt>
                <c:pt idx="6">
                  <c:v>3.9336066071428575</c:v>
                </c:pt>
                <c:pt idx="7">
                  <c:v>4.7617627246376815</c:v>
                </c:pt>
                <c:pt idx="8">
                  <c:v>1.6214463691699605</c:v>
                </c:pt>
                <c:pt idx="9">
                  <c:v>1.5272587272727276</c:v>
                </c:pt>
                <c:pt idx="10">
                  <c:v>2.3296376630434783</c:v>
                </c:pt>
                <c:pt idx="11">
                  <c:v>1.5771729163372858</c:v>
                </c:pt>
                <c:pt idx="12">
                  <c:v>1.4747898028571427</c:v>
                </c:pt>
                <c:pt idx="13">
                  <c:v>1.966743083333333</c:v>
                </c:pt>
                <c:pt idx="14">
                  <c:v>1.7607834588744589</c:v>
                </c:pt>
                <c:pt idx="15">
                  <c:v>1.322981874505929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84-419F-9A9A-7DE46E52E819}"/>
            </c:ext>
          </c:extLst>
        </c:ser>
        <c:ser>
          <c:idx val="9"/>
          <c:order val="6"/>
          <c:tx>
            <c:v>Sea Salt</c:v>
          </c:tx>
          <c:spPr>
            <a:solidFill>
              <a:srgbClr val="0070C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data'!$S$3:$S$18</c:f>
              <c:numCache>
                <c:formatCode>0.00</c:formatCode>
                <c:ptCount val="16"/>
                <c:pt idx="0">
                  <c:v>7.0750929565217391E-2</c:v>
                </c:pt>
                <c:pt idx="1">
                  <c:v>0.12502153985507247</c:v>
                </c:pt>
                <c:pt idx="2">
                  <c:v>8.5642859222661391E-2</c:v>
                </c:pt>
                <c:pt idx="3">
                  <c:v>0.20410636231884061</c:v>
                </c:pt>
                <c:pt idx="4">
                  <c:v>0.2485164277173913</c:v>
                </c:pt>
                <c:pt idx="5">
                  <c:v>0.15113166666666666</c:v>
                </c:pt>
                <c:pt idx="6">
                  <c:v>0.25052250601731602</c:v>
                </c:pt>
                <c:pt idx="7">
                  <c:v>1.140623293478261</c:v>
                </c:pt>
                <c:pt idx="8">
                  <c:v>9.1744480463015241E-2</c:v>
                </c:pt>
                <c:pt idx="9">
                  <c:v>0.27262149999999996</c:v>
                </c:pt>
                <c:pt idx="10">
                  <c:v>8.0402214673913036E-2</c:v>
                </c:pt>
                <c:pt idx="11">
                  <c:v>0.1841435820158103</c:v>
                </c:pt>
                <c:pt idx="12">
                  <c:v>0.53120580761904757</c:v>
                </c:pt>
                <c:pt idx="13">
                  <c:v>1.3620589999999999</c:v>
                </c:pt>
                <c:pt idx="14">
                  <c:v>0.52979683008658007</c:v>
                </c:pt>
                <c:pt idx="15">
                  <c:v>0.9674504980237153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84-419F-9A9A-7DE46E52E819}"/>
            </c:ext>
          </c:extLst>
        </c:ser>
        <c:ser>
          <c:idx val="10"/>
          <c:order val="7"/>
          <c:tx>
            <c:v>Rayleigh</c:v>
          </c:tx>
          <c:spPr>
            <a:solidFill>
              <a:srgbClr val="FF99FF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2013-17</c:v>
                  </c:pt>
                  <c:pt idx="2">
                    <c:v>2000-04</c:v>
                  </c:pt>
                  <c:pt idx="3">
                    <c:v>2013-17</c:v>
                  </c:pt>
                  <c:pt idx="4">
                    <c:v>2000-04</c:v>
                  </c:pt>
                  <c:pt idx="5">
                    <c:v>2013-17</c:v>
                  </c:pt>
                  <c:pt idx="6">
                    <c:v>2000-04</c:v>
                  </c:pt>
                  <c:pt idx="7">
                    <c:v>2013-17</c:v>
                  </c:pt>
                  <c:pt idx="8">
                    <c:v>2000-04</c:v>
                  </c:pt>
                  <c:pt idx="9">
                    <c:v>2013-17</c:v>
                  </c:pt>
                  <c:pt idx="10">
                    <c:v>2000-04</c:v>
                  </c:pt>
                  <c:pt idx="11">
                    <c:v>2013-17</c:v>
                  </c:pt>
                  <c:pt idx="12">
                    <c:v>2000-04</c:v>
                  </c:pt>
                  <c:pt idx="13">
                    <c:v>2013-17</c:v>
                  </c:pt>
                  <c:pt idx="14">
                    <c:v>2000-04</c:v>
                  </c:pt>
                  <c:pt idx="15">
                    <c:v>2013-17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data'!$T$3:$T$18</c:f>
              <c:numCache>
                <c:formatCode>0.00</c:formatCode>
                <c:ptCount val="1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4-419F-9A9A-7DE46E52E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2128512"/>
        <c:axId val="173027328"/>
        <c:axId val="0"/>
      </c:bar3DChart>
      <c:catAx>
        <c:axId val="17212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anchor="ctr" anchorCtr="0"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3027328"/>
        <c:crosses val="autoZero"/>
        <c:auto val="1"/>
        <c:lblAlgn val="ctr"/>
        <c:lblOffset val="100"/>
        <c:noMultiLvlLbl val="0"/>
      </c:catAx>
      <c:valAx>
        <c:axId val="1730273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Light Extinction (Mm-1)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2128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06666138282949"/>
          <c:y val="3.8005930156955907E-2"/>
          <c:w val="0.23182396596038091"/>
          <c:h val="0.30884432394254097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1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(Tracking!$AW$23,Tracking!$AW$52)</c:f>
              <c:numCache>
                <c:formatCode>0.00</c:formatCode>
                <c:ptCount val="2"/>
                <c:pt idx="0">
                  <c:v>3.73061037</c:v>
                </c:pt>
                <c:pt idx="1">
                  <c:v>3.73061037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7-4841-BDDE-56FC341F9BF0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(Tracking!$AX$23,Tracking!$AX$52)</c:f>
              <c:numCache>
                <c:formatCode>0.00</c:formatCode>
                <c:ptCount val="2"/>
                <c:pt idx="0">
                  <c:v>6.0481984698</c:v>
                </c:pt>
                <c:pt idx="1">
                  <c:v>6.0481984698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7-4841-BDDE-56FC341F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6880"/>
        <c:axId val="32745344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Tracking!$AS$23:$AS$52</c:f>
              <c:numCache>
                <c:formatCode>0.00</c:formatCode>
                <c:ptCount val="30"/>
                <c:pt idx="1">
                  <c:v>8.2614304545454544</c:v>
                </c:pt>
                <c:pt idx="2">
                  <c:v>7.7704700000000013</c:v>
                </c:pt>
                <c:pt idx="3">
                  <c:v>6.9446634782608694</c:v>
                </c:pt>
                <c:pt idx="4">
                  <c:v>7.6758217391304342</c:v>
                </c:pt>
                <c:pt idx="5">
                  <c:v>6.9039590909090913</c:v>
                </c:pt>
                <c:pt idx="6">
                  <c:v>6.4274883333333337</c:v>
                </c:pt>
                <c:pt idx="7">
                  <c:v>6.862025</c:v>
                </c:pt>
                <c:pt idx="8">
                  <c:v>6.1979895238095235</c:v>
                </c:pt>
                <c:pt idx="11">
                  <c:v>6.3741725000000002</c:v>
                </c:pt>
                <c:pt idx="12">
                  <c:v>5.8144063636363637</c:v>
                </c:pt>
                <c:pt idx="13">
                  <c:v>5.4116481818181823</c:v>
                </c:pt>
                <c:pt idx="14">
                  <c:v>5.7541091304347836</c:v>
                </c:pt>
                <c:pt idx="15">
                  <c:v>4.9166009523809535</c:v>
                </c:pt>
                <c:pt idx="16">
                  <c:v>4.6891278260869571</c:v>
                </c:pt>
                <c:pt idx="17">
                  <c:v>5.2213431818181819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57-4841-BDDE-56FC341F9BF0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Tracking!$AR$23:$AR$52</c:f>
              <c:numCache>
                <c:formatCode>0.00</c:formatCode>
                <c:ptCount val="30"/>
                <c:pt idx="1">
                  <c:v>22.465265217391305</c:v>
                </c:pt>
                <c:pt idx="2">
                  <c:v>23.428953750000005</c:v>
                </c:pt>
                <c:pt idx="3">
                  <c:v>20.651976666666666</c:v>
                </c:pt>
                <c:pt idx="4">
                  <c:v>21.157215652173917</c:v>
                </c:pt>
                <c:pt idx="5">
                  <c:v>20.506604347826087</c:v>
                </c:pt>
                <c:pt idx="6">
                  <c:v>19.735500833333337</c:v>
                </c:pt>
                <c:pt idx="7">
                  <c:v>21.062840869565218</c:v>
                </c:pt>
                <c:pt idx="8">
                  <c:v>16.095663181818178</c:v>
                </c:pt>
                <c:pt idx="11">
                  <c:v>17.551218095238095</c:v>
                </c:pt>
                <c:pt idx="12">
                  <c:v>14.858669999999995</c:v>
                </c:pt>
                <c:pt idx="13">
                  <c:v>13.873528695652176</c:v>
                </c:pt>
                <c:pt idx="14">
                  <c:v>15.185584782608695</c:v>
                </c:pt>
                <c:pt idx="15">
                  <c:v>14.43662</c:v>
                </c:pt>
                <c:pt idx="16">
                  <c:v>11.233157916666665</c:v>
                </c:pt>
                <c:pt idx="17">
                  <c:v>11.813347391304349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57-4841-BDDE-56FC341F9BF0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Tracking!$AV$23:$AV$52</c:f>
              <c:numCache>
                <c:formatCode>0.00</c:formatCode>
                <c:ptCount val="30"/>
                <c:pt idx="0">
                  <c:v>7.6630964179841907</c:v>
                </c:pt>
                <c:pt idx="4">
                  <c:v>7.6630964179841907</c:v>
                </c:pt>
                <c:pt idx="5">
                  <c:v>7.6630964179841907</c:v>
                </c:pt>
                <c:pt idx="6">
                  <c:v>7.6630964179841907</c:v>
                </c:pt>
                <c:pt idx="7">
                  <c:v>7.6630964179841907</c:v>
                </c:pt>
                <c:pt idx="8">
                  <c:v>7.6630964179841907</c:v>
                </c:pt>
                <c:pt idx="9">
                  <c:v>7.6630964179841907</c:v>
                </c:pt>
                <c:pt idx="10">
                  <c:v>7.6630964179841907</c:v>
                </c:pt>
                <c:pt idx="11">
                  <c:v>7.6630964179841907</c:v>
                </c:pt>
                <c:pt idx="12">
                  <c:v>7.6630964179841907</c:v>
                </c:pt>
                <c:pt idx="13">
                  <c:v>7.6630964179841907</c:v>
                </c:pt>
                <c:pt idx="14">
                  <c:v>7.6630964179841907</c:v>
                </c:pt>
                <c:pt idx="15">
                  <c:v>7.6630964179841907</c:v>
                </c:pt>
                <c:pt idx="16">
                  <c:v>7.6630964179841907</c:v>
                </c:pt>
                <c:pt idx="17">
                  <c:v>7.6630964179841907</c:v>
                </c:pt>
                <c:pt idx="18">
                  <c:v>7.6630964179841907</c:v>
                </c:pt>
                <c:pt idx="19">
                  <c:v>7.6630964179841907</c:v>
                </c:pt>
                <c:pt idx="20">
                  <c:v>7.6630964179841907</c:v>
                </c:pt>
                <c:pt idx="21">
                  <c:v>7.6630964179841907</c:v>
                </c:pt>
                <c:pt idx="22">
                  <c:v>7.6630964179841907</c:v>
                </c:pt>
                <c:pt idx="23">
                  <c:v>7.6630964179841907</c:v>
                </c:pt>
                <c:pt idx="24">
                  <c:v>7.6630964179841907</c:v>
                </c:pt>
                <c:pt idx="25">
                  <c:v>7.6630964179841907</c:v>
                </c:pt>
                <c:pt idx="26">
                  <c:v>7.6630964179841907</c:v>
                </c:pt>
                <c:pt idx="27">
                  <c:v>7.6630964179841907</c:v>
                </c:pt>
                <c:pt idx="28">
                  <c:v>7.6630964179841907</c:v>
                </c:pt>
                <c:pt idx="29">
                  <c:v>7.6630964179841907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57-4841-BDDE-56FC341F9BF0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(Tracking!$AY$27,Tracking!$AY$52)</c:f>
              <c:numCache>
                <c:formatCode>0.00</c:formatCode>
                <c:ptCount val="2"/>
                <c:pt idx="0">
                  <c:v>21.925852821557974</c:v>
                </c:pt>
                <c:pt idx="1">
                  <c:v>9.7788088397999999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57-4841-BDDE-56FC341F9BF0}"/>
            </c:ext>
          </c:extLst>
        </c:ser>
        <c:ser>
          <c:idx val="9"/>
          <c:order val="5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Tracking!$AZ$51</c:f>
              <c:numCache>
                <c:formatCode>0.00</c:formatCode>
                <c:ptCount val="1"/>
                <c:pt idx="0">
                  <c:v>5.0599999999999996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57-4841-BDDE-56FC341F9BF0}"/>
            </c:ext>
          </c:extLst>
        </c:ser>
        <c:ser>
          <c:idx val="10"/>
          <c:order val="6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Tracking!$BA$51</c:f>
              <c:numCache>
                <c:formatCode>0.00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57-4841-BDDE-56FC341F9BF0}"/>
            </c:ext>
          </c:extLst>
        </c:ser>
        <c:ser>
          <c:idx val="3"/>
          <c:order val="7"/>
          <c:tx>
            <c:strRef>
              <c:f>Tracking!$BB$22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(Tracking!$AU$27,Tracking!$BB$51)</c:f>
              <c:numCache>
                <c:formatCode>0.00</c:formatCode>
                <c:ptCount val="2"/>
                <c:pt idx="0">
                  <c:v>7.6630964179841907</c:v>
                </c:pt>
                <c:pt idx="1">
                  <c:v>5.0599999999999996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57-4841-BDDE-56FC341F9BF0}"/>
            </c:ext>
          </c:extLst>
        </c:ser>
        <c:ser>
          <c:idx val="4"/>
          <c:order val="8"/>
          <c:tx>
            <c:strRef>
              <c:f>Tracking!$BC$22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(Tracking!$AT$27,Tracking!$BC$51)</c:f>
              <c:numCache>
                <c:formatCode>0.00</c:formatCode>
                <c:ptCount val="2"/>
                <c:pt idx="0">
                  <c:v>21.925852821557974</c:v>
                </c:pt>
                <c:pt idx="1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157-4841-BDDE-56FC341F9BF0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Tracking!$BE$27:$BE$40</c:f>
              <c:numCache>
                <c:formatCode>0.00</c:formatCode>
                <c:ptCount val="14"/>
                <c:pt idx="0">
                  <c:v>7.6630964179841907</c:v>
                </c:pt>
                <c:pt idx="1">
                  <c:v>7.5112689525691705</c:v>
                </c:pt>
                <c:pt idx="2">
                  <c:v>7.1444805283267456</c:v>
                </c:pt>
                <c:pt idx="3">
                  <c:v>6.9627915283267452</c:v>
                </c:pt>
                <c:pt idx="4">
                  <c:v>6.8134567374364767</c:v>
                </c:pt>
                <c:pt idx="5">
                  <c:v>6.5978654870129869</c:v>
                </c:pt>
                <c:pt idx="6">
                  <c:v>6.4958342857142854</c:v>
                </c:pt>
                <c:pt idx="7">
                  <c:v>6.4780623412698413</c:v>
                </c:pt>
                <c:pt idx="8">
                  <c:v>6.1288561291486294</c:v>
                </c:pt>
                <c:pt idx="9">
                  <c:v>5.8667423484848484</c:v>
                </c:pt>
                <c:pt idx="10">
                  <c:v>5.8385840439723324</c:v>
                </c:pt>
                <c:pt idx="11">
                  <c:v>5.6541874256540563</c:v>
                </c:pt>
                <c:pt idx="12">
                  <c:v>5.3171784908714477</c:v>
                </c:pt>
                <c:pt idx="13">
                  <c:v>5.1985658545078106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157-4841-BDDE-56FC341F9BF0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Tracking!$BD$27:$BD$40</c:f>
              <c:numCache>
                <c:formatCode>0.00</c:formatCode>
                <c:ptCount val="14"/>
                <c:pt idx="0">
                  <c:v>21.925852821557974</c:v>
                </c:pt>
                <c:pt idx="1">
                  <c:v>21.642003126811595</c:v>
                </c:pt>
                <c:pt idx="2">
                  <c:v>21.096050250000001</c:v>
                </c:pt>
                <c:pt idx="3">
                  <c:v>20.622827673913044</c:v>
                </c:pt>
                <c:pt idx="4">
                  <c:v>19.711564976943347</c:v>
                </c:pt>
                <c:pt idx="5">
                  <c:v>19.350152308135705</c:v>
                </c:pt>
                <c:pt idx="6">
                  <c:v>18.964668294905579</c:v>
                </c:pt>
                <c:pt idx="7">
                  <c:v>18.23657404887383</c:v>
                </c:pt>
                <c:pt idx="8">
                  <c:v>16.16851709235209</c:v>
                </c:pt>
                <c:pt idx="9">
                  <c:v>15.427805596963422</c:v>
                </c:pt>
                <c:pt idx="10">
                  <c:v>15.367250393374739</c:v>
                </c:pt>
                <c:pt idx="11">
                  <c:v>15.181124314699792</c:v>
                </c:pt>
                <c:pt idx="12">
                  <c:v>13.917512278985507</c:v>
                </c:pt>
                <c:pt idx="13">
                  <c:v>13.308447757246375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157-4841-BDDE-56FC341F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1248"/>
        <c:axId val="32743424"/>
      </c:scatterChart>
      <c:valAx>
        <c:axId val="32741248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43424"/>
        <c:crosses val="autoZero"/>
        <c:crossBetween val="midCat"/>
        <c:majorUnit val="4"/>
      </c:valAx>
      <c:valAx>
        <c:axId val="3274342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41248"/>
        <c:crosses val="autoZero"/>
        <c:crossBetween val="midCat"/>
        <c:majorUnit val="5"/>
      </c:valAx>
      <c:valAx>
        <c:axId val="32745344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746880"/>
        <c:crosses val="max"/>
        <c:crossBetween val="midCat"/>
      </c:valAx>
      <c:catAx>
        <c:axId val="3274688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745344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6093365905555617"/>
          <c:y val="3.0147380532350627E-2"/>
          <c:w val="0.48426940252950107"/>
          <c:h val="0.3463672114669554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(Tracking!$BK$23,Tracking!$BK$52)</c:f>
              <c:numCache>
                <c:formatCode>0.00</c:formatCode>
                <c:ptCount val="2"/>
                <c:pt idx="0">
                  <c:v>2.7944661919999998</c:v>
                </c:pt>
                <c:pt idx="1">
                  <c:v>2.7944661919999998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73D-BABC-71FD3518D673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(Tracking!$BL$23,Tracking!$BL$52)</c:f>
              <c:numCache>
                <c:formatCode>0.00</c:formatCode>
                <c:ptCount val="2"/>
                <c:pt idx="0">
                  <c:v>7.4387521860000003</c:v>
                </c:pt>
                <c:pt idx="1">
                  <c:v>7.4387521860000003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73D-BABC-71FD3518D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79648"/>
        <c:axId val="3277811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Tracking!$BG$23:$BG$52</c:f>
              <c:numCache>
                <c:formatCode>0.00</c:formatCode>
                <c:ptCount val="30"/>
                <c:pt idx="0">
                  <c:v>6.4925799999999994</c:v>
                </c:pt>
                <c:pt idx="1">
                  <c:v>6.4714184999999986</c:v>
                </c:pt>
                <c:pt idx="2">
                  <c:v>6.4278559090909084</c:v>
                </c:pt>
                <c:pt idx="3">
                  <c:v>5.8313621739130426</c:v>
                </c:pt>
                <c:pt idx="4">
                  <c:v>6.6098668181818176</c:v>
                </c:pt>
                <c:pt idx="5">
                  <c:v>5.7360029999999993</c:v>
                </c:pt>
                <c:pt idx="6">
                  <c:v>5.2435431818181817</c:v>
                </c:pt>
                <c:pt idx="7">
                  <c:v>5.6758734999999998</c:v>
                </c:pt>
                <c:pt idx="9">
                  <c:v>4.1096230000000009</c:v>
                </c:pt>
                <c:pt idx="10">
                  <c:v>4.0833290909090909</c:v>
                </c:pt>
                <c:pt idx="11">
                  <c:v>5.3999280000000001</c:v>
                </c:pt>
                <c:pt idx="12">
                  <c:v>5.4927761904761914</c:v>
                </c:pt>
                <c:pt idx="13">
                  <c:v>5.3526569565217388</c:v>
                </c:pt>
                <c:pt idx="14">
                  <c:v>5.0042266666666659</c:v>
                </c:pt>
                <c:pt idx="15">
                  <c:v>5.1002814285714271</c:v>
                </c:pt>
                <c:pt idx="16">
                  <c:v>4.8776914285714286</c:v>
                </c:pt>
                <c:pt idx="17">
                  <c:v>5.43004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E9-473D-BABC-71FD3518D67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Tracking!$BF$23:$BF$52</c:f>
              <c:numCache>
                <c:formatCode>0.00</c:formatCode>
                <c:ptCount val="30"/>
                <c:pt idx="0">
                  <c:v>23.101413809523809</c:v>
                </c:pt>
                <c:pt idx="1">
                  <c:v>25.480404499999999</c:v>
                </c:pt>
                <c:pt idx="2">
                  <c:v>23.464843913043474</c:v>
                </c:pt>
                <c:pt idx="3">
                  <c:v>23.369714166666668</c:v>
                </c:pt>
                <c:pt idx="4">
                  <c:v>22.413401818181821</c:v>
                </c:pt>
                <c:pt idx="5">
                  <c:v>25.918687142857141</c:v>
                </c:pt>
                <c:pt idx="6">
                  <c:v>21.186981304347825</c:v>
                </c:pt>
                <c:pt idx="7">
                  <c:v>24.963413333333332</c:v>
                </c:pt>
                <c:pt idx="9">
                  <c:v>17.854491904761908</c:v>
                </c:pt>
                <c:pt idx="10">
                  <c:v>19.089753478260871</c:v>
                </c:pt>
                <c:pt idx="11">
                  <c:v>18.26713476190476</c:v>
                </c:pt>
                <c:pt idx="12">
                  <c:v>17.78050318181818</c:v>
                </c:pt>
                <c:pt idx="13">
                  <c:v>17.321281666666668</c:v>
                </c:pt>
                <c:pt idx="14">
                  <c:v>16.61486833333333</c:v>
                </c:pt>
                <c:pt idx="15">
                  <c:v>15.219822272727271</c:v>
                </c:pt>
                <c:pt idx="16">
                  <c:v>13.415891818181819</c:v>
                </c:pt>
                <c:pt idx="17">
                  <c:v>13.947622083333336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E9-473D-BABC-71FD3518D67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Tracking!$BJ$23:$BJ$52</c:f>
              <c:numCache>
                <c:formatCode>0.00</c:formatCode>
                <c:ptCount val="30"/>
                <c:pt idx="0">
                  <c:v>6.3666166802371533</c:v>
                </c:pt>
                <c:pt idx="4">
                  <c:v>6.3666166802371533</c:v>
                </c:pt>
                <c:pt idx="5">
                  <c:v>6.3666166802371533</c:v>
                </c:pt>
                <c:pt idx="6">
                  <c:v>6.3666166802371533</c:v>
                </c:pt>
                <c:pt idx="7">
                  <c:v>6.3666166802371533</c:v>
                </c:pt>
                <c:pt idx="8">
                  <c:v>6.3666166802371533</c:v>
                </c:pt>
                <c:pt idx="9">
                  <c:v>6.3666166802371533</c:v>
                </c:pt>
                <c:pt idx="10">
                  <c:v>6.3666166802371533</c:v>
                </c:pt>
                <c:pt idx="11">
                  <c:v>6.3666166802371533</c:v>
                </c:pt>
                <c:pt idx="12">
                  <c:v>6.3666166802371533</c:v>
                </c:pt>
                <c:pt idx="13">
                  <c:v>6.3666166802371533</c:v>
                </c:pt>
                <c:pt idx="14">
                  <c:v>6.3666166802371533</c:v>
                </c:pt>
                <c:pt idx="15">
                  <c:v>6.3666166802371533</c:v>
                </c:pt>
                <c:pt idx="16">
                  <c:v>6.3666166802371533</c:v>
                </c:pt>
                <c:pt idx="17">
                  <c:v>6.3666166802371533</c:v>
                </c:pt>
                <c:pt idx="18">
                  <c:v>6.3666166802371533</c:v>
                </c:pt>
                <c:pt idx="19">
                  <c:v>6.3666166802371533</c:v>
                </c:pt>
                <c:pt idx="20">
                  <c:v>6.3666166802371533</c:v>
                </c:pt>
                <c:pt idx="21">
                  <c:v>6.3666166802371533</c:v>
                </c:pt>
                <c:pt idx="22">
                  <c:v>6.3666166802371533</c:v>
                </c:pt>
                <c:pt idx="23">
                  <c:v>6.3666166802371533</c:v>
                </c:pt>
                <c:pt idx="24">
                  <c:v>6.3666166802371533</c:v>
                </c:pt>
                <c:pt idx="25">
                  <c:v>6.3666166802371533</c:v>
                </c:pt>
                <c:pt idx="26">
                  <c:v>6.3666166802371533</c:v>
                </c:pt>
                <c:pt idx="27">
                  <c:v>6.3666166802371533</c:v>
                </c:pt>
                <c:pt idx="28">
                  <c:v>6.3666166802371533</c:v>
                </c:pt>
                <c:pt idx="29">
                  <c:v>6.3666166802371533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E9-473D-BABC-71FD3518D67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(Tracking!$BM$27,Tracking!$BM$52)</c:f>
              <c:numCache>
                <c:formatCode>0.00</c:formatCode>
                <c:ptCount val="2"/>
                <c:pt idx="0">
                  <c:v>23.565955641483153</c:v>
                </c:pt>
                <c:pt idx="1">
                  <c:v>10.233218378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E9-473D-BABC-71FD3518D673}"/>
            </c:ext>
          </c:extLst>
        </c:ser>
        <c:ser>
          <c:idx val="9"/>
          <c:order val="5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Tracking!$BN$51</c:f>
              <c:numCache>
                <c:formatCode>0.00</c:formatCode>
                <c:ptCount val="1"/>
                <c:pt idx="0">
                  <c:v>3.86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E9-473D-BABC-71FD3518D673}"/>
            </c:ext>
          </c:extLst>
        </c:ser>
        <c:ser>
          <c:idx val="10"/>
          <c:order val="6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Tracking!$BO$51</c:f>
              <c:numCache>
                <c:formatCode>0.00</c:formatCode>
                <c:ptCount val="1"/>
                <c:pt idx="0">
                  <c:v>13.68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E9-473D-BABC-71FD3518D673}"/>
            </c:ext>
          </c:extLst>
        </c:ser>
        <c:ser>
          <c:idx val="3"/>
          <c:order val="7"/>
          <c:tx>
            <c:strRef>
              <c:f>Tracking!$BP$22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(Tracking!$BJ$27,Tracking!$BP$51)</c:f>
              <c:numCache>
                <c:formatCode>0.00</c:formatCode>
                <c:ptCount val="2"/>
                <c:pt idx="0">
                  <c:v>6.3666166802371533</c:v>
                </c:pt>
                <c:pt idx="1">
                  <c:v>3.86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8E9-473D-BABC-71FD3518D673}"/>
            </c:ext>
          </c:extLst>
        </c:ser>
        <c:ser>
          <c:idx val="4"/>
          <c:order val="8"/>
          <c:tx>
            <c:strRef>
              <c:f>Tracking!$BQ$22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(Tracking!$BM$27,Tracking!$BQ$51)</c:f>
              <c:numCache>
                <c:formatCode>0.00</c:formatCode>
                <c:ptCount val="2"/>
                <c:pt idx="0">
                  <c:v>23.565955641483153</c:v>
                </c:pt>
                <c:pt idx="1">
                  <c:v>13.68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E9-473D-BABC-71FD3518D673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Tracking!$BS$27:$BS$40</c:f>
              <c:numCache>
                <c:formatCode>0.00</c:formatCode>
                <c:ptCount val="14"/>
                <c:pt idx="0">
                  <c:v>6.3666166802371533</c:v>
                </c:pt>
                <c:pt idx="1">
                  <c:v>6.2153012802371537</c:v>
                </c:pt>
                <c:pt idx="2">
                  <c:v>5.9697262166007903</c:v>
                </c:pt>
                <c:pt idx="3">
                  <c:v>5.8193297347826087</c:v>
                </c:pt>
                <c:pt idx="4">
                  <c:v>5.8163216250000005</c:v>
                </c:pt>
                <c:pt idx="5">
                  <c:v>5.191260670454545</c:v>
                </c:pt>
                <c:pt idx="6">
                  <c:v>4.7780921931818181</c:v>
                </c:pt>
                <c:pt idx="7">
                  <c:v>4.8171883977272731</c:v>
                </c:pt>
                <c:pt idx="8">
                  <c:v>4.7714140703463208</c:v>
                </c:pt>
                <c:pt idx="9">
                  <c:v>4.8876626475814042</c:v>
                </c:pt>
                <c:pt idx="10">
                  <c:v>5.0665833809147376</c:v>
                </c:pt>
                <c:pt idx="11">
                  <c:v>5.2699738484472052</c:v>
                </c:pt>
                <c:pt idx="12">
                  <c:v>5.16552653416149</c:v>
                </c:pt>
                <c:pt idx="13">
                  <c:v>5.1529792960662517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E9-473D-BABC-71FD3518D673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Tracking!$BR$27:$BR$40</c:f>
              <c:numCache>
                <c:formatCode>0.00</c:formatCode>
                <c:ptCount val="14"/>
                <c:pt idx="0">
                  <c:v>23.565955641483153</c:v>
                </c:pt>
                <c:pt idx="1">
                  <c:v>24.129410308149822</c:v>
                </c:pt>
                <c:pt idx="2">
                  <c:v>23.270725669019384</c:v>
                </c:pt>
                <c:pt idx="3">
                  <c:v>23.570439553077357</c:v>
                </c:pt>
                <c:pt idx="4">
                  <c:v>23.620620899680031</c:v>
                </c:pt>
                <c:pt idx="5">
                  <c:v>22.48089342132505</c:v>
                </c:pt>
                <c:pt idx="6">
                  <c:v>20.773660005175987</c:v>
                </c:pt>
                <c:pt idx="7">
                  <c:v>20.043698369565217</c:v>
                </c:pt>
                <c:pt idx="8">
                  <c:v>18.247970831686427</c:v>
                </c:pt>
                <c:pt idx="9">
                  <c:v>18.062632998682474</c:v>
                </c:pt>
                <c:pt idx="10">
                  <c:v>17.814708284396762</c:v>
                </c:pt>
                <c:pt idx="11">
                  <c:v>17.040722043290042</c:v>
                </c:pt>
                <c:pt idx="12">
                  <c:v>16.070473454545454</c:v>
                </c:pt>
                <c:pt idx="13">
                  <c:v>15.303897234848483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8E9-473D-BABC-71FD3518D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74016"/>
        <c:axId val="32776192"/>
      </c:scatterChart>
      <c:valAx>
        <c:axId val="3277401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76192"/>
        <c:crosses val="autoZero"/>
        <c:crossBetween val="midCat"/>
        <c:majorUnit val="4"/>
      </c:valAx>
      <c:valAx>
        <c:axId val="3277619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74016"/>
        <c:crosses val="autoZero"/>
        <c:crossBetween val="midCat"/>
        <c:majorUnit val="5"/>
      </c:valAx>
      <c:valAx>
        <c:axId val="3277811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779648"/>
        <c:crosses val="max"/>
        <c:crossBetween val="midCat"/>
      </c:valAx>
      <c:catAx>
        <c:axId val="327796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77811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5799458465378579"/>
          <c:y val="3.217232027308483E-2"/>
          <c:w val="0.48279077373620788"/>
          <c:h val="0.3180069187468190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bg1"/>
      </a:solidFill>
    </a:ln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(Tracking!$U$23,Tracking!$U$52)</c:f>
              <c:numCache>
                <c:formatCode>0.00</c:formatCode>
                <c:ptCount val="2"/>
                <c:pt idx="0">
                  <c:v>5.5172266929999996</c:v>
                </c:pt>
                <c:pt idx="1">
                  <c:v>5.5172266929999996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A-4B4C-8A22-C2347A353F48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(Tracking!$V$23,Tracking!$V$52)</c:f>
              <c:numCache>
                <c:formatCode>0.00</c:formatCode>
                <c:ptCount val="2"/>
                <c:pt idx="0">
                  <c:v>5.1766874680000008</c:v>
                </c:pt>
                <c:pt idx="1">
                  <c:v>5.1766874680000008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A-4B4C-8A22-C2347A35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5200"/>
        <c:axId val="33052928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Tracking!$Q$23:$Q$52</c:f>
              <c:numCache>
                <c:formatCode>0.00</c:formatCode>
                <c:ptCount val="30"/>
                <c:pt idx="0">
                  <c:v>14.263685499999999</c:v>
                </c:pt>
                <c:pt idx="1">
                  <c:v>13.825855238095235</c:v>
                </c:pt>
                <c:pt idx="2">
                  <c:v>14.832330000000001</c:v>
                </c:pt>
                <c:pt idx="3">
                  <c:v>14.386653043478262</c:v>
                </c:pt>
                <c:pt idx="4">
                  <c:v>14.361585833333335</c:v>
                </c:pt>
                <c:pt idx="5">
                  <c:v>14.609202916666668</c:v>
                </c:pt>
                <c:pt idx="6">
                  <c:v>15.349784500000004</c:v>
                </c:pt>
                <c:pt idx="7">
                  <c:v>12.737269545454547</c:v>
                </c:pt>
                <c:pt idx="9">
                  <c:v>12.780625833333337</c:v>
                </c:pt>
                <c:pt idx="10">
                  <c:v>11.816622083333334</c:v>
                </c:pt>
                <c:pt idx="11">
                  <c:v>12.91688304347826</c:v>
                </c:pt>
                <c:pt idx="12">
                  <c:v>11.926676086956522</c:v>
                </c:pt>
                <c:pt idx="13">
                  <c:v>11.801418636363637</c:v>
                </c:pt>
                <c:pt idx="14">
                  <c:v>11.663864999999999</c:v>
                </c:pt>
                <c:pt idx="15">
                  <c:v>11.441348695652175</c:v>
                </c:pt>
                <c:pt idx="16">
                  <c:v>11.119933043478261</c:v>
                </c:pt>
                <c:pt idx="17">
                  <c:v>11.359854545454546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EA-4B4C-8A22-C2347A353F48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Tracking!$P$23:$P$52</c:f>
              <c:numCache>
                <c:formatCode>0.00</c:formatCode>
                <c:ptCount val="30"/>
                <c:pt idx="0">
                  <c:v>27.366363333333329</c:v>
                </c:pt>
                <c:pt idx="1">
                  <c:v>27.072117727272722</c:v>
                </c:pt>
                <c:pt idx="2">
                  <c:v>26.532768636363638</c:v>
                </c:pt>
                <c:pt idx="3">
                  <c:v>28.492539166666671</c:v>
                </c:pt>
                <c:pt idx="4">
                  <c:v>27.687370800000007</c:v>
                </c:pt>
                <c:pt idx="5">
                  <c:v>28.809123333333343</c:v>
                </c:pt>
                <c:pt idx="6">
                  <c:v>26.883259523809524</c:v>
                </c:pt>
                <c:pt idx="7">
                  <c:v>26.168975217391299</c:v>
                </c:pt>
                <c:pt idx="9">
                  <c:v>23.057765000000003</c:v>
                </c:pt>
                <c:pt idx="10">
                  <c:v>24.5091392</c:v>
                </c:pt>
                <c:pt idx="11">
                  <c:v>22.664752173913044</c:v>
                </c:pt>
                <c:pt idx="12">
                  <c:v>20.951915833333334</c:v>
                </c:pt>
                <c:pt idx="13">
                  <c:v>20.118025652173912</c:v>
                </c:pt>
                <c:pt idx="14">
                  <c:v>21.088576521739132</c:v>
                </c:pt>
                <c:pt idx="15">
                  <c:v>20.838002499999998</c:v>
                </c:pt>
                <c:pt idx="16">
                  <c:v>19.183838750000003</c:v>
                </c:pt>
                <c:pt idx="17">
                  <c:v>18.087285217391308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EA-4B4C-8A22-C2347A353F48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Tracking!$T$23:$T$52</c:f>
              <c:numCache>
                <c:formatCode>0.00</c:formatCode>
                <c:ptCount val="30"/>
                <c:pt idx="0">
                  <c:v>14.334021922981368</c:v>
                </c:pt>
                <c:pt idx="4">
                  <c:v>14.334021922981368</c:v>
                </c:pt>
                <c:pt idx="5">
                  <c:v>14.334021922981368</c:v>
                </c:pt>
                <c:pt idx="6">
                  <c:v>14.334021922981368</c:v>
                </c:pt>
                <c:pt idx="7">
                  <c:v>14.334021922981368</c:v>
                </c:pt>
                <c:pt idx="8">
                  <c:v>14.334021922981368</c:v>
                </c:pt>
                <c:pt idx="9">
                  <c:v>14.334021922981368</c:v>
                </c:pt>
                <c:pt idx="10">
                  <c:v>14.334021922981368</c:v>
                </c:pt>
                <c:pt idx="11">
                  <c:v>14.334021922981368</c:v>
                </c:pt>
                <c:pt idx="12">
                  <c:v>14.334021922981368</c:v>
                </c:pt>
                <c:pt idx="13">
                  <c:v>14.334021922981368</c:v>
                </c:pt>
                <c:pt idx="14">
                  <c:v>14.334021922981368</c:v>
                </c:pt>
                <c:pt idx="15">
                  <c:v>14.334021922981368</c:v>
                </c:pt>
                <c:pt idx="16">
                  <c:v>14.334021922981368</c:v>
                </c:pt>
                <c:pt idx="17">
                  <c:v>14.334021922981368</c:v>
                </c:pt>
                <c:pt idx="18">
                  <c:v>14.334021922981368</c:v>
                </c:pt>
                <c:pt idx="19">
                  <c:v>14.334021922981368</c:v>
                </c:pt>
                <c:pt idx="20">
                  <c:v>14.334021922981368</c:v>
                </c:pt>
                <c:pt idx="21">
                  <c:v>14.334021922981368</c:v>
                </c:pt>
                <c:pt idx="22">
                  <c:v>14.334021922981368</c:v>
                </c:pt>
                <c:pt idx="23">
                  <c:v>14.334021922981368</c:v>
                </c:pt>
                <c:pt idx="24">
                  <c:v>14.334021922981368</c:v>
                </c:pt>
                <c:pt idx="25">
                  <c:v>14.334021922981368</c:v>
                </c:pt>
                <c:pt idx="26">
                  <c:v>14.334021922981368</c:v>
                </c:pt>
                <c:pt idx="27">
                  <c:v>14.334021922981368</c:v>
                </c:pt>
                <c:pt idx="28">
                  <c:v>14.334021922981368</c:v>
                </c:pt>
                <c:pt idx="29">
                  <c:v>14.334021922981368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EA-4B4C-8A22-C2347A353F48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(Tracking!$W$27,Tracking!$W$52)</c:f>
              <c:numCache>
                <c:formatCode>0.00</c:formatCode>
                <c:ptCount val="2"/>
                <c:pt idx="0">
                  <c:v>27.430231932727274</c:v>
                </c:pt>
                <c:pt idx="1">
                  <c:v>10.693914161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EA-4B4C-8A22-C2347A353F48}"/>
            </c:ext>
          </c:extLst>
        </c:ser>
        <c:ser>
          <c:idx val="9"/>
          <c:order val="5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Tracking!$X$51</c:f>
              <c:numCache>
                <c:formatCode>0.00</c:formatCode>
                <c:ptCount val="1"/>
                <c:pt idx="0">
                  <c:v>10.47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EA-4B4C-8A22-C2347A353F48}"/>
            </c:ext>
          </c:extLst>
        </c:ser>
        <c:ser>
          <c:idx val="10"/>
          <c:order val="6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Tracking!$Y$51</c:f>
              <c:numCache>
                <c:formatCode>0.00</c:formatCode>
                <c:ptCount val="1"/>
                <c:pt idx="0">
                  <c:v>17.97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EA-4B4C-8A22-C2347A353F48}"/>
            </c:ext>
          </c:extLst>
        </c:ser>
        <c:ser>
          <c:idx val="3"/>
          <c:order val="7"/>
          <c:tx>
            <c:strRef>
              <c:f>Tracking!$Z$22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(Tracking!$S$27,Tracking!$Z$51)</c:f>
              <c:numCache>
                <c:formatCode>0.00</c:formatCode>
                <c:ptCount val="2"/>
                <c:pt idx="0">
                  <c:v>14.334021922981368</c:v>
                </c:pt>
                <c:pt idx="1">
                  <c:v>10.47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EA-4B4C-8A22-C2347A353F48}"/>
            </c:ext>
          </c:extLst>
        </c:ser>
        <c:ser>
          <c:idx val="4"/>
          <c:order val="8"/>
          <c:tx>
            <c:strRef>
              <c:f>Tracking!$AA$22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(Tracking!$R$27,Tracking!$AA$51)</c:f>
              <c:numCache>
                <c:formatCode>0.00</c:formatCode>
                <c:ptCount val="2"/>
                <c:pt idx="0">
                  <c:v>27.430231932727274</c:v>
                </c:pt>
                <c:pt idx="1">
                  <c:v>17.97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EA-4B4C-8A22-C2347A353F48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Tracking!$AC$27:$AC$40</c:f>
              <c:numCache>
                <c:formatCode>0.00</c:formatCode>
                <c:ptCount val="14"/>
                <c:pt idx="0">
                  <c:v>14.334021922981368</c:v>
                </c:pt>
                <c:pt idx="1">
                  <c:v>14.4031254063147</c:v>
                </c:pt>
                <c:pt idx="2">
                  <c:v>14.707911258695654</c:v>
                </c:pt>
                <c:pt idx="3">
                  <c:v>14.288899167786564</c:v>
                </c:pt>
                <c:pt idx="4">
                  <c:v>14.264460698863639</c:v>
                </c:pt>
                <c:pt idx="5">
                  <c:v>13.869220698863639</c:v>
                </c:pt>
                <c:pt idx="6">
                  <c:v>13.171075490530306</c:v>
                </c:pt>
                <c:pt idx="7">
                  <c:v>12.562850126399869</c:v>
                </c:pt>
                <c:pt idx="8">
                  <c:v>12.360201761775365</c:v>
                </c:pt>
                <c:pt idx="9">
                  <c:v>12.248445136693018</c:v>
                </c:pt>
                <c:pt idx="10">
                  <c:v>12.02509297002635</c:v>
                </c:pt>
                <c:pt idx="11">
                  <c:v>11.950038292490119</c:v>
                </c:pt>
                <c:pt idx="12">
                  <c:v>11.590648292490119</c:v>
                </c:pt>
                <c:pt idx="13">
                  <c:v>11.477283984189723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EA-4B4C-8A22-C2347A353F48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Tracking!$AB$27:$AB$40</c:f>
              <c:numCache>
                <c:formatCode>0.00</c:formatCode>
                <c:ptCount val="14"/>
                <c:pt idx="0">
                  <c:v>27.430231932727274</c:v>
                </c:pt>
                <c:pt idx="1">
                  <c:v>27.718783932727273</c:v>
                </c:pt>
                <c:pt idx="2">
                  <c:v>27.681012292034637</c:v>
                </c:pt>
                <c:pt idx="3">
                  <c:v>27.608253608240169</c:v>
                </c:pt>
                <c:pt idx="4">
                  <c:v>27.387182218633541</c:v>
                </c:pt>
                <c:pt idx="5">
                  <c:v>26.229780768633542</c:v>
                </c:pt>
                <c:pt idx="6">
                  <c:v>25.154784735300204</c:v>
                </c:pt>
                <c:pt idx="7">
                  <c:v>24.100157897826087</c:v>
                </c:pt>
                <c:pt idx="8">
                  <c:v>22.795893051811593</c:v>
                </c:pt>
                <c:pt idx="9">
                  <c:v>22.260319571884057</c:v>
                </c:pt>
                <c:pt idx="10">
                  <c:v>21.866481876231884</c:v>
                </c:pt>
                <c:pt idx="11">
                  <c:v>21.132254536231883</c:v>
                </c:pt>
                <c:pt idx="12">
                  <c:v>20.436071851449277</c:v>
                </c:pt>
                <c:pt idx="13">
                  <c:v>19.863145728260871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CEA-4B4C-8A22-C2347A35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48832"/>
        <c:axId val="33051008"/>
      </c:scatterChart>
      <c:valAx>
        <c:axId val="3304883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51008"/>
        <c:crosses val="autoZero"/>
        <c:crossBetween val="midCat"/>
        <c:majorUnit val="4"/>
      </c:valAx>
      <c:valAx>
        <c:axId val="330510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48832"/>
        <c:crosses val="autoZero"/>
        <c:crossBetween val="midCat"/>
        <c:majorUnit val="5"/>
      </c:valAx>
      <c:valAx>
        <c:axId val="33052928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3075200"/>
        <c:crosses val="max"/>
        <c:crossBetween val="midCat"/>
      </c:valAx>
      <c:catAx>
        <c:axId val="330752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3052928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7126089731584925"/>
          <c:y val="3.4195666502196728E-2"/>
          <c:w val="0.46951612228875106"/>
          <c:h val="0.27143584307910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(Tracking!$AI$23,Tracking!$AI$52)</c:f>
              <c:numCache>
                <c:formatCode>0.00</c:formatCode>
                <c:ptCount val="2"/>
                <c:pt idx="0">
                  <c:v>3.637152897</c:v>
                </c:pt>
                <c:pt idx="1">
                  <c:v>3.637152897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B-4763-8E99-A8DEE12AC266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(Tracking!$AJ$23,Tracking!$AJ$52)</c:f>
              <c:numCache>
                <c:formatCode>0.00</c:formatCode>
                <c:ptCount val="2"/>
                <c:pt idx="0">
                  <c:v>5.2872151036999995</c:v>
                </c:pt>
                <c:pt idx="1">
                  <c:v>5.2872151036999995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B-4763-8E99-A8DEE12A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9616"/>
        <c:axId val="49593728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Tracking!$AE$23:$AE$52</c:f>
              <c:numCache>
                <c:formatCode>0.00</c:formatCode>
                <c:ptCount val="30"/>
                <c:pt idx="0">
                  <c:v>12.960496315789474</c:v>
                </c:pt>
                <c:pt idx="1">
                  <c:v>13.302767391304345</c:v>
                </c:pt>
                <c:pt idx="2">
                  <c:v>11.913637272727273</c:v>
                </c:pt>
                <c:pt idx="3">
                  <c:v>11.541825652173911</c:v>
                </c:pt>
                <c:pt idx="4">
                  <c:v>11.671287916666666</c:v>
                </c:pt>
                <c:pt idx="5">
                  <c:v>12.086075217391306</c:v>
                </c:pt>
                <c:pt idx="6">
                  <c:v>10.571443478260869</c:v>
                </c:pt>
                <c:pt idx="7">
                  <c:v>10.269238695652176</c:v>
                </c:pt>
                <c:pt idx="8">
                  <c:v>9.4356112500000027</c:v>
                </c:pt>
                <c:pt idx="9">
                  <c:v>8.7023541666666677</c:v>
                </c:pt>
                <c:pt idx="10">
                  <c:v>9.7433895652173899</c:v>
                </c:pt>
                <c:pt idx="11">
                  <c:v>8.7500239130434796</c:v>
                </c:pt>
                <c:pt idx="12">
                  <c:v>9.5936413043478268</c:v>
                </c:pt>
                <c:pt idx="13">
                  <c:v>8.3429178260869552</c:v>
                </c:pt>
                <c:pt idx="14">
                  <c:v>8.5168186956521748</c:v>
                </c:pt>
                <c:pt idx="15">
                  <c:v>5.8836143478260867</c:v>
                </c:pt>
                <c:pt idx="16">
                  <c:v>6.995272916666667</c:v>
                </c:pt>
                <c:pt idx="17">
                  <c:v>6.7065377272727282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FB-4763-8E99-A8DEE12AC266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Tracking!$AD$23:$AD$52</c:f>
              <c:numCache>
                <c:formatCode>0.00</c:formatCode>
                <c:ptCount val="30"/>
                <c:pt idx="0">
                  <c:v>27.716789499999997</c:v>
                </c:pt>
                <c:pt idx="1">
                  <c:v>27.532631304347827</c:v>
                </c:pt>
                <c:pt idx="2">
                  <c:v>27.958155217391301</c:v>
                </c:pt>
                <c:pt idx="3">
                  <c:v>29.325857826086953</c:v>
                </c:pt>
                <c:pt idx="4">
                  <c:v>28.906647599999999</c:v>
                </c:pt>
                <c:pt idx="5">
                  <c:v>30.454881666666662</c:v>
                </c:pt>
                <c:pt idx="6">
                  <c:v>28.912212083333344</c:v>
                </c:pt>
                <c:pt idx="7">
                  <c:v>28.389587083333328</c:v>
                </c:pt>
                <c:pt idx="8">
                  <c:v>24.473916249999998</c:v>
                </c:pt>
                <c:pt idx="9">
                  <c:v>21.889012499999996</c:v>
                </c:pt>
                <c:pt idx="10">
                  <c:v>22.679809583333334</c:v>
                </c:pt>
                <c:pt idx="11">
                  <c:v>23.656855833333335</c:v>
                </c:pt>
                <c:pt idx="12">
                  <c:v>20.878775833333332</c:v>
                </c:pt>
                <c:pt idx="13">
                  <c:v>18.827012083333337</c:v>
                </c:pt>
                <c:pt idx="14">
                  <c:v>19.412743750000001</c:v>
                </c:pt>
                <c:pt idx="15">
                  <c:v>18.548059999999996</c:v>
                </c:pt>
                <c:pt idx="16">
                  <c:v>16.756800416666668</c:v>
                </c:pt>
                <c:pt idx="17">
                  <c:v>16.18622695652174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FB-4763-8E99-A8DEE12AC266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Tracking!$AH$23:$AH$52</c:f>
              <c:numCache>
                <c:formatCode>0.00</c:formatCode>
                <c:ptCount val="30"/>
                <c:pt idx="0">
                  <c:v>12.278002909732333</c:v>
                </c:pt>
                <c:pt idx="4">
                  <c:v>12.278002909732333</c:v>
                </c:pt>
                <c:pt idx="5">
                  <c:v>12.278002909732333</c:v>
                </c:pt>
                <c:pt idx="6">
                  <c:v>12.278002909732333</c:v>
                </c:pt>
                <c:pt idx="7">
                  <c:v>12.278002909732333</c:v>
                </c:pt>
                <c:pt idx="8">
                  <c:v>12.278002909732333</c:v>
                </c:pt>
                <c:pt idx="9">
                  <c:v>12.278002909732333</c:v>
                </c:pt>
                <c:pt idx="10">
                  <c:v>12.278002909732333</c:v>
                </c:pt>
                <c:pt idx="11">
                  <c:v>12.278002909732333</c:v>
                </c:pt>
                <c:pt idx="12">
                  <c:v>12.278002909732333</c:v>
                </c:pt>
                <c:pt idx="13">
                  <c:v>12.278002909732333</c:v>
                </c:pt>
                <c:pt idx="14">
                  <c:v>12.278002909732333</c:v>
                </c:pt>
                <c:pt idx="15">
                  <c:v>12.278002909732333</c:v>
                </c:pt>
                <c:pt idx="16">
                  <c:v>12.278002909732333</c:v>
                </c:pt>
                <c:pt idx="17">
                  <c:v>12.278002909732333</c:v>
                </c:pt>
                <c:pt idx="18">
                  <c:v>12.278002909732333</c:v>
                </c:pt>
                <c:pt idx="19">
                  <c:v>12.278002909732333</c:v>
                </c:pt>
                <c:pt idx="20">
                  <c:v>12.278002909732333</c:v>
                </c:pt>
                <c:pt idx="21">
                  <c:v>12.278002909732333</c:v>
                </c:pt>
                <c:pt idx="22">
                  <c:v>12.278002909732333</c:v>
                </c:pt>
                <c:pt idx="23">
                  <c:v>12.278002909732333</c:v>
                </c:pt>
                <c:pt idx="24">
                  <c:v>12.278002909732333</c:v>
                </c:pt>
                <c:pt idx="25">
                  <c:v>12.278002909732333</c:v>
                </c:pt>
                <c:pt idx="26">
                  <c:v>12.278002909732333</c:v>
                </c:pt>
                <c:pt idx="27">
                  <c:v>12.278002909732333</c:v>
                </c:pt>
                <c:pt idx="28">
                  <c:v>12.278002909732333</c:v>
                </c:pt>
                <c:pt idx="29">
                  <c:v>12.278002909732333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FB-4763-8E99-A8DEE12AC266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(Tracking!$AK$27,Tracking!$AK$52)</c:f>
              <c:numCache>
                <c:formatCode>0.00</c:formatCode>
                <c:ptCount val="2"/>
                <c:pt idx="0">
                  <c:v>28.288016289565213</c:v>
                </c:pt>
                <c:pt idx="1">
                  <c:v>8.9243680006999995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FB-4763-8E99-A8DEE12AC266}"/>
            </c:ext>
          </c:extLst>
        </c:ser>
        <c:ser>
          <c:idx val="9"/>
          <c:order val="5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Tracking!$AL$51</c:f>
              <c:numCache>
                <c:formatCode>0.00</c:formatCode>
                <c:ptCount val="1"/>
                <c:pt idx="0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2FB-4763-8E99-A8DEE12AC266}"/>
            </c:ext>
          </c:extLst>
        </c:ser>
        <c:ser>
          <c:idx val="10"/>
          <c:order val="6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Tracking!$AM$51</c:f>
              <c:numCache>
                <c:formatCode>0.00</c:formatCode>
                <c:ptCount val="1"/>
                <c:pt idx="0">
                  <c:v>15.09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FB-4763-8E99-A8DEE12AC266}"/>
            </c:ext>
          </c:extLst>
        </c:ser>
        <c:ser>
          <c:idx val="3"/>
          <c:order val="7"/>
          <c:tx>
            <c:strRef>
              <c:f>Tracking!$AN$22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(Tracking!$AG$27,Tracking!$AN$51)</c:f>
              <c:numCache>
                <c:formatCode>0.00</c:formatCode>
                <c:ptCount val="2"/>
                <c:pt idx="0">
                  <c:v>12.278002909732333</c:v>
                </c:pt>
                <c:pt idx="1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2FB-4763-8E99-A8DEE12AC266}"/>
            </c:ext>
          </c:extLst>
        </c:ser>
        <c:ser>
          <c:idx val="4"/>
          <c:order val="8"/>
          <c:tx>
            <c:strRef>
              <c:f>Tracking!$AO$22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FF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0-F53C-4AC4-B511-D6657631C899}"/>
              </c:ext>
            </c:extLst>
          </c:dPt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(Tracking!$AK$27,Tracking!$AO$51)</c:f>
              <c:numCache>
                <c:formatCode>0.00</c:formatCode>
                <c:ptCount val="2"/>
                <c:pt idx="0">
                  <c:v>28.288016289565213</c:v>
                </c:pt>
                <c:pt idx="1">
                  <c:v>15.09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FB-4763-8E99-A8DEE12AC266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Tracking!$AQ$27:$AQ$40</c:f>
              <c:numCache>
                <c:formatCode>0.00</c:formatCode>
                <c:ptCount val="14"/>
                <c:pt idx="0">
                  <c:v>12.278002909732333</c:v>
                </c:pt>
                <c:pt idx="1">
                  <c:v>12.1031186900527</c:v>
                </c:pt>
                <c:pt idx="2">
                  <c:v>11.556853907444005</c:v>
                </c:pt>
                <c:pt idx="3">
                  <c:v>11.227974192028984</c:v>
                </c:pt>
                <c:pt idx="4">
                  <c:v>10.806731311594204</c:v>
                </c:pt>
                <c:pt idx="5">
                  <c:v>10.212944561594202</c:v>
                </c:pt>
                <c:pt idx="6">
                  <c:v>9.74440743115942</c:v>
                </c:pt>
                <c:pt idx="7">
                  <c:v>9.3801235181159424</c:v>
                </c:pt>
                <c:pt idx="8">
                  <c:v>9.2450040398550719</c:v>
                </c:pt>
                <c:pt idx="9">
                  <c:v>9.0264653550724638</c:v>
                </c:pt>
                <c:pt idx="10">
                  <c:v>8.9893582608695652</c:v>
                </c:pt>
                <c:pt idx="11">
                  <c:v>8.2174032173913041</c:v>
                </c:pt>
                <c:pt idx="12">
                  <c:v>7.8664530181159424</c:v>
                </c:pt>
                <c:pt idx="13">
                  <c:v>7.2890323027009227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2FB-4763-8E99-A8DEE12AC266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Tracking!$AP$27:$AP$40</c:f>
              <c:numCache>
                <c:formatCode>0.00</c:formatCode>
                <c:ptCount val="14"/>
                <c:pt idx="0">
                  <c:v>28.288016289565213</c:v>
                </c:pt>
                <c:pt idx="1">
                  <c:v>28.835634722898543</c:v>
                </c:pt>
                <c:pt idx="2">
                  <c:v>29.111550878695653</c:v>
                </c:pt>
                <c:pt idx="3">
                  <c:v>29.197837251884057</c:v>
                </c:pt>
                <c:pt idx="4">
                  <c:v>28.227448936666669</c:v>
                </c:pt>
                <c:pt idx="5">
                  <c:v>26.823921916666666</c:v>
                </c:pt>
                <c:pt idx="6">
                  <c:v>25.268907500000001</c:v>
                </c:pt>
                <c:pt idx="7">
                  <c:v>24.217836249999998</c:v>
                </c:pt>
                <c:pt idx="8">
                  <c:v>22.715674</c:v>
                </c:pt>
                <c:pt idx="9">
                  <c:v>21.586293166666668</c:v>
                </c:pt>
                <c:pt idx="10">
                  <c:v>21.091039416666668</c:v>
                </c:pt>
                <c:pt idx="11">
                  <c:v>20.264689499999999</c:v>
                </c:pt>
                <c:pt idx="12">
                  <c:v>18.884678416666667</c:v>
                </c:pt>
                <c:pt idx="13">
                  <c:v>17.946168641304347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2FB-4763-8E99-A8DEE12A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9152"/>
        <c:axId val="49591808"/>
      </c:scatterChart>
      <c:valAx>
        <c:axId val="4956915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591808"/>
        <c:crosses val="autoZero"/>
        <c:crossBetween val="midCat"/>
        <c:majorUnit val="4"/>
      </c:valAx>
      <c:valAx>
        <c:axId val="495918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569152"/>
        <c:crosses val="autoZero"/>
        <c:crossBetween val="midCat"/>
        <c:majorUnit val="5"/>
      </c:valAx>
      <c:valAx>
        <c:axId val="49593728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49599616"/>
        <c:crosses val="max"/>
        <c:crossBetween val="midCat"/>
      </c:valAx>
      <c:catAx>
        <c:axId val="495996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9593728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egendEntry>
        <c:idx val="9"/>
        <c:txPr>
          <a:bodyPr/>
          <a:lstStyle/>
          <a:p>
            <a:pPr>
              <a:defRPr sz="11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47271578373406403"/>
          <c:y val="3.014897404397289E-2"/>
          <c:w val="0.46955109886081769"/>
          <c:h val="0.2815587640343937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8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(Tracking!$CM$23,Tracking!$CM$52)</c:f>
              <c:numCache>
                <c:formatCode>0.00</c:formatCode>
                <c:ptCount val="2"/>
                <c:pt idx="0">
                  <c:v>3.1463273570000001</c:v>
                </c:pt>
                <c:pt idx="1">
                  <c:v>3.1463273570000001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F-4037-8148-6E2FEDA61E63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(Tracking!$CN$23,Tracking!$CN$52)</c:f>
              <c:numCache>
                <c:formatCode>0.00</c:formatCode>
                <c:ptCount val="2"/>
                <c:pt idx="0">
                  <c:v>6.3740175151000003</c:v>
                </c:pt>
                <c:pt idx="1">
                  <c:v>6.3740175151000003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F-4037-8148-6E2FEDA6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44384"/>
        <c:axId val="5014259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Tracking!$CI$23:$CI$52</c:f>
              <c:numCache>
                <c:formatCode>0.00</c:formatCode>
                <c:ptCount val="30"/>
                <c:pt idx="0">
                  <c:v>11.079403684210527</c:v>
                </c:pt>
                <c:pt idx="1">
                  <c:v>13.210694285714288</c:v>
                </c:pt>
                <c:pt idx="2">
                  <c:v>11.492608695652173</c:v>
                </c:pt>
                <c:pt idx="3">
                  <c:v>9.4794200000000011</c:v>
                </c:pt>
                <c:pt idx="4">
                  <c:v>9.3748818181818194</c:v>
                </c:pt>
                <c:pt idx="5">
                  <c:v>10.482019130434782</c:v>
                </c:pt>
                <c:pt idx="6">
                  <c:v>10.592410952380956</c:v>
                </c:pt>
                <c:pt idx="7">
                  <c:v>11.129924782608693</c:v>
                </c:pt>
                <c:pt idx="8">
                  <c:v>8.1589549999999988</c:v>
                </c:pt>
                <c:pt idx="9">
                  <c:v>8.2333234782608695</c:v>
                </c:pt>
                <c:pt idx="10">
                  <c:v>9.7869190909090911</c:v>
                </c:pt>
                <c:pt idx="11">
                  <c:v>7.8694421739130425</c:v>
                </c:pt>
                <c:pt idx="12">
                  <c:v>9.6250933333333339</c:v>
                </c:pt>
                <c:pt idx="13">
                  <c:v>7.5015527272727276</c:v>
                </c:pt>
                <c:pt idx="14">
                  <c:v>8.0176504347826079</c:v>
                </c:pt>
                <c:pt idx="15">
                  <c:v>6.498550434782608</c:v>
                </c:pt>
                <c:pt idx="16">
                  <c:v>7.3168409090909101</c:v>
                </c:pt>
                <c:pt idx="17">
                  <c:v>6.3852340909090914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9F-4037-8148-6E2FEDA61E6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Tracking!$CH$23:$CH$52</c:f>
              <c:numCache>
                <c:formatCode>0.00</c:formatCode>
                <c:ptCount val="30"/>
                <c:pt idx="0">
                  <c:v>27.229264999999998</c:v>
                </c:pt>
                <c:pt idx="1">
                  <c:v>27.617892272727271</c:v>
                </c:pt>
                <c:pt idx="2">
                  <c:v>29.890470833333335</c:v>
                </c:pt>
                <c:pt idx="3">
                  <c:v>27.874650869565219</c:v>
                </c:pt>
                <c:pt idx="4">
                  <c:v>29.000203043478262</c:v>
                </c:pt>
                <c:pt idx="5">
                  <c:v>30.510654583333331</c:v>
                </c:pt>
                <c:pt idx="6">
                  <c:v>27.753847727272728</c:v>
                </c:pt>
                <c:pt idx="7">
                  <c:v>28.171336666666665</c:v>
                </c:pt>
                <c:pt idx="8">
                  <c:v>24.588055600000004</c:v>
                </c:pt>
                <c:pt idx="9">
                  <c:v>21.198066666666666</c:v>
                </c:pt>
                <c:pt idx="10">
                  <c:v>22.121661739130435</c:v>
                </c:pt>
                <c:pt idx="11">
                  <c:v>22.101653333333335</c:v>
                </c:pt>
                <c:pt idx="12">
                  <c:v>19.295124545454545</c:v>
                </c:pt>
                <c:pt idx="13">
                  <c:v>18.884010434782613</c:v>
                </c:pt>
                <c:pt idx="14">
                  <c:v>18.581340833333332</c:v>
                </c:pt>
                <c:pt idx="15">
                  <c:v>18.649001666666667</c:v>
                </c:pt>
                <c:pt idx="16">
                  <c:v>16.594855652173909</c:v>
                </c:pt>
                <c:pt idx="17">
                  <c:v>16.176006086956523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9F-4037-8148-6E2FEDA61E6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Tracking!$CL$23:$CL$52</c:f>
              <c:numCache>
                <c:formatCode>0.00</c:formatCode>
                <c:ptCount val="30"/>
                <c:pt idx="0">
                  <c:v>10.927401696751762</c:v>
                </c:pt>
                <c:pt idx="4">
                  <c:v>10.927401696751762</c:v>
                </c:pt>
                <c:pt idx="5">
                  <c:v>10.927401696751762</c:v>
                </c:pt>
                <c:pt idx="6">
                  <c:v>10.927401696751762</c:v>
                </c:pt>
                <c:pt idx="7">
                  <c:v>10.927401696751762</c:v>
                </c:pt>
                <c:pt idx="8">
                  <c:v>10.927401696751762</c:v>
                </c:pt>
                <c:pt idx="9">
                  <c:v>10.927401696751762</c:v>
                </c:pt>
                <c:pt idx="10">
                  <c:v>10.927401696751762</c:v>
                </c:pt>
                <c:pt idx="11">
                  <c:v>10.927401696751762</c:v>
                </c:pt>
                <c:pt idx="12">
                  <c:v>10.927401696751762</c:v>
                </c:pt>
                <c:pt idx="13">
                  <c:v>10.927401696751762</c:v>
                </c:pt>
                <c:pt idx="14">
                  <c:v>10.927401696751762</c:v>
                </c:pt>
                <c:pt idx="15">
                  <c:v>10.927401696751762</c:v>
                </c:pt>
                <c:pt idx="16">
                  <c:v>10.927401696751762</c:v>
                </c:pt>
                <c:pt idx="17">
                  <c:v>10.927401696751762</c:v>
                </c:pt>
                <c:pt idx="18">
                  <c:v>10.927401696751762</c:v>
                </c:pt>
                <c:pt idx="19">
                  <c:v>10.927401696751762</c:v>
                </c:pt>
                <c:pt idx="20">
                  <c:v>10.927401696751762</c:v>
                </c:pt>
                <c:pt idx="21">
                  <c:v>10.927401696751762</c:v>
                </c:pt>
                <c:pt idx="22">
                  <c:v>10.927401696751762</c:v>
                </c:pt>
                <c:pt idx="23">
                  <c:v>10.927401696751762</c:v>
                </c:pt>
                <c:pt idx="24">
                  <c:v>10.927401696751762</c:v>
                </c:pt>
                <c:pt idx="25">
                  <c:v>10.927401696751762</c:v>
                </c:pt>
                <c:pt idx="26">
                  <c:v>10.927401696751762</c:v>
                </c:pt>
                <c:pt idx="27">
                  <c:v>10.927401696751762</c:v>
                </c:pt>
                <c:pt idx="28">
                  <c:v>10.927401696751762</c:v>
                </c:pt>
                <c:pt idx="29">
                  <c:v>10.927401696751762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F9F-4037-8148-6E2FEDA61E6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(Tracking!$CO$27,Tracking!$CO$52)</c:f>
              <c:numCache>
                <c:formatCode>0.00</c:formatCode>
                <c:ptCount val="2"/>
                <c:pt idx="0">
                  <c:v>28.322496403820814</c:v>
                </c:pt>
                <c:pt idx="1">
                  <c:v>9.5203448721000008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9F-4037-8148-6E2FEDA61E63}"/>
            </c:ext>
          </c:extLst>
        </c:ser>
        <c:ser>
          <c:idx val="9"/>
          <c:order val="4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Tracking!$CP$51</c:f>
              <c:numCache>
                <c:formatCode>0.00</c:formatCode>
                <c:ptCount val="1"/>
                <c:pt idx="0">
                  <c:v>6.83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F9F-4037-8148-6E2FEDA61E63}"/>
            </c:ext>
          </c:extLst>
        </c:ser>
        <c:ser>
          <c:idx val="10"/>
          <c:order val="5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Tracking!$CQ$51</c:f>
              <c:numCache>
                <c:formatCode>0.00</c:formatCode>
                <c:ptCount val="1"/>
                <c:pt idx="0">
                  <c:v>14.25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F9F-4037-8148-6E2FEDA61E63}"/>
            </c:ext>
          </c:extLst>
        </c:ser>
        <c:ser>
          <c:idx val="3"/>
          <c:order val="6"/>
          <c:tx>
            <c:strRef>
              <c:f>Tracking!$CR$22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(Tracking!$CL$27,Tracking!$CR$51)</c:f>
              <c:numCache>
                <c:formatCode>0.00</c:formatCode>
                <c:ptCount val="2"/>
                <c:pt idx="0">
                  <c:v>10.927401696751762</c:v>
                </c:pt>
                <c:pt idx="1">
                  <c:v>6.83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F9F-4037-8148-6E2FEDA61E63}"/>
            </c:ext>
          </c:extLst>
        </c:ser>
        <c:ser>
          <c:idx val="4"/>
          <c:order val="7"/>
          <c:tx>
            <c:strRef>
              <c:f>Tracking!$CS$22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FF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0-3AF0-40D5-A6A0-DBCE94D0734B}"/>
              </c:ext>
            </c:extLst>
          </c:dPt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(Tracking!$CO$27,Tracking!$CS$51)</c:f>
              <c:numCache>
                <c:formatCode>0.00</c:formatCode>
                <c:ptCount val="2"/>
                <c:pt idx="0">
                  <c:v>28.322496403820814</c:v>
                </c:pt>
                <c:pt idx="1">
                  <c:v>14.25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F9F-4037-8148-6E2FEDA61E63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Tracking!$CU$27:$CU$40</c:f>
              <c:numCache>
                <c:formatCode>0.00</c:formatCode>
                <c:ptCount val="14"/>
                <c:pt idx="0">
                  <c:v>10.927401696751762</c:v>
                </c:pt>
                <c:pt idx="1">
                  <c:v>10.807924785996613</c:v>
                </c:pt>
                <c:pt idx="2">
                  <c:v>10.284268119329946</c:v>
                </c:pt>
                <c:pt idx="3">
                  <c:v>10.211731336721252</c:v>
                </c:pt>
                <c:pt idx="4">
                  <c:v>9.9476383367212513</c:v>
                </c:pt>
                <c:pt idx="5">
                  <c:v>9.719326668737061</c:v>
                </c:pt>
                <c:pt idx="6">
                  <c:v>9.5803066608319227</c:v>
                </c:pt>
                <c:pt idx="7">
                  <c:v>9.0357129051383396</c:v>
                </c:pt>
                <c:pt idx="8">
                  <c:v>8.7347466152832673</c:v>
                </c:pt>
                <c:pt idx="9">
                  <c:v>8.603266160737812</c:v>
                </c:pt>
                <c:pt idx="10">
                  <c:v>8.5601315520421615</c:v>
                </c:pt>
                <c:pt idx="11">
                  <c:v>7.9024578208168634</c:v>
                </c:pt>
                <c:pt idx="12">
                  <c:v>7.7919375678524379</c:v>
                </c:pt>
                <c:pt idx="13">
                  <c:v>7.1439657193675883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F9F-4037-8148-6E2FEDA61E63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Tracking!$CT$27:$CT$40</c:f>
              <c:numCache>
                <c:formatCode>0.00</c:formatCode>
                <c:ptCount val="14"/>
                <c:pt idx="0">
                  <c:v>28.322496403820814</c:v>
                </c:pt>
                <c:pt idx="1">
                  <c:v>28.978774320487485</c:v>
                </c:pt>
                <c:pt idx="2">
                  <c:v>29.005965411396573</c:v>
                </c:pt>
                <c:pt idx="3">
                  <c:v>28.662138578063242</c:v>
                </c:pt>
                <c:pt idx="4">
                  <c:v>28.004819524150196</c:v>
                </c:pt>
                <c:pt idx="5">
                  <c:v>26.444392248787882</c:v>
                </c:pt>
                <c:pt idx="6">
                  <c:v>24.766593679947299</c:v>
                </c:pt>
                <c:pt idx="7">
                  <c:v>23.636154801159417</c:v>
                </c:pt>
                <c:pt idx="8">
                  <c:v>21.860912376916993</c:v>
                </c:pt>
                <c:pt idx="9">
                  <c:v>20.720103343873518</c:v>
                </c:pt>
                <c:pt idx="10">
                  <c:v>20.196758177206853</c:v>
                </c:pt>
                <c:pt idx="11">
                  <c:v>19.502226162714098</c:v>
                </c:pt>
                <c:pt idx="12">
                  <c:v>18.400866626482212</c:v>
                </c:pt>
                <c:pt idx="13">
                  <c:v>17.777042934782607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F9F-4037-8148-6E2FEDA6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38496"/>
        <c:axId val="50140672"/>
      </c:scatterChart>
      <c:valAx>
        <c:axId val="5013849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40672"/>
        <c:crosses val="autoZero"/>
        <c:crossBetween val="midCat"/>
        <c:majorUnit val="4"/>
      </c:valAx>
      <c:valAx>
        <c:axId val="5014067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38496"/>
        <c:crosses val="autoZero"/>
        <c:crossBetween val="midCat"/>
        <c:majorUnit val="5"/>
      </c:valAx>
      <c:valAx>
        <c:axId val="5014259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50144384"/>
        <c:crosses val="max"/>
        <c:crossBetween val="midCat"/>
      </c:valAx>
      <c:catAx>
        <c:axId val="5014438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014259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742233666433065"/>
          <c:y val="3.014897404397289E-2"/>
          <c:w val="0.46953361057478438"/>
          <c:h val="0.2714374002655757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8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(Tracking!$DA$23,Tracking!$DA$52)</c:f>
              <c:numCache>
                <c:formatCode>0.00</c:formatCode>
                <c:ptCount val="2"/>
                <c:pt idx="0">
                  <c:v>4.3893142559999996</c:v>
                </c:pt>
                <c:pt idx="1">
                  <c:v>4.3893142559999996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4-48D9-8996-CC4CC2B769DA}"/>
            </c:ext>
          </c:extLst>
        </c:ser>
        <c:ser>
          <c:idx val="11"/>
          <c:order val="9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(Tracking!$DB$23,Tracking!$DB$52)</c:f>
              <c:numCache>
                <c:formatCode>0.00</c:formatCode>
                <c:ptCount val="2"/>
                <c:pt idx="0">
                  <c:v>5.0949523547000011</c:v>
                </c:pt>
                <c:pt idx="1">
                  <c:v>5.0949523547000011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4-48D9-8996-CC4CC2B7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44384"/>
        <c:axId val="5014259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Tracking!$CW$23:$CW$52</c:f>
              <c:numCache>
                <c:formatCode>0.00</c:formatCode>
                <c:ptCount val="30"/>
                <c:pt idx="1">
                  <c:v>14.542399090909093</c:v>
                </c:pt>
                <c:pt idx="2">
                  <c:v>15.647092173913041</c:v>
                </c:pt>
                <c:pt idx="3">
                  <c:v>12.846782173913041</c:v>
                </c:pt>
                <c:pt idx="4">
                  <c:v>13.803066250000001</c:v>
                </c:pt>
                <c:pt idx="5">
                  <c:v>14.919380416666664</c:v>
                </c:pt>
                <c:pt idx="6">
                  <c:v>14.753522500000001</c:v>
                </c:pt>
                <c:pt idx="7">
                  <c:v>13.776087826086961</c:v>
                </c:pt>
                <c:pt idx="8">
                  <c:v>13.033032608695649</c:v>
                </c:pt>
                <c:pt idx="9">
                  <c:v>11.553073913043477</c:v>
                </c:pt>
                <c:pt idx="10">
                  <c:v>13.511847500000002</c:v>
                </c:pt>
                <c:pt idx="11">
                  <c:v>11.574347391304348</c:v>
                </c:pt>
                <c:pt idx="12">
                  <c:v>12.349026</c:v>
                </c:pt>
                <c:pt idx="13">
                  <c:v>9.9392521739130419</c:v>
                </c:pt>
                <c:pt idx="14">
                  <c:v>10.814668695652175</c:v>
                </c:pt>
                <c:pt idx="15">
                  <c:v>9.7634852173913025</c:v>
                </c:pt>
                <c:pt idx="16">
                  <c:v>9.568021250000001</c:v>
                </c:pt>
                <c:pt idx="17">
                  <c:v>8.3777699999999982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A4-48D9-8996-CC4CC2B769DA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Tracking!$CV$23:$CV$52</c:f>
              <c:numCache>
                <c:formatCode>0.00</c:formatCode>
                <c:ptCount val="30"/>
                <c:pt idx="1">
                  <c:v>28.356976086956518</c:v>
                </c:pt>
                <c:pt idx="2">
                  <c:v>28.914346250000005</c:v>
                </c:pt>
                <c:pt idx="3">
                  <c:v>27.608840833333332</c:v>
                </c:pt>
                <c:pt idx="4">
                  <c:v>27.445032400000006</c:v>
                </c:pt>
                <c:pt idx="5">
                  <c:v>30.323420399999996</c:v>
                </c:pt>
                <c:pt idx="6">
                  <c:v>28.212375999999999</c:v>
                </c:pt>
                <c:pt idx="7">
                  <c:v>27.493659166666664</c:v>
                </c:pt>
                <c:pt idx="8">
                  <c:v>24.013450833333334</c:v>
                </c:pt>
                <c:pt idx="9">
                  <c:v>22.074737916666663</c:v>
                </c:pt>
                <c:pt idx="10">
                  <c:v>23.119501666666665</c:v>
                </c:pt>
                <c:pt idx="11">
                  <c:v>23.024022916666667</c:v>
                </c:pt>
                <c:pt idx="12">
                  <c:v>20.027335238095233</c:v>
                </c:pt>
                <c:pt idx="13">
                  <c:v>18.593564583333329</c:v>
                </c:pt>
                <c:pt idx="14">
                  <c:v>19.142567916666668</c:v>
                </c:pt>
                <c:pt idx="15">
                  <c:v>18.452755416666669</c:v>
                </c:pt>
                <c:pt idx="16">
                  <c:v>17.28075875</c:v>
                </c:pt>
                <c:pt idx="17">
                  <c:v>17.263276250000004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A4-48D9-8996-CC4CC2B769DA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Tracking!$CZ$23:$CZ$52</c:f>
              <c:numCache>
                <c:formatCode>0.00</c:formatCode>
                <c:ptCount val="30"/>
                <c:pt idx="0">
                  <c:v>14.209834922183795</c:v>
                </c:pt>
                <c:pt idx="4">
                  <c:v>14.209834922183795</c:v>
                </c:pt>
                <c:pt idx="5">
                  <c:v>14.209834922183795</c:v>
                </c:pt>
                <c:pt idx="6">
                  <c:v>14.209834922183795</c:v>
                </c:pt>
                <c:pt idx="7">
                  <c:v>14.209834922183795</c:v>
                </c:pt>
                <c:pt idx="8">
                  <c:v>14.209834922183795</c:v>
                </c:pt>
                <c:pt idx="9">
                  <c:v>14.209834922183795</c:v>
                </c:pt>
                <c:pt idx="10">
                  <c:v>14.209834922183795</c:v>
                </c:pt>
                <c:pt idx="11">
                  <c:v>14.209834922183795</c:v>
                </c:pt>
                <c:pt idx="12">
                  <c:v>14.209834922183795</c:v>
                </c:pt>
                <c:pt idx="13">
                  <c:v>14.209834922183795</c:v>
                </c:pt>
                <c:pt idx="14">
                  <c:v>14.209834922183795</c:v>
                </c:pt>
                <c:pt idx="15">
                  <c:v>14.209834922183795</c:v>
                </c:pt>
                <c:pt idx="16">
                  <c:v>14.209834922183795</c:v>
                </c:pt>
                <c:pt idx="17">
                  <c:v>14.209834922183795</c:v>
                </c:pt>
                <c:pt idx="18">
                  <c:v>14.209834922183795</c:v>
                </c:pt>
                <c:pt idx="19">
                  <c:v>14.209834922183795</c:v>
                </c:pt>
                <c:pt idx="20">
                  <c:v>14.209834922183795</c:v>
                </c:pt>
                <c:pt idx="21">
                  <c:v>14.209834922183795</c:v>
                </c:pt>
                <c:pt idx="22">
                  <c:v>14.209834922183795</c:v>
                </c:pt>
                <c:pt idx="23">
                  <c:v>14.209834922183795</c:v>
                </c:pt>
                <c:pt idx="24">
                  <c:v>14.209834922183795</c:v>
                </c:pt>
                <c:pt idx="25">
                  <c:v>14.209834922183795</c:v>
                </c:pt>
                <c:pt idx="26">
                  <c:v>14.209834922183795</c:v>
                </c:pt>
                <c:pt idx="27">
                  <c:v>14.209834922183795</c:v>
                </c:pt>
                <c:pt idx="28">
                  <c:v>14.209834922183795</c:v>
                </c:pt>
                <c:pt idx="29">
                  <c:v>14.209834922183795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A4-48D9-8996-CC4CC2B769DA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(Tracking!$DC$27,Tracking!$DC$52)</c:f>
              <c:numCache>
                <c:formatCode>0.00</c:formatCode>
                <c:ptCount val="2"/>
                <c:pt idx="0">
                  <c:v>28.081298892572462</c:v>
                </c:pt>
                <c:pt idx="1">
                  <c:v>9.4842666107000007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A4-48D9-8996-CC4CC2B769DA}"/>
            </c:ext>
          </c:extLst>
        </c:ser>
        <c:ser>
          <c:idx val="9"/>
          <c:order val="4"/>
          <c:tx>
            <c:strRef>
              <c:f>Tracking!$J$22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Tracking!$DD$51</c:f>
              <c:numCache>
                <c:formatCode>0.00</c:formatCode>
                <c:ptCount val="1"/>
                <c:pt idx="0">
                  <c:v>9.36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A4-48D9-8996-CC4CC2B769DA}"/>
            </c:ext>
          </c:extLst>
        </c:ser>
        <c:ser>
          <c:idx val="10"/>
          <c:order val="5"/>
          <c:tx>
            <c:strRef>
              <c:f>Tracking!$K$22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Tracking!$DE$51</c:f>
              <c:numCache>
                <c:formatCode>0.00</c:formatCode>
                <c:ptCount val="1"/>
                <c:pt idx="0">
                  <c:v>15.31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A4-48D9-8996-CC4CC2B769DA}"/>
            </c:ext>
          </c:extLst>
        </c:ser>
        <c:ser>
          <c:idx val="3"/>
          <c:order val="6"/>
          <c:tx>
            <c:strRef>
              <c:f>Tracking!$CR$22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(Tracking!$CZ$27,Tracking!$DF$51)</c:f>
              <c:numCache>
                <c:formatCode>0.00</c:formatCode>
                <c:ptCount val="2"/>
                <c:pt idx="0">
                  <c:v>14.209834922183795</c:v>
                </c:pt>
                <c:pt idx="1">
                  <c:v>9.36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A4-48D9-8996-CC4CC2B769DA}"/>
            </c:ext>
          </c:extLst>
        </c:ser>
        <c:ser>
          <c:idx val="4"/>
          <c:order val="7"/>
          <c:tx>
            <c:strRef>
              <c:f>Tracking!$CS$22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(Tracking!$DC$27,Tracking!$DG$51)</c:f>
              <c:numCache>
                <c:formatCode>0.00</c:formatCode>
                <c:ptCount val="2"/>
                <c:pt idx="0">
                  <c:v>28.081298892572462</c:v>
                </c:pt>
                <c:pt idx="1">
                  <c:v>15.31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1A4-48D9-8996-CC4CC2B769DA}"/>
            </c:ext>
          </c:extLst>
        </c:ser>
        <c:ser>
          <c:idx val="2"/>
          <c:order val="10"/>
          <c:tx>
            <c:strRef>
              <c:f>Tracking!$O$22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Tracking!$DI$27:$DI$40</c:f>
              <c:numCache>
                <c:formatCode>0.00</c:formatCode>
                <c:ptCount val="14"/>
                <c:pt idx="0">
                  <c:v>14.209834922183795</c:v>
                </c:pt>
                <c:pt idx="1">
                  <c:v>14.35174402108037</c:v>
                </c:pt>
                <c:pt idx="2">
                  <c:v>14.393968702898547</c:v>
                </c:pt>
                <c:pt idx="3">
                  <c:v>14.019767833333333</c:v>
                </c:pt>
                <c:pt idx="4">
                  <c:v>14.057017920289855</c:v>
                </c:pt>
                <c:pt idx="5">
                  <c:v>13.60701945289855</c:v>
                </c:pt>
                <c:pt idx="6">
                  <c:v>13.325512869565216</c:v>
                </c:pt>
                <c:pt idx="7">
                  <c:v>12.689677847826088</c:v>
                </c:pt>
                <c:pt idx="8">
                  <c:v>12.404265482608697</c:v>
                </c:pt>
                <c:pt idx="9">
                  <c:v>11.785509395652173</c:v>
                </c:pt>
                <c:pt idx="10">
                  <c:v>11.637828352173914</c:v>
                </c:pt>
                <c:pt idx="11">
                  <c:v>10.888155895652172</c:v>
                </c:pt>
                <c:pt idx="12">
                  <c:v>10.486890667391304</c:v>
                </c:pt>
                <c:pt idx="13">
                  <c:v>9.6926394673913041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1A4-48D9-8996-CC4CC2B769DA}"/>
            </c:ext>
          </c:extLst>
        </c:ser>
        <c:ser>
          <c:idx val="1"/>
          <c:order val="11"/>
          <c:tx>
            <c:strRef>
              <c:f>Tracking!$N$22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xVal>
          <c:yVal>
            <c:numRef>
              <c:f>Tracking!$DH$27:$DH$40</c:f>
              <c:numCache>
                <c:formatCode>0.00</c:formatCode>
                <c:ptCount val="14"/>
                <c:pt idx="0">
                  <c:v>28.081298892572462</c:v>
                </c:pt>
                <c:pt idx="1">
                  <c:v>28.529723194057972</c:v>
                </c:pt>
                <c:pt idx="2">
                  <c:v>28.500803176666672</c:v>
                </c:pt>
                <c:pt idx="3">
                  <c:v>28.216665760000001</c:v>
                </c:pt>
                <c:pt idx="4">
                  <c:v>27.497587759999998</c:v>
                </c:pt>
                <c:pt idx="5">
                  <c:v>26.423528863333331</c:v>
                </c:pt>
                <c:pt idx="6">
                  <c:v>24.982745116666667</c:v>
                </c:pt>
                <c:pt idx="7">
                  <c:v>23.945074499999997</c:v>
                </c:pt>
                <c:pt idx="8">
                  <c:v>22.451809714285712</c:v>
                </c:pt>
                <c:pt idx="9">
                  <c:v>21.367832464285712</c:v>
                </c:pt>
                <c:pt idx="10">
                  <c:v>20.781398464285711</c:v>
                </c:pt>
                <c:pt idx="11">
                  <c:v>19.848049214285716</c:v>
                </c:pt>
                <c:pt idx="12">
                  <c:v>18.699396380952383</c:v>
                </c:pt>
                <c:pt idx="13">
                  <c:v>18.146584583333333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1A4-48D9-8996-CC4CC2B7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38496"/>
        <c:axId val="50140672"/>
      </c:scatterChart>
      <c:valAx>
        <c:axId val="5013849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40672"/>
        <c:crosses val="autoZero"/>
        <c:crossBetween val="midCat"/>
        <c:majorUnit val="4"/>
      </c:valAx>
      <c:valAx>
        <c:axId val="5014067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38496"/>
        <c:crosses val="autoZero"/>
        <c:crossBetween val="midCat"/>
        <c:majorUnit val="5"/>
      </c:valAx>
      <c:valAx>
        <c:axId val="5014259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50144384"/>
        <c:crosses val="max"/>
        <c:crossBetween val="midCat"/>
      </c:valAx>
      <c:catAx>
        <c:axId val="5014438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014259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6687168497087966"/>
          <c:y val="3.014897404397289E-2"/>
          <c:w val="0.47688529224721116"/>
          <c:h val="0.2694124167524494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Species!$BE$2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Species!$BE$3:$BE$31</c:f>
              <c:numCache>
                <c:formatCode>0.00</c:formatCode>
                <c:ptCount val="29"/>
                <c:pt idx="0">
                  <c:v>2.6237517152695666</c:v>
                </c:pt>
                <c:pt idx="1">
                  <c:v>2.7431979831889106</c:v>
                </c:pt>
                <c:pt idx="2">
                  <c:v>2.283604743792806</c:v>
                </c:pt>
                <c:pt idx="3">
                  <c:v>2.4821048669557912</c:v>
                </c:pt>
                <c:pt idx="4">
                  <c:v>2.1202300197227908</c:v>
                </c:pt>
                <c:pt idx="5">
                  <c:v>1.6410351315271297</c:v>
                </c:pt>
                <c:pt idx="6">
                  <c:v>2.0387327906854149</c:v>
                </c:pt>
                <c:pt idx="7">
                  <c:v>2.1067551134731639</c:v>
                </c:pt>
                <c:pt idx="8">
                  <c:v>1.7370022002974366</c:v>
                </c:pt>
                <c:pt idx="9">
                  <c:v>1.350615577488222</c:v>
                </c:pt>
                <c:pt idx="10">
                  <c:v>1.3079025449458637</c:v>
                </c:pt>
                <c:pt idx="11">
                  <c:v>1.6286691838838614</c:v>
                </c:pt>
                <c:pt idx="12">
                  <c:v>1.7473044649357365</c:v>
                </c:pt>
                <c:pt idx="13">
                  <c:v>1.1940103851754496</c:v>
                </c:pt>
                <c:pt idx="14">
                  <c:v>1.4815181748779673</c:v>
                </c:pt>
                <c:pt idx="15">
                  <c:v>0.873972947451092</c:v>
                </c:pt>
                <c:pt idx="16">
                  <c:v>0.8968771734873604</c:v>
                </c:pt>
                <c:pt idx="17">
                  <c:v>1.2198696357230812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B-4516-8112-665634289750}"/>
            </c:ext>
          </c:extLst>
        </c:ser>
        <c:ser>
          <c:idx val="4"/>
          <c:order val="3"/>
          <c:tx>
            <c:strRef>
              <c:f>Species!$BF$2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Species!$BF$3:$BF$31</c:f>
              <c:numCache>
                <c:formatCode>0.00</c:formatCode>
                <c:ptCount val="29"/>
                <c:pt idx="0">
                  <c:v>0.35822540365880723</c:v>
                </c:pt>
                <c:pt idx="1">
                  <c:v>0.4954178356450164</c:v>
                </c:pt>
                <c:pt idx="2">
                  <c:v>0.3679977515797066</c:v>
                </c:pt>
                <c:pt idx="3">
                  <c:v>0.3882154973338322</c:v>
                </c:pt>
                <c:pt idx="4">
                  <c:v>0.34266123786211261</c:v>
                </c:pt>
                <c:pt idx="5">
                  <c:v>0.32487627056452412</c:v>
                </c:pt>
                <c:pt idx="6">
                  <c:v>0.31663885531067032</c:v>
                </c:pt>
                <c:pt idx="7">
                  <c:v>0.25222356249521694</c:v>
                </c:pt>
                <c:pt idx="8">
                  <c:v>0.23364286776474677</c:v>
                </c:pt>
                <c:pt idx="9">
                  <c:v>0.17823579359591613</c:v>
                </c:pt>
                <c:pt idx="10">
                  <c:v>0.21980793084037983</c:v>
                </c:pt>
                <c:pt idx="11">
                  <c:v>0.19464050395125285</c:v>
                </c:pt>
                <c:pt idx="12">
                  <c:v>0.24388991276564101</c:v>
                </c:pt>
                <c:pt idx="13">
                  <c:v>0.17720653534825428</c:v>
                </c:pt>
                <c:pt idx="14">
                  <c:v>0.23292133182480745</c:v>
                </c:pt>
                <c:pt idx="15">
                  <c:v>0.19711092179076858</c:v>
                </c:pt>
                <c:pt idx="16">
                  <c:v>0.16791832148783331</c:v>
                </c:pt>
                <c:pt idx="17">
                  <c:v>0.25111537666754064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B-4516-8112-665634289750}"/>
            </c:ext>
          </c:extLst>
        </c:ser>
        <c:ser>
          <c:idx val="5"/>
          <c:order val="4"/>
          <c:tx>
            <c:strRef>
              <c:f>Species!$BG$2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Species!$BG$3:$BG$31</c:f>
              <c:numCache>
                <c:formatCode>0.00</c:formatCode>
                <c:ptCount val="29"/>
                <c:pt idx="0">
                  <c:v>0.79947096435403842</c:v>
                </c:pt>
                <c:pt idx="1">
                  <c:v>0.65875465078128803</c:v>
                </c:pt>
                <c:pt idx="2">
                  <c:v>0.89244759602913881</c:v>
                </c:pt>
                <c:pt idx="3">
                  <c:v>0.75957437315037035</c:v>
                </c:pt>
                <c:pt idx="4">
                  <c:v>0.94271653808823264</c:v>
                </c:pt>
                <c:pt idx="5">
                  <c:v>0.61746688327000188</c:v>
                </c:pt>
                <c:pt idx="6">
                  <c:v>0.69126951396640035</c:v>
                </c:pt>
                <c:pt idx="7">
                  <c:v>0.82867224998997802</c:v>
                </c:pt>
                <c:pt idx="8">
                  <c:v>0.69927953816284594</c:v>
                </c:pt>
                <c:pt idx="9">
                  <c:v>0.52931415777817004</c:v>
                </c:pt>
                <c:pt idx="10">
                  <c:v>0.57529665155020726</c:v>
                </c:pt>
                <c:pt idx="11">
                  <c:v>0.65151003328128276</c:v>
                </c:pt>
                <c:pt idx="12">
                  <c:v>0.73385732312150109</c:v>
                </c:pt>
                <c:pt idx="13">
                  <c:v>0.40927352876922451</c:v>
                </c:pt>
                <c:pt idx="14">
                  <c:v>0.539933354111365</c:v>
                </c:pt>
                <c:pt idx="15">
                  <c:v>0.48024107871510535</c:v>
                </c:pt>
                <c:pt idx="16">
                  <c:v>0.52473890010163116</c:v>
                </c:pt>
                <c:pt idx="17">
                  <c:v>0.81759584951850883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B-4516-8112-665634289750}"/>
            </c:ext>
          </c:extLst>
        </c:ser>
        <c:ser>
          <c:idx val="6"/>
          <c:order val="5"/>
          <c:tx>
            <c:strRef>
              <c:f>Species!$BH$2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Species!$BH$3:$BH$31</c:f>
              <c:numCache>
                <c:formatCode>0.00</c:formatCode>
                <c:ptCount val="29"/>
                <c:pt idx="0">
                  <c:v>0.39758835294656708</c:v>
                </c:pt>
                <c:pt idx="1">
                  <c:v>0.31140234563196006</c:v>
                </c:pt>
                <c:pt idx="2">
                  <c:v>0.31077498918080892</c:v>
                </c:pt>
                <c:pt idx="3">
                  <c:v>0.28388635491676251</c:v>
                </c:pt>
                <c:pt idx="4">
                  <c:v>0.27228442355395321</c:v>
                </c:pt>
                <c:pt idx="5">
                  <c:v>0.26905978358737914</c:v>
                </c:pt>
                <c:pt idx="6">
                  <c:v>0.31073426912892721</c:v>
                </c:pt>
                <c:pt idx="7">
                  <c:v>0.26899529071901529</c:v>
                </c:pt>
                <c:pt idx="8">
                  <c:v>0.20224856550691142</c:v>
                </c:pt>
                <c:pt idx="9">
                  <c:v>0.15879957935290398</c:v>
                </c:pt>
                <c:pt idx="10">
                  <c:v>0.17010791856636198</c:v>
                </c:pt>
                <c:pt idx="11">
                  <c:v>0.18305453772593763</c:v>
                </c:pt>
                <c:pt idx="12">
                  <c:v>0.22060649498120258</c:v>
                </c:pt>
                <c:pt idx="13">
                  <c:v>0.10201086323692642</c:v>
                </c:pt>
                <c:pt idx="14">
                  <c:v>0.12609649356867716</c:v>
                </c:pt>
                <c:pt idx="15">
                  <c:v>8.1636753794099765E-2</c:v>
                </c:pt>
                <c:pt idx="16">
                  <c:v>0.11611302427566529</c:v>
                </c:pt>
                <c:pt idx="17">
                  <c:v>0.2352673508311518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B-4516-8112-665634289750}"/>
            </c:ext>
          </c:extLst>
        </c:ser>
        <c:ser>
          <c:idx val="7"/>
          <c:order val="6"/>
          <c:tx>
            <c:strRef>
              <c:f>Species!$BI$2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Species!$BI$3:$BI$31</c:f>
              <c:numCache>
                <c:formatCode>0.00</c:formatCode>
                <c:ptCount val="29"/>
                <c:pt idx="0">
                  <c:v>3.5553316149113674E-2</c:v>
                </c:pt>
                <c:pt idx="1">
                  <c:v>4.8791302702903175E-2</c:v>
                </c:pt>
                <c:pt idx="2">
                  <c:v>3.5179529163090202E-2</c:v>
                </c:pt>
                <c:pt idx="3">
                  <c:v>3.6446745141062754E-2</c:v>
                </c:pt>
                <c:pt idx="4">
                  <c:v>4.4690688651565787E-2</c:v>
                </c:pt>
                <c:pt idx="5">
                  <c:v>2.3740515628129726E-2</c:v>
                </c:pt>
                <c:pt idx="6">
                  <c:v>2.7207874637143002E-2</c:v>
                </c:pt>
                <c:pt idx="7">
                  <c:v>3.5764558627296279E-2</c:v>
                </c:pt>
                <c:pt idx="8">
                  <c:v>3.1779811404858145E-2</c:v>
                </c:pt>
                <c:pt idx="9">
                  <c:v>3.1093843440530303E-2</c:v>
                </c:pt>
                <c:pt idx="10">
                  <c:v>2.5352298317237357E-2</c:v>
                </c:pt>
                <c:pt idx="11">
                  <c:v>1.5928602382837328E-2</c:v>
                </c:pt>
                <c:pt idx="12">
                  <c:v>3.2010040922033398E-2</c:v>
                </c:pt>
                <c:pt idx="13">
                  <c:v>1.3986989558974532E-2</c:v>
                </c:pt>
                <c:pt idx="14">
                  <c:v>1.6021021856730655E-2</c:v>
                </c:pt>
                <c:pt idx="15">
                  <c:v>1.0887186769376264E-2</c:v>
                </c:pt>
                <c:pt idx="16">
                  <c:v>1.2875060662159727E-2</c:v>
                </c:pt>
                <c:pt idx="17">
                  <c:v>2.022956291854788E-2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8B-4516-8112-665634289750}"/>
            </c:ext>
          </c:extLst>
        </c:ser>
        <c:ser>
          <c:idx val="8"/>
          <c:order val="7"/>
          <c:tx>
            <c:strRef>
              <c:f>Species!$BJ$2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Species!$BJ$3:$BJ$31</c:f>
              <c:numCache>
                <c:formatCode>0.00</c:formatCode>
                <c:ptCount val="29"/>
                <c:pt idx="0">
                  <c:v>0.24303851250847985</c:v>
                </c:pt>
                <c:pt idx="1">
                  <c:v>0.22148121691530945</c:v>
                </c:pt>
                <c:pt idx="2">
                  <c:v>0.29606009361747043</c:v>
                </c:pt>
                <c:pt idx="3">
                  <c:v>0.22280816030716313</c:v>
                </c:pt>
                <c:pt idx="4">
                  <c:v>0.31355266816889005</c:v>
                </c:pt>
                <c:pt idx="5">
                  <c:v>0.24174534864294064</c:v>
                </c:pt>
                <c:pt idx="6">
                  <c:v>0.29113296369989117</c:v>
                </c:pt>
                <c:pt idx="7">
                  <c:v>0.26570520888063709</c:v>
                </c:pt>
                <c:pt idx="8">
                  <c:v>0.32216269676627063</c:v>
                </c:pt>
                <c:pt idx="9">
                  <c:v>0.33966769921907553</c:v>
                </c:pt>
                <c:pt idx="10">
                  <c:v>0.18188841249215937</c:v>
                </c:pt>
                <c:pt idx="11">
                  <c:v>0.28438322411102157</c:v>
                </c:pt>
                <c:pt idx="12">
                  <c:v>0.35190224073139736</c:v>
                </c:pt>
                <c:pt idx="13">
                  <c:v>0.19765315465835981</c:v>
                </c:pt>
                <c:pt idx="14">
                  <c:v>0.30725387778127111</c:v>
                </c:pt>
                <c:pt idx="15">
                  <c:v>0.26335412057281815</c:v>
                </c:pt>
                <c:pt idx="16">
                  <c:v>0.25848312908050652</c:v>
                </c:pt>
                <c:pt idx="17">
                  <c:v>0.34057313460294014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8B-4516-8112-665634289750}"/>
            </c:ext>
          </c:extLst>
        </c:ser>
        <c:ser>
          <c:idx val="9"/>
          <c:order val="8"/>
          <c:tx>
            <c:strRef>
              <c:f>Species!$BK$2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Species!$BK$3:$BK$31</c:f>
              <c:numCache>
                <c:formatCode>0.00</c:formatCode>
                <c:ptCount val="29"/>
                <c:pt idx="0">
                  <c:v>9.6925969954799795E-2</c:v>
                </c:pt>
                <c:pt idx="1">
                  <c:v>4.4173749194318254E-2</c:v>
                </c:pt>
                <c:pt idx="2">
                  <c:v>0.22883403914796269</c:v>
                </c:pt>
                <c:pt idx="3">
                  <c:v>0.24315727934522208</c:v>
                </c:pt>
                <c:pt idx="4">
                  <c:v>0.18338216428661822</c:v>
                </c:pt>
                <c:pt idx="5">
                  <c:v>0.27502667628606137</c:v>
                </c:pt>
                <c:pt idx="6">
                  <c:v>0.22207811578876002</c:v>
                </c:pt>
                <c:pt idx="7">
                  <c:v>0.13574838281687715</c:v>
                </c:pt>
                <c:pt idx="8">
                  <c:v>0.29162005276554837</c:v>
                </c:pt>
                <c:pt idx="9">
                  <c:v>0.20523774210787285</c:v>
                </c:pt>
                <c:pt idx="10">
                  <c:v>0.14678079546083525</c:v>
                </c:pt>
                <c:pt idx="11">
                  <c:v>0.27473461945953503</c:v>
                </c:pt>
                <c:pt idx="12">
                  <c:v>0.19396770245843925</c:v>
                </c:pt>
                <c:pt idx="13">
                  <c:v>0.17684259222039525</c:v>
                </c:pt>
                <c:pt idx="14">
                  <c:v>0.20611152325794363</c:v>
                </c:pt>
                <c:pt idx="15">
                  <c:v>0.19854869574700371</c:v>
                </c:pt>
                <c:pt idx="16">
                  <c:v>0.15187981341135451</c:v>
                </c:pt>
                <c:pt idx="17">
                  <c:v>0.11729786915460359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8B-4516-8112-665634289750}"/>
            </c:ext>
          </c:extLst>
        </c:ser>
        <c:ser>
          <c:idx val="10"/>
          <c:order val="9"/>
          <c:tx>
            <c:strRef>
              <c:f>Species!$BL$2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Species!$BL$3:$BL$31</c:f>
              <c:numCache>
                <c:formatCode>0.00</c:formatCode>
                <c:ptCount val="29"/>
                <c:pt idx="0">
                  <c:v>4.3464154462592743</c:v>
                </c:pt>
                <c:pt idx="1">
                  <c:v>4.3510515981954434</c:v>
                </c:pt>
                <c:pt idx="2">
                  <c:v>4.3551747790410671</c:v>
                </c:pt>
                <c:pt idx="3">
                  <c:v>4.3535287654966774</c:v>
                </c:pt>
                <c:pt idx="4">
                  <c:v>4.3432796446158131</c:v>
                </c:pt>
                <c:pt idx="5">
                  <c:v>4.1846331719889918</c:v>
                </c:pt>
                <c:pt idx="6">
                  <c:v>4.2750938776523562</c:v>
                </c:pt>
                <c:pt idx="7">
                  <c:v>4.3134266929147245</c:v>
                </c:pt>
                <c:pt idx="8">
                  <c:v>4.2457603955091843</c:v>
                </c:pt>
                <c:pt idx="9">
                  <c:v>4.1280150603516876</c:v>
                </c:pt>
                <c:pt idx="10">
                  <c:v>4.0795303977943425</c:v>
                </c:pt>
                <c:pt idx="11">
                  <c:v>4.2176352293479242</c:v>
                </c:pt>
                <c:pt idx="12">
                  <c:v>4.2504288038263116</c:v>
                </c:pt>
                <c:pt idx="13">
                  <c:v>3.9828827632468098</c:v>
                </c:pt>
                <c:pt idx="14">
                  <c:v>4.1230461112373993</c:v>
                </c:pt>
                <c:pt idx="15">
                  <c:v>3.94380453111593</c:v>
                </c:pt>
                <c:pt idx="16">
                  <c:v>3.9556827688603482</c:v>
                </c:pt>
                <c:pt idx="17">
                  <c:v>4.180538025636598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B-4516-8112-66563428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25248"/>
        <c:axId val="69127168"/>
      </c:barChart>
      <c:lineChart>
        <c:grouping val="standard"/>
        <c:varyColors val="0"/>
        <c:ser>
          <c:idx val="1"/>
          <c:order val="1"/>
          <c:tx>
            <c:strRef>
              <c:f>Species!$BC$2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Species!$BC$3:$BC$31</c:f>
              <c:numCache>
                <c:formatCode>0.00</c:formatCode>
                <c:ptCount val="29"/>
                <c:pt idx="0">
                  <c:v>8.9009695000000022</c:v>
                </c:pt>
                <c:pt idx="1">
                  <c:v>8.8742708333333322</c:v>
                </c:pt>
                <c:pt idx="2">
                  <c:v>8.7700729166666651</c:v>
                </c:pt>
                <c:pt idx="3">
                  <c:v>8.7697208333333361</c:v>
                </c:pt>
                <c:pt idx="4">
                  <c:v>8.5627970833333347</c:v>
                </c:pt>
                <c:pt idx="5">
                  <c:v>7.5775834782608689</c:v>
                </c:pt>
                <c:pt idx="6">
                  <c:v>8.1728882608695645</c:v>
                </c:pt>
                <c:pt idx="7">
                  <c:v>8.2072904347826068</c:v>
                </c:pt>
                <c:pt idx="8">
                  <c:v>7.7634958333333328</c:v>
                </c:pt>
                <c:pt idx="9">
                  <c:v>6.9209791666666662</c:v>
                </c:pt>
                <c:pt idx="10">
                  <c:v>6.706666666666667</c:v>
                </c:pt>
                <c:pt idx="11">
                  <c:v>7.4505560869565226</c:v>
                </c:pt>
                <c:pt idx="12">
                  <c:v>7.7739665217391307</c:v>
                </c:pt>
                <c:pt idx="13">
                  <c:v>6.2538669565217395</c:v>
                </c:pt>
                <c:pt idx="14">
                  <c:v>7.032901739130434</c:v>
                </c:pt>
                <c:pt idx="15">
                  <c:v>6.0495565217391309</c:v>
                </c:pt>
                <c:pt idx="16">
                  <c:v>6.0845679166666677</c:v>
                </c:pt>
                <c:pt idx="17">
                  <c:v>7.18248695652174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8B-4516-8112-665634289750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Species!$J$3:$J$31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8.5108890289855079</c:v>
                </c:pt>
                <c:pt idx="6">
                  <c:v>8.3706125144927537</c:v>
                </c:pt>
                <c:pt idx="7">
                  <c:v>8.2580560181159424</c:v>
                </c:pt>
                <c:pt idx="8">
                  <c:v>8.0568110181159405</c:v>
                </c:pt>
                <c:pt idx="9">
                  <c:v>7.7284474347826073</c:v>
                </c:pt>
                <c:pt idx="10">
                  <c:v>7.5542640724637664</c:v>
                </c:pt>
                <c:pt idx="11">
                  <c:v>7.4097976376811587</c:v>
                </c:pt>
                <c:pt idx="12">
                  <c:v>7.3231328550724637</c:v>
                </c:pt>
                <c:pt idx="13">
                  <c:v>7.0212070797101447</c:v>
                </c:pt>
                <c:pt idx="14">
                  <c:v>7.0435915942028995</c:v>
                </c:pt>
                <c:pt idx="15">
                  <c:v>6.9121695652173916</c:v>
                </c:pt>
                <c:pt idx="16">
                  <c:v>6.6389719311594204</c:v>
                </c:pt>
                <c:pt idx="17">
                  <c:v>6.5206760181159424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8B-4516-8112-665634289750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Species!$C$3:$C$31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8.7755662333333344</c:v>
                </c:pt>
                <c:pt idx="6">
                  <c:v>8.7755662333333344</c:v>
                </c:pt>
                <c:pt idx="7">
                  <c:v>8.7755662333333344</c:v>
                </c:pt>
                <c:pt idx="8">
                  <c:v>8.7755662333333344</c:v>
                </c:pt>
                <c:pt idx="9">
                  <c:v>8.7755662333333344</c:v>
                </c:pt>
                <c:pt idx="10">
                  <c:v>8.7755662333333344</c:v>
                </c:pt>
                <c:pt idx="11">
                  <c:v>8.7755662333333344</c:v>
                </c:pt>
                <c:pt idx="12">
                  <c:v>8.7755662333333344</c:v>
                </c:pt>
                <c:pt idx="13">
                  <c:v>8.7755662333333344</c:v>
                </c:pt>
                <c:pt idx="14">
                  <c:v>8.7755662333333344</c:v>
                </c:pt>
                <c:pt idx="15">
                  <c:v>8.7755662333333344</c:v>
                </c:pt>
                <c:pt idx="16">
                  <c:v>8.7755662333333344</c:v>
                </c:pt>
                <c:pt idx="17">
                  <c:v>8.7755662333333344</c:v>
                </c:pt>
                <c:pt idx="18">
                  <c:v>8.7755662333333344</c:v>
                </c:pt>
                <c:pt idx="19">
                  <c:v>8.7755662333333344</c:v>
                </c:pt>
                <c:pt idx="20">
                  <c:v>8.7755662333333344</c:v>
                </c:pt>
                <c:pt idx="21">
                  <c:v>8.7755662333333344</c:v>
                </c:pt>
                <c:pt idx="22">
                  <c:v>8.7755662333333344</c:v>
                </c:pt>
                <c:pt idx="23">
                  <c:v>8.7755662333333344</c:v>
                </c:pt>
                <c:pt idx="24">
                  <c:v>8.7755662333333344</c:v>
                </c:pt>
                <c:pt idx="25">
                  <c:v>8.7755662333333344</c:v>
                </c:pt>
                <c:pt idx="26">
                  <c:v>8.7755662333333344</c:v>
                </c:pt>
                <c:pt idx="27">
                  <c:v>8.7755662333333344</c:v>
                </c:pt>
                <c:pt idx="28">
                  <c:v>8.7755662333333344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8B-4516-8112-665634289750}"/>
            </c:ext>
          </c:extLst>
        </c:ser>
        <c:ser>
          <c:idx val="13"/>
          <c:order val="12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Species!$K$3:$K$31</c:f>
              <c:numCache>
                <c:formatCode>0.00</c:formatCode>
                <c:ptCount val="29"/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8B-4516-8112-665634289750}"/>
            </c:ext>
          </c:extLst>
        </c:ser>
        <c:ser>
          <c:idx val="11"/>
          <c:order val="13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Species!$E$3:$E$31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8.6736676402777793</c:v>
                </c:pt>
                <c:pt idx="6">
                  <c:v>8.5717690472222241</c:v>
                </c:pt>
                <c:pt idx="7">
                  <c:v>8.4698704541666689</c:v>
                </c:pt>
                <c:pt idx="8">
                  <c:v>8.3679718611111138</c:v>
                </c:pt>
                <c:pt idx="9">
                  <c:v>8.2660732680555586</c:v>
                </c:pt>
                <c:pt idx="10">
                  <c:v>8.1641746750000035</c:v>
                </c:pt>
                <c:pt idx="11">
                  <c:v>8.0622760819444483</c:v>
                </c:pt>
                <c:pt idx="12">
                  <c:v>7.9603774888888932</c:v>
                </c:pt>
                <c:pt idx="13">
                  <c:v>7.858478895833338</c:v>
                </c:pt>
                <c:pt idx="14">
                  <c:v>7.7565803027777829</c:v>
                </c:pt>
                <c:pt idx="15">
                  <c:v>7.6546817097222277</c:v>
                </c:pt>
                <c:pt idx="16">
                  <c:v>7.5527831166666726</c:v>
                </c:pt>
                <c:pt idx="17">
                  <c:v>7.4508845236111174</c:v>
                </c:pt>
                <c:pt idx="18">
                  <c:v>7.3489859305555623</c:v>
                </c:pt>
                <c:pt idx="19">
                  <c:v>7.2470873375000071</c:v>
                </c:pt>
                <c:pt idx="20">
                  <c:v>7.145188744444452</c:v>
                </c:pt>
                <c:pt idx="21">
                  <c:v>7.0432901513888968</c:v>
                </c:pt>
                <c:pt idx="22">
                  <c:v>6.9413915583333416</c:v>
                </c:pt>
                <c:pt idx="23">
                  <c:v>6.8394929652777865</c:v>
                </c:pt>
                <c:pt idx="24">
                  <c:v>6.7375943722222313</c:v>
                </c:pt>
                <c:pt idx="25">
                  <c:v>6.6356957791666762</c:v>
                </c:pt>
                <c:pt idx="26">
                  <c:v>6.533797186111121</c:v>
                </c:pt>
                <c:pt idx="27">
                  <c:v>6.4318985930555659</c:v>
                </c:pt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8B-4516-8112-66563428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25248"/>
        <c:axId val="69127168"/>
      </c:line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Species!$G$3:$G$31</c:f>
              <c:numCache>
                <c:formatCode>0.00</c:formatCode>
                <c:ptCount val="29"/>
                <c:pt idx="0">
                  <c:v>4.660356803</c:v>
                </c:pt>
                <c:pt idx="1">
                  <c:v>4.660356803</c:v>
                </c:pt>
                <c:pt idx="2">
                  <c:v>4.660356803</c:v>
                </c:pt>
                <c:pt idx="3">
                  <c:v>4.660356803</c:v>
                </c:pt>
                <c:pt idx="4">
                  <c:v>4.660356803</c:v>
                </c:pt>
                <c:pt idx="5">
                  <c:v>4.660356803</c:v>
                </c:pt>
                <c:pt idx="6">
                  <c:v>4.660356803</c:v>
                </c:pt>
                <c:pt idx="7">
                  <c:v>4.660356803</c:v>
                </c:pt>
                <c:pt idx="8">
                  <c:v>4.660356803</c:v>
                </c:pt>
                <c:pt idx="9">
                  <c:v>4.660356803</c:v>
                </c:pt>
                <c:pt idx="10">
                  <c:v>4.660356803</c:v>
                </c:pt>
                <c:pt idx="11">
                  <c:v>4.660356803</c:v>
                </c:pt>
                <c:pt idx="12">
                  <c:v>4.660356803</c:v>
                </c:pt>
                <c:pt idx="13">
                  <c:v>4.660356803</c:v>
                </c:pt>
                <c:pt idx="14">
                  <c:v>4.660356803</c:v>
                </c:pt>
                <c:pt idx="15">
                  <c:v>4.660356803</c:v>
                </c:pt>
                <c:pt idx="16">
                  <c:v>4.660356803</c:v>
                </c:pt>
                <c:pt idx="17">
                  <c:v>4.660356803</c:v>
                </c:pt>
                <c:pt idx="18">
                  <c:v>4.660356803</c:v>
                </c:pt>
                <c:pt idx="19">
                  <c:v>4.660356803</c:v>
                </c:pt>
                <c:pt idx="20">
                  <c:v>4.660356803</c:v>
                </c:pt>
                <c:pt idx="21">
                  <c:v>4.660356803</c:v>
                </c:pt>
                <c:pt idx="22">
                  <c:v>4.660356803</c:v>
                </c:pt>
                <c:pt idx="23">
                  <c:v>4.660356803</c:v>
                </c:pt>
                <c:pt idx="24">
                  <c:v>4.660356803</c:v>
                </c:pt>
                <c:pt idx="25">
                  <c:v>4.660356803</c:v>
                </c:pt>
                <c:pt idx="26">
                  <c:v>4.660356803</c:v>
                </c:pt>
                <c:pt idx="27">
                  <c:v>4.660356803</c:v>
                </c:pt>
                <c:pt idx="28">
                  <c:v>4.660356803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8B-4516-8112-66563428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99456"/>
        <c:axId val="126497920"/>
      </c:lineChart>
      <c:catAx>
        <c:axId val="6912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9127168"/>
        <c:crosses val="autoZero"/>
        <c:auto val="1"/>
        <c:lblAlgn val="ctr"/>
        <c:lblOffset val="100"/>
        <c:noMultiLvlLbl val="0"/>
      </c:catAx>
      <c:valAx>
        <c:axId val="6912716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9125248"/>
        <c:crosses val="autoZero"/>
        <c:crossBetween val="between"/>
        <c:majorUnit val="5"/>
      </c:valAx>
      <c:valAx>
        <c:axId val="126497920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6499456"/>
        <c:crosses val="max"/>
        <c:crossBetween val="midCat"/>
      </c:valAx>
      <c:catAx>
        <c:axId val="1264994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chemeClr val="bg1"/>
            </a:solidFill>
          </a:ln>
        </c:spPr>
        <c:crossAx val="126497920"/>
        <c:crosses val="max"/>
        <c:auto val="1"/>
        <c:lblAlgn val="ctr"/>
        <c:lblOffset val="100"/>
        <c:noMultiLvlLbl val="0"/>
      </c:cat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/>
  <sheetViews>
    <sheetView zoomScale="86" workbookViewId="0" zoomToFit="1"/>
  </sheetViews>
  <pageMargins left="0.7" right="0.7" top="0.75" bottom="0.7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/>
  <sheetViews>
    <sheetView zoomScale="86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/>
  <sheetViews>
    <sheetView zoomScale="7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theme="9" tint="0.59999389629810485"/>
  </sheetPr>
  <sheetViews>
    <sheetView zoomScale="73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theme="9" tint="0.59999389629810485"/>
  </sheetPr>
  <sheetViews>
    <sheetView zoomScale="7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theme="9" tint="0.59999389629810485"/>
  </sheetPr>
  <sheetViews>
    <sheetView tabSelected="1" zoomScale="8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0.02495</cdr:y>
    </cdr:from>
    <cdr:to>
      <cdr:x>0.94562</cdr:x>
      <cdr:y>0.86256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BD8C9E80-8819-4998-8BC4-745FC03A7462}"/>
            </a:ext>
          </a:extLst>
        </cdr:cNvPr>
        <cdr:cNvCxnSpPr/>
      </cdr:nvCxnSpPr>
      <cdr:spPr>
        <a:xfrm xmlns:a="http://schemas.openxmlformats.org/drawingml/2006/main" flipH="1">
          <a:off x="8166622" y="156576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0.94546</cdr:x>
      <cdr:y>0.02888</cdr:y>
    </cdr:from>
    <cdr:to>
      <cdr:x>0.94562</cdr:x>
      <cdr:y>0.8665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81279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0.02265</cdr:y>
    </cdr:from>
    <cdr:to>
      <cdr:x>0.94562</cdr:x>
      <cdr:y>0.86026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42136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55184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975D1C-F571-4411-99DB-4AE909C163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0.02681</cdr:y>
    </cdr:from>
    <cdr:to>
      <cdr:x>0.94562</cdr:x>
      <cdr:y>0.86442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68232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0.94583</cdr:x>
      <cdr:y>0.02266</cdr:y>
    </cdr:from>
    <cdr:to>
      <cdr:x>0.94599</cdr:x>
      <cdr:y>0.86087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55DC3170-E5A5-483D-A683-1108B4E7687D}"/>
            </a:ext>
          </a:extLst>
        </cdr:cNvPr>
        <cdr:cNvCxnSpPr/>
      </cdr:nvCxnSpPr>
      <cdr:spPr>
        <a:xfrm xmlns:a="http://schemas.openxmlformats.org/drawingml/2006/main" flipH="1">
          <a:off x="8166622" y="142135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997233-02EF-4473-A32C-540C405220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CEBAF0-4687-4660-A2FC-B0A22CD114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50029" cy="62909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37740" cy="62760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0.02265</cdr:y>
    </cdr:from>
    <cdr:to>
      <cdr:x>0.94562</cdr:x>
      <cdr:y>0.86026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55DC3170-E5A5-483D-A683-1108B4E7687D}"/>
            </a:ext>
          </a:extLst>
        </cdr:cNvPr>
        <cdr:cNvCxnSpPr/>
      </cdr:nvCxnSpPr>
      <cdr:spPr>
        <a:xfrm xmlns:a="http://schemas.openxmlformats.org/drawingml/2006/main" flipH="1">
          <a:off x="8166622" y="142135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F6750A85-28F0-4E3C-B719-DBE58D24FF2F}"/>
            </a:ext>
          </a:extLst>
        </cdr:cNvPr>
        <cdr:cNvCxnSpPr/>
      </cdr:nvCxnSpPr>
      <cdr:spPr>
        <a:xfrm xmlns:a="http://schemas.openxmlformats.org/drawingml/2006/main" flipH="1">
          <a:off x="8166622" y="155183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F6750A85-28F0-4E3C-B719-DBE58D24FF2F}"/>
            </a:ext>
          </a:extLst>
        </cdr:cNvPr>
        <cdr:cNvCxnSpPr/>
      </cdr:nvCxnSpPr>
      <cdr:spPr>
        <a:xfrm xmlns:a="http://schemas.openxmlformats.org/drawingml/2006/main" flipH="1">
          <a:off x="8166622" y="155183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34351" cy="62716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I64"/>
  <sheetViews>
    <sheetView topLeftCell="A20" workbookViewId="0">
      <pane xSplit="1" ySplit="3" topLeftCell="B23" activePane="bottomRight" state="frozen"/>
      <selection activeCell="A20" sqref="A20"/>
      <selection pane="topRight" activeCell="B20" sqref="B20"/>
      <selection pane="bottomLeft" activeCell="A23" sqref="A23"/>
      <selection pane="bottomRight" activeCell="A22" sqref="A22:XFD22"/>
    </sheetView>
  </sheetViews>
  <sheetFormatPr defaultColWidth="16.28515625" defaultRowHeight="11.25" x14ac:dyDescent="0.2"/>
  <cols>
    <col min="1" max="1" width="18.140625" style="2" bestFit="1" customWidth="1"/>
    <col min="2" max="2" width="12.140625" style="2" bestFit="1" customWidth="1"/>
    <col min="3" max="3" width="14.85546875" style="2" bestFit="1" customWidth="1"/>
    <col min="4" max="113" width="10.7109375" style="2" customWidth="1"/>
    <col min="114" max="16384" width="16.28515625" style="2"/>
  </cols>
  <sheetData>
    <row r="1" spans="1:8" x14ac:dyDescent="0.2">
      <c r="A1" s="2" t="s">
        <v>9</v>
      </c>
    </row>
    <row r="2" spans="1:8" x14ac:dyDescent="0.2">
      <c r="A2" s="2" t="s">
        <v>10</v>
      </c>
      <c r="B2" s="2" t="s">
        <v>7</v>
      </c>
      <c r="C2" s="2">
        <v>90</v>
      </c>
      <c r="D2" s="2">
        <v>10</v>
      </c>
    </row>
    <row r="3" spans="1:8" x14ac:dyDescent="0.2">
      <c r="C3" s="2" t="s">
        <v>11</v>
      </c>
      <c r="D3" s="2" t="s">
        <v>166</v>
      </c>
      <c r="F3" s="2" t="s">
        <v>12</v>
      </c>
      <c r="G3" s="2" t="s">
        <v>13</v>
      </c>
      <c r="H3" s="2" t="s">
        <v>14</v>
      </c>
    </row>
    <row r="4" spans="1:8" x14ac:dyDescent="0.2">
      <c r="A4" s="2" t="s">
        <v>0</v>
      </c>
      <c r="B4" s="2" t="s">
        <v>8</v>
      </c>
      <c r="C4" s="15">
        <v>22.892197970045952</v>
      </c>
      <c r="D4" s="15">
        <v>8.7755658964445011</v>
      </c>
      <c r="F4" s="2">
        <v>2002</v>
      </c>
      <c r="G4" s="2">
        <v>2003</v>
      </c>
      <c r="H4" s="2">
        <v>2004</v>
      </c>
    </row>
    <row r="5" spans="1:8" x14ac:dyDescent="0.2">
      <c r="A5" s="2" t="s">
        <v>0</v>
      </c>
      <c r="B5" s="16" t="s">
        <v>38</v>
      </c>
      <c r="C5" s="17">
        <f>N35</f>
        <v>17.65203472594203</v>
      </c>
      <c r="D5" s="17">
        <f>O35</f>
        <v>7.3231328550724637</v>
      </c>
      <c r="F5" s="16">
        <v>2010</v>
      </c>
      <c r="G5" s="16">
        <v>2011</v>
      </c>
      <c r="H5" s="16">
        <v>2012</v>
      </c>
    </row>
    <row r="6" spans="1:8" x14ac:dyDescent="0.2">
      <c r="A6" s="2" t="s">
        <v>1</v>
      </c>
      <c r="B6" s="2" t="s">
        <v>8</v>
      </c>
      <c r="C6" s="15">
        <v>29.006570519977267</v>
      </c>
      <c r="D6" s="15">
        <v>14.33402198736872</v>
      </c>
      <c r="F6" s="2">
        <v>2002</v>
      </c>
      <c r="G6" s="2">
        <v>2003</v>
      </c>
      <c r="H6" s="2">
        <v>2004</v>
      </c>
    </row>
    <row r="7" spans="1:8" x14ac:dyDescent="0.2">
      <c r="A7" s="2" t="s">
        <v>1</v>
      </c>
      <c r="B7" s="16" t="s">
        <v>38</v>
      </c>
      <c r="C7" s="17">
        <f>AB35</f>
        <v>22.795893051811593</v>
      </c>
      <c r="D7" s="17">
        <f>AC35</f>
        <v>12.360201761775365</v>
      </c>
      <c r="F7" s="16">
        <v>2010</v>
      </c>
      <c r="G7" s="16">
        <v>2011</v>
      </c>
      <c r="H7" s="16">
        <v>2012</v>
      </c>
    </row>
    <row r="8" spans="1:8" x14ac:dyDescent="0.2">
      <c r="A8" s="2" t="s">
        <v>2</v>
      </c>
      <c r="B8" s="2" t="s">
        <v>8</v>
      </c>
      <c r="C8" s="15">
        <v>29.045757909202781</v>
      </c>
      <c r="D8" s="15">
        <v>12.278002581776086</v>
      </c>
      <c r="F8" s="2">
        <v>2002</v>
      </c>
      <c r="G8" s="2">
        <v>2003</v>
      </c>
      <c r="H8" s="2">
        <v>2004</v>
      </c>
    </row>
    <row r="9" spans="1:8" x14ac:dyDescent="0.2">
      <c r="A9" s="2" t="s">
        <v>2</v>
      </c>
      <c r="B9" s="16" t="s">
        <v>38</v>
      </c>
      <c r="C9" s="17">
        <f>AP35</f>
        <v>22.715674</v>
      </c>
      <c r="D9" s="17">
        <f>AQ35</f>
        <v>9.2450040398550719</v>
      </c>
      <c r="F9" s="16">
        <v>2010</v>
      </c>
      <c r="G9" s="16">
        <v>2011</v>
      </c>
      <c r="H9" s="16">
        <v>2012</v>
      </c>
    </row>
    <row r="10" spans="1:8" x14ac:dyDescent="0.2">
      <c r="A10" s="2" t="s">
        <v>3</v>
      </c>
      <c r="B10" s="2" t="s">
        <v>8</v>
      </c>
      <c r="C10" s="15">
        <v>22.820291941641759</v>
      </c>
      <c r="D10" s="15">
        <v>7.6630962722834486</v>
      </c>
      <c r="F10" s="2">
        <v>2002</v>
      </c>
      <c r="G10" s="2">
        <v>2003</v>
      </c>
      <c r="H10" s="2">
        <v>2004</v>
      </c>
    </row>
    <row r="11" spans="1:8" x14ac:dyDescent="0.2">
      <c r="A11" s="2" t="s">
        <v>3</v>
      </c>
      <c r="B11" s="16" t="s">
        <v>38</v>
      </c>
      <c r="C11" s="17">
        <f>BD35</f>
        <v>16.16851709235209</v>
      </c>
      <c r="D11" s="17">
        <f>BE35</f>
        <v>6.1288561291486294</v>
      </c>
      <c r="F11" s="16"/>
      <c r="G11" s="16">
        <v>2011</v>
      </c>
      <c r="H11" s="16">
        <v>2012</v>
      </c>
    </row>
    <row r="12" spans="1:8" x14ac:dyDescent="0.2">
      <c r="A12" s="2" t="s">
        <v>4</v>
      </c>
      <c r="B12" s="2" t="s">
        <v>8</v>
      </c>
      <c r="C12" s="15">
        <v>24.446743724593631</v>
      </c>
      <c r="D12" s="15">
        <v>6.3666166221122005</v>
      </c>
      <c r="F12" s="2">
        <v>2002</v>
      </c>
      <c r="G12" s="2">
        <v>2003</v>
      </c>
      <c r="H12" s="2">
        <v>2004</v>
      </c>
    </row>
    <row r="13" spans="1:8" x14ac:dyDescent="0.2">
      <c r="A13" s="2" t="s">
        <v>4</v>
      </c>
      <c r="B13" s="16" t="s">
        <v>38</v>
      </c>
      <c r="C13" s="17">
        <f>BR35</f>
        <v>18.247970831686427</v>
      </c>
      <c r="D13" s="17">
        <f>BS35</f>
        <v>4.7714140703463208</v>
      </c>
      <c r="F13" s="16">
        <v>2010</v>
      </c>
      <c r="G13" s="16">
        <v>2011</v>
      </c>
      <c r="H13" s="16">
        <v>2012</v>
      </c>
    </row>
    <row r="14" spans="1:8" x14ac:dyDescent="0.2">
      <c r="A14" s="2" t="s">
        <v>5</v>
      </c>
      <c r="B14" s="2" t="s">
        <v>8</v>
      </c>
      <c r="C14" s="15">
        <v>21.722295578471215</v>
      </c>
      <c r="D14" s="15">
        <v>9.1560900867485486</v>
      </c>
      <c r="F14" s="2">
        <v>2002</v>
      </c>
      <c r="G14" s="2">
        <v>2003</v>
      </c>
      <c r="H14" s="2">
        <v>2004</v>
      </c>
    </row>
    <row r="15" spans="1:8" x14ac:dyDescent="0.2">
      <c r="A15" s="2" t="s">
        <v>5</v>
      </c>
      <c r="B15" s="16" t="s">
        <v>38</v>
      </c>
      <c r="C15" s="17">
        <f>CF35</f>
        <v>16.440246787549405</v>
      </c>
      <c r="D15" s="17">
        <f>CG35</f>
        <v>6.9624148540843205</v>
      </c>
      <c r="F15" s="16">
        <v>2010</v>
      </c>
      <c r="G15" s="16">
        <v>2011</v>
      </c>
      <c r="H15" s="16">
        <v>2012</v>
      </c>
    </row>
    <row r="16" spans="1:8" x14ac:dyDescent="0.2">
      <c r="A16" s="2" t="s">
        <v>6</v>
      </c>
      <c r="B16" s="2" t="s">
        <v>8</v>
      </c>
      <c r="C16" s="18">
        <v>29.307615835669104</v>
      </c>
      <c r="D16" s="15">
        <v>10.92740139438428</v>
      </c>
      <c r="F16" s="2">
        <v>2002</v>
      </c>
      <c r="G16" s="2">
        <v>2003</v>
      </c>
      <c r="H16" s="2">
        <v>2004</v>
      </c>
    </row>
    <row r="17" spans="1:113" x14ac:dyDescent="0.2">
      <c r="A17" s="2" t="s">
        <v>6</v>
      </c>
      <c r="B17" s="16" t="s">
        <v>38</v>
      </c>
      <c r="C17" s="17">
        <f>CT35</f>
        <v>21.860912376916993</v>
      </c>
      <c r="D17" s="17">
        <f>CU35</f>
        <v>8.7347466152832673</v>
      </c>
      <c r="F17" s="16">
        <v>2010</v>
      </c>
      <c r="G17" s="16">
        <v>2011</v>
      </c>
      <c r="H17" s="16">
        <v>2012</v>
      </c>
    </row>
    <row r="20" spans="1:113" s="15" customFormat="1" x14ac:dyDescent="0.2">
      <c r="B20" s="15" t="s">
        <v>0</v>
      </c>
      <c r="H20" s="104">
        <f>C57</f>
        <v>10.387492461000001</v>
      </c>
      <c r="O20" s="19"/>
      <c r="P20" s="20" t="s">
        <v>1</v>
      </c>
      <c r="V20" s="104">
        <f>C58</f>
        <v>10.693914161</v>
      </c>
      <c r="AD20" s="15" t="s">
        <v>2</v>
      </c>
      <c r="AJ20" s="104">
        <f>C59</f>
        <v>8.9243680006999995</v>
      </c>
      <c r="AR20" s="15" t="s">
        <v>3</v>
      </c>
      <c r="AX20" s="104">
        <f>C60</f>
        <v>9.7788088397999999</v>
      </c>
      <c r="BF20" s="15" t="s">
        <v>144</v>
      </c>
      <c r="BL20" s="104">
        <f>C61</f>
        <v>10.233218378</v>
      </c>
      <c r="BT20" s="15" t="s">
        <v>5</v>
      </c>
      <c r="BZ20" s="104">
        <f>C62</f>
        <v>9.9690336895999998</v>
      </c>
      <c r="CH20" s="15" t="s">
        <v>6</v>
      </c>
      <c r="CN20" s="104">
        <f>C63</f>
        <v>9.5203448721000008</v>
      </c>
      <c r="CV20" s="15" t="s">
        <v>98</v>
      </c>
      <c r="DB20" s="104">
        <f>C64</f>
        <v>9.4842666107000007</v>
      </c>
    </row>
    <row r="21" spans="1:113" x14ac:dyDescent="0.2">
      <c r="B21" s="2">
        <v>90</v>
      </c>
      <c r="C21" s="2">
        <v>10</v>
      </c>
      <c r="H21" s="2" t="s">
        <v>97</v>
      </c>
      <c r="O21" s="21"/>
      <c r="P21" s="3">
        <v>90</v>
      </c>
      <c r="Q21" s="2">
        <v>10</v>
      </c>
      <c r="V21" s="2" t="s">
        <v>97</v>
      </c>
      <c r="AD21" s="2">
        <v>90</v>
      </c>
      <c r="AE21" s="2">
        <v>10</v>
      </c>
      <c r="AJ21" s="2" t="s">
        <v>97</v>
      </c>
      <c r="AR21" s="2">
        <v>90</v>
      </c>
      <c r="AS21" s="2">
        <v>10</v>
      </c>
      <c r="AX21" s="2" t="s">
        <v>97</v>
      </c>
      <c r="BF21" s="2">
        <v>90</v>
      </c>
      <c r="BG21" s="2">
        <v>10</v>
      </c>
      <c r="BL21" s="2" t="s">
        <v>97</v>
      </c>
      <c r="BT21" s="2">
        <v>90</v>
      </c>
      <c r="BU21" s="2">
        <v>10</v>
      </c>
      <c r="BZ21" s="2" t="s">
        <v>97</v>
      </c>
      <c r="CH21" s="2">
        <v>90</v>
      </c>
      <c r="CI21" s="2">
        <v>10</v>
      </c>
      <c r="CN21" s="2" t="s">
        <v>97</v>
      </c>
      <c r="CV21" s="2">
        <v>90</v>
      </c>
      <c r="CW21" s="2">
        <v>10</v>
      </c>
      <c r="DB21" s="2" t="s">
        <v>97</v>
      </c>
    </row>
    <row r="22" spans="1:113" s="22" customFormat="1" ht="56.25" x14ac:dyDescent="0.2">
      <c r="A22" s="22" t="s">
        <v>7</v>
      </c>
      <c r="B22" s="22" t="s">
        <v>126</v>
      </c>
      <c r="C22" s="22" t="s">
        <v>158</v>
      </c>
      <c r="D22" s="22" t="s">
        <v>127</v>
      </c>
      <c r="E22" s="22" t="s">
        <v>159</v>
      </c>
      <c r="F22" s="22" t="s">
        <v>15</v>
      </c>
      <c r="G22" s="22" t="s">
        <v>160</v>
      </c>
      <c r="H22" s="22" t="s">
        <v>128</v>
      </c>
      <c r="I22" s="22" t="s">
        <v>16</v>
      </c>
      <c r="J22" s="22" t="s">
        <v>161</v>
      </c>
      <c r="K22" s="22" t="s">
        <v>129</v>
      </c>
      <c r="L22" s="22" t="s">
        <v>162</v>
      </c>
      <c r="M22" s="22" t="s">
        <v>130</v>
      </c>
      <c r="N22" s="22" t="s">
        <v>131</v>
      </c>
      <c r="O22" s="23" t="s">
        <v>163</v>
      </c>
      <c r="P22" s="24" t="s">
        <v>126</v>
      </c>
      <c r="Q22" s="22" t="s">
        <v>158</v>
      </c>
      <c r="R22" s="22" t="s">
        <v>127</v>
      </c>
      <c r="S22" s="22" t="s">
        <v>159</v>
      </c>
      <c r="T22" s="22" t="s">
        <v>15</v>
      </c>
      <c r="U22" s="22" t="s">
        <v>160</v>
      </c>
      <c r="V22" s="22" t="s">
        <v>128</v>
      </c>
      <c r="W22" s="22" t="s">
        <v>16</v>
      </c>
      <c r="X22" s="22" t="s">
        <v>161</v>
      </c>
      <c r="Y22" s="22" t="s">
        <v>129</v>
      </c>
      <c r="Z22" s="22" t="s">
        <v>162</v>
      </c>
      <c r="AA22" s="22" t="s">
        <v>130</v>
      </c>
      <c r="AB22" s="22" t="s">
        <v>131</v>
      </c>
      <c r="AC22" s="22" t="s">
        <v>163</v>
      </c>
      <c r="AD22" s="22" t="s">
        <v>126</v>
      </c>
      <c r="AE22" s="22" t="s">
        <v>158</v>
      </c>
      <c r="AF22" s="22" t="s">
        <v>127</v>
      </c>
      <c r="AG22" s="22" t="s">
        <v>159</v>
      </c>
      <c r="AH22" s="22" t="s">
        <v>15</v>
      </c>
      <c r="AI22" s="22" t="s">
        <v>160</v>
      </c>
      <c r="AJ22" s="22" t="s">
        <v>128</v>
      </c>
      <c r="AK22" s="22" t="s">
        <v>16</v>
      </c>
      <c r="AL22" s="22" t="s">
        <v>161</v>
      </c>
      <c r="AM22" s="22" t="s">
        <v>129</v>
      </c>
      <c r="AN22" s="22" t="s">
        <v>162</v>
      </c>
      <c r="AO22" s="22" t="s">
        <v>130</v>
      </c>
      <c r="AP22" s="22" t="s">
        <v>131</v>
      </c>
      <c r="AQ22" s="22" t="s">
        <v>163</v>
      </c>
      <c r="AR22" s="22" t="s">
        <v>126</v>
      </c>
      <c r="AS22" s="22" t="s">
        <v>158</v>
      </c>
      <c r="AT22" s="22" t="s">
        <v>127</v>
      </c>
      <c r="AU22" s="22" t="s">
        <v>159</v>
      </c>
      <c r="AV22" s="22" t="s">
        <v>15</v>
      </c>
      <c r="AW22" s="22" t="s">
        <v>160</v>
      </c>
      <c r="AX22" s="22" t="s">
        <v>128</v>
      </c>
      <c r="AY22" s="22" t="s">
        <v>16</v>
      </c>
      <c r="AZ22" s="22" t="s">
        <v>161</v>
      </c>
      <c r="BA22" s="22" t="s">
        <v>129</v>
      </c>
      <c r="BB22" s="22" t="s">
        <v>162</v>
      </c>
      <c r="BC22" s="22" t="s">
        <v>130</v>
      </c>
      <c r="BD22" s="22" t="s">
        <v>131</v>
      </c>
      <c r="BE22" s="22" t="s">
        <v>163</v>
      </c>
      <c r="BF22" s="22" t="s">
        <v>126</v>
      </c>
      <c r="BG22" s="22" t="s">
        <v>158</v>
      </c>
      <c r="BH22" s="22" t="s">
        <v>127</v>
      </c>
      <c r="BI22" s="22" t="s">
        <v>159</v>
      </c>
      <c r="BJ22" s="22" t="s">
        <v>15</v>
      </c>
      <c r="BK22" s="22" t="s">
        <v>160</v>
      </c>
      <c r="BL22" s="22" t="s">
        <v>128</v>
      </c>
      <c r="BM22" s="22" t="s">
        <v>16</v>
      </c>
      <c r="BN22" s="22" t="s">
        <v>161</v>
      </c>
      <c r="BO22" s="22" t="s">
        <v>129</v>
      </c>
      <c r="BP22" s="22" t="s">
        <v>162</v>
      </c>
      <c r="BQ22" s="22" t="s">
        <v>130</v>
      </c>
      <c r="BR22" s="22" t="s">
        <v>131</v>
      </c>
      <c r="BS22" s="22" t="s">
        <v>163</v>
      </c>
      <c r="BT22" s="22" t="s">
        <v>126</v>
      </c>
      <c r="BU22" s="22" t="s">
        <v>158</v>
      </c>
      <c r="BV22" s="22" t="s">
        <v>127</v>
      </c>
      <c r="BW22" s="22" t="s">
        <v>159</v>
      </c>
      <c r="BX22" s="22" t="s">
        <v>15</v>
      </c>
      <c r="BY22" s="22" t="s">
        <v>160</v>
      </c>
      <c r="BZ22" s="22" t="s">
        <v>128</v>
      </c>
      <c r="CA22" s="22" t="s">
        <v>16</v>
      </c>
      <c r="CB22" s="22" t="s">
        <v>161</v>
      </c>
      <c r="CC22" s="22" t="s">
        <v>129</v>
      </c>
      <c r="CD22" s="22" t="s">
        <v>162</v>
      </c>
      <c r="CE22" s="22" t="s">
        <v>130</v>
      </c>
      <c r="CF22" s="22" t="s">
        <v>131</v>
      </c>
      <c r="CG22" s="22" t="s">
        <v>163</v>
      </c>
      <c r="CH22" s="22" t="s">
        <v>126</v>
      </c>
      <c r="CI22" s="22" t="s">
        <v>158</v>
      </c>
      <c r="CJ22" s="22" t="s">
        <v>127</v>
      </c>
      <c r="CK22" s="22" t="s">
        <v>159</v>
      </c>
      <c r="CL22" s="22" t="s">
        <v>15</v>
      </c>
      <c r="CM22" s="22" t="s">
        <v>160</v>
      </c>
      <c r="CN22" s="22" t="s">
        <v>128</v>
      </c>
      <c r="CO22" s="22" t="s">
        <v>16</v>
      </c>
      <c r="CP22" s="22" t="s">
        <v>161</v>
      </c>
      <c r="CQ22" s="22" t="s">
        <v>129</v>
      </c>
      <c r="CR22" s="22" t="s">
        <v>162</v>
      </c>
      <c r="CS22" s="22" t="s">
        <v>130</v>
      </c>
      <c r="CT22" s="22" t="s">
        <v>131</v>
      </c>
      <c r="CU22" s="22" t="s">
        <v>163</v>
      </c>
      <c r="CV22" s="22" t="s">
        <v>126</v>
      </c>
      <c r="CW22" s="22" t="s">
        <v>158</v>
      </c>
      <c r="CX22" s="22" t="s">
        <v>127</v>
      </c>
      <c r="CY22" s="22" t="s">
        <v>159</v>
      </c>
      <c r="CZ22" s="22" t="s">
        <v>15</v>
      </c>
      <c r="DA22" s="22" t="s">
        <v>160</v>
      </c>
      <c r="DB22" s="22" t="s">
        <v>128</v>
      </c>
      <c r="DC22" s="22" t="s">
        <v>16</v>
      </c>
      <c r="DD22" s="22" t="s">
        <v>161</v>
      </c>
      <c r="DE22" s="22" t="s">
        <v>129</v>
      </c>
      <c r="DF22" s="22" t="s">
        <v>162</v>
      </c>
      <c r="DG22" s="22" t="s">
        <v>130</v>
      </c>
      <c r="DH22" s="22" t="s">
        <v>131</v>
      </c>
      <c r="DI22" s="22" t="s">
        <v>163</v>
      </c>
    </row>
    <row r="23" spans="1:113" x14ac:dyDescent="0.2">
      <c r="A23" s="2">
        <v>2000</v>
      </c>
      <c r="B23" s="106">
        <v>20.7527680952381</v>
      </c>
      <c r="C23" s="106">
        <v>8.9009695000000022</v>
      </c>
      <c r="D23" s="17">
        <f>AVERAGE(B23:B27)</f>
        <v>22.014232929047616</v>
      </c>
      <c r="E23" s="17">
        <f>AVERAGE(C23:C27)</f>
        <v>8.7755662333333344</v>
      </c>
      <c r="F23" s="17">
        <f>E27</f>
        <v>8.7755662333333344</v>
      </c>
      <c r="G23" s="104">
        <f>B57</f>
        <v>4.660356803</v>
      </c>
      <c r="H23" s="17">
        <f>H20-G52</f>
        <v>5.7271356580000008</v>
      </c>
      <c r="I23" s="15"/>
      <c r="J23" s="15"/>
      <c r="O23" s="21"/>
      <c r="P23" s="106">
        <v>27.366363333333329</v>
      </c>
      <c r="Q23" s="106">
        <v>14.263685499999999</v>
      </c>
      <c r="R23" s="17">
        <f>AVERAGE(P23:P27)</f>
        <v>27.430231932727274</v>
      </c>
      <c r="S23" s="17">
        <f>AVERAGE(Q23:Q27)</f>
        <v>14.334021922981368</v>
      </c>
      <c r="T23" s="17">
        <f>S27</f>
        <v>14.334021922981368</v>
      </c>
      <c r="U23" s="104">
        <f>B58</f>
        <v>5.5172266929999996</v>
      </c>
      <c r="V23" s="17">
        <f>V20-U52</f>
        <v>5.1766874680000008</v>
      </c>
      <c r="W23" s="15"/>
      <c r="X23" s="15"/>
      <c r="AC23" s="21"/>
      <c r="AD23" s="106">
        <v>27.716789499999997</v>
      </c>
      <c r="AE23" s="106">
        <v>12.960496315789474</v>
      </c>
      <c r="AF23" s="17">
        <f>AVERAGE(AD23:AD27)</f>
        <v>28.288016289565213</v>
      </c>
      <c r="AG23" s="17">
        <f>AVERAGE(AE23:AE27)</f>
        <v>12.278002909732333</v>
      </c>
      <c r="AH23" s="17">
        <f>AG27</f>
        <v>12.278002909732333</v>
      </c>
      <c r="AI23" s="104">
        <f>B59</f>
        <v>3.637152897</v>
      </c>
      <c r="AJ23" s="17">
        <f>AJ20-AI52</f>
        <v>5.2872151036999995</v>
      </c>
      <c r="AK23" s="15"/>
      <c r="AL23" s="15"/>
      <c r="AQ23" s="21"/>
      <c r="AR23" s="15"/>
      <c r="AS23" s="15"/>
      <c r="AT23" s="17">
        <f>AVERAGE(AR23:AR27)</f>
        <v>21.925852821557974</v>
      </c>
      <c r="AU23" s="17">
        <f>AVERAGE(AS23:AS27)</f>
        <v>7.6630964179841907</v>
      </c>
      <c r="AV23" s="17">
        <f>AU27</f>
        <v>7.6630964179841907</v>
      </c>
      <c r="AW23" s="104">
        <f>B60</f>
        <v>3.73061037</v>
      </c>
      <c r="AX23" s="17">
        <f>AX20-AW52</f>
        <v>6.0481984698</v>
      </c>
      <c r="AY23" s="15"/>
      <c r="AZ23" s="15"/>
      <c r="BE23" s="21"/>
      <c r="BF23" s="106">
        <v>23.101413809523809</v>
      </c>
      <c r="BG23" s="106">
        <v>6.4925799999999994</v>
      </c>
      <c r="BH23" s="17">
        <f>AVERAGE(BF23:BF27)</f>
        <v>23.565955641483153</v>
      </c>
      <c r="BI23" s="17">
        <f>AVERAGE(BG23:BG27)</f>
        <v>6.3666166802371533</v>
      </c>
      <c r="BJ23" s="17">
        <f>BI27</f>
        <v>6.3666166802371533</v>
      </c>
      <c r="BK23" s="104">
        <f>B61</f>
        <v>2.7944661919999998</v>
      </c>
      <c r="BL23" s="17">
        <f>BL20-BK52</f>
        <v>7.4387521860000003</v>
      </c>
      <c r="BM23" s="15"/>
      <c r="BN23" s="15"/>
      <c r="BS23" s="21"/>
      <c r="BT23" s="106">
        <v>19.479352857142857</v>
      </c>
      <c r="BU23" s="106">
        <v>8.9378485000000012</v>
      </c>
      <c r="BV23" s="17">
        <f>AVERAGE(BT23:BT27)</f>
        <v>20.659772829004329</v>
      </c>
      <c r="BW23" s="17">
        <f>AVERAGE(BU23:BU27)</f>
        <v>9.1560898190476188</v>
      </c>
      <c r="BX23" s="17">
        <f>BW27</f>
        <v>9.1560898190476188</v>
      </c>
      <c r="BY23" s="104">
        <f>B62</f>
        <v>5.0179607759999998</v>
      </c>
      <c r="BZ23" s="17">
        <f>BZ20-BY52</f>
        <v>4.9510729136</v>
      </c>
      <c r="CA23" s="15"/>
      <c r="CB23" s="15"/>
      <c r="CG23" s="21"/>
      <c r="CH23" s="106">
        <v>27.229264999999998</v>
      </c>
      <c r="CI23" s="106">
        <v>11.079403684210527</v>
      </c>
      <c r="CJ23" s="17">
        <f>AVERAGE(CH23:CH27)</f>
        <v>28.322496403820814</v>
      </c>
      <c r="CK23" s="17">
        <f>AVERAGE(CI23:CI27)</f>
        <v>10.927401696751762</v>
      </c>
      <c r="CL23" s="17">
        <f>CK27</f>
        <v>10.927401696751762</v>
      </c>
      <c r="CM23" s="104">
        <f>B63</f>
        <v>3.1463273570000001</v>
      </c>
      <c r="CN23" s="17">
        <f>CN20-CM52</f>
        <v>6.3740175151000003</v>
      </c>
      <c r="CO23" s="15"/>
      <c r="CP23" s="15"/>
      <c r="CU23" s="21"/>
      <c r="CV23" s="15"/>
      <c r="CW23" s="15"/>
      <c r="CX23" s="17">
        <f>AVERAGE(CV23:CV27)</f>
        <v>28.081298892572462</v>
      </c>
      <c r="CY23" s="17">
        <f>AVERAGE(CW23:CW27)</f>
        <v>14.209834922183795</v>
      </c>
      <c r="CZ23" s="17">
        <f>CY27</f>
        <v>14.209834922183795</v>
      </c>
      <c r="DA23" s="104">
        <f>B64</f>
        <v>4.3893142559999996</v>
      </c>
      <c r="DB23" s="17">
        <f>DB20-DA52</f>
        <v>5.0949523547000011</v>
      </c>
      <c r="DC23" s="15"/>
      <c r="DD23" s="15"/>
      <c r="DI23" s="21"/>
    </row>
    <row r="24" spans="1:113" x14ac:dyDescent="0.2">
      <c r="A24" s="2">
        <v>2001</v>
      </c>
      <c r="B24" s="106">
        <v>22.374298400000001</v>
      </c>
      <c r="C24" s="106">
        <v>8.8742708333333322</v>
      </c>
      <c r="D24" s="17">
        <f>D23</f>
        <v>22.014232929047616</v>
      </c>
      <c r="E24" s="17">
        <f>E23</f>
        <v>8.7755662333333344</v>
      </c>
      <c r="F24" s="15"/>
      <c r="G24" s="15"/>
      <c r="H24" s="15"/>
      <c r="I24" s="15"/>
      <c r="J24" s="15"/>
      <c r="O24" s="21"/>
      <c r="P24" s="106">
        <v>27.072117727272722</v>
      </c>
      <c r="Q24" s="106">
        <v>13.825855238095235</v>
      </c>
      <c r="R24" s="17">
        <f>R23</f>
        <v>27.430231932727274</v>
      </c>
      <c r="S24" s="17">
        <f>S23</f>
        <v>14.334021922981368</v>
      </c>
      <c r="T24" s="15"/>
      <c r="U24" s="15"/>
      <c r="V24" s="15"/>
      <c r="W24" s="15"/>
      <c r="X24" s="15"/>
      <c r="AC24" s="21"/>
      <c r="AD24" s="106">
        <v>27.532631304347827</v>
      </c>
      <c r="AE24" s="106">
        <v>13.302767391304345</v>
      </c>
      <c r="AF24" s="17">
        <f>AF23</f>
        <v>28.288016289565213</v>
      </c>
      <c r="AG24" s="17">
        <f>AG23</f>
        <v>12.278002909732333</v>
      </c>
      <c r="AH24" s="15"/>
      <c r="AI24" s="15"/>
      <c r="AJ24" s="15"/>
      <c r="AK24" s="15"/>
      <c r="AL24" s="15"/>
      <c r="AQ24" s="21"/>
      <c r="AR24" s="106">
        <v>22.465265217391305</v>
      </c>
      <c r="AS24" s="106">
        <v>8.2614304545454544</v>
      </c>
      <c r="AT24" s="17">
        <f>AT23</f>
        <v>21.925852821557974</v>
      </c>
      <c r="AU24" s="17">
        <f>AU23</f>
        <v>7.6630964179841907</v>
      </c>
      <c r="AV24" s="15"/>
      <c r="AW24" s="15"/>
      <c r="AX24" s="15"/>
      <c r="AY24" s="15"/>
      <c r="AZ24" s="15"/>
      <c r="BE24" s="21"/>
      <c r="BF24" s="106">
        <v>25.480404499999999</v>
      </c>
      <c r="BG24" s="106">
        <v>6.4714184999999986</v>
      </c>
      <c r="BH24" s="17">
        <f>BH23</f>
        <v>23.565955641483153</v>
      </c>
      <c r="BI24" s="17">
        <f>BI23</f>
        <v>6.3666166802371533</v>
      </c>
      <c r="BJ24" s="15"/>
      <c r="BK24" s="15"/>
      <c r="BL24" s="15"/>
      <c r="BM24" s="15"/>
      <c r="BN24" s="15"/>
      <c r="BS24" s="21"/>
      <c r="BT24" s="106">
        <v>21.301045454545456</v>
      </c>
      <c r="BU24" s="106">
        <v>9.3074014285714277</v>
      </c>
      <c r="BV24" s="17">
        <f>BV23</f>
        <v>20.659772829004329</v>
      </c>
      <c r="BW24" s="17">
        <f>BW23</f>
        <v>9.1560898190476188</v>
      </c>
      <c r="BX24" s="15"/>
      <c r="BY24" s="15"/>
      <c r="BZ24" s="15"/>
      <c r="CA24" s="15"/>
      <c r="CB24" s="15"/>
      <c r="CG24" s="21"/>
      <c r="CH24" s="106">
        <v>27.617892272727271</v>
      </c>
      <c r="CI24" s="106">
        <v>13.210694285714288</v>
      </c>
      <c r="CJ24" s="17">
        <f>CJ23</f>
        <v>28.322496403820814</v>
      </c>
      <c r="CK24" s="17">
        <f>CK23</f>
        <v>10.927401696751762</v>
      </c>
      <c r="CL24" s="15"/>
      <c r="CM24" s="15"/>
      <c r="CN24" s="15"/>
      <c r="CO24" s="15"/>
      <c r="CP24" s="15"/>
      <c r="CU24" s="21"/>
      <c r="CV24" s="106">
        <v>28.356976086956518</v>
      </c>
      <c r="CW24" s="106">
        <v>14.542399090909093</v>
      </c>
      <c r="CX24" s="17">
        <f>CX23</f>
        <v>28.081298892572462</v>
      </c>
      <c r="CY24" s="17">
        <f>CY23</f>
        <v>14.209834922183795</v>
      </c>
      <c r="CZ24" s="15"/>
      <c r="DA24" s="15"/>
      <c r="DB24" s="15"/>
      <c r="DC24" s="15"/>
      <c r="DD24" s="15"/>
      <c r="DI24" s="21"/>
    </row>
    <row r="25" spans="1:113" x14ac:dyDescent="0.2">
      <c r="A25" s="2">
        <v>2002</v>
      </c>
      <c r="B25" s="106">
        <v>22.909756799999997</v>
      </c>
      <c r="C25" s="106">
        <v>8.7700729166666651</v>
      </c>
      <c r="D25" s="17">
        <f t="shared" ref="D25:D27" si="0">D24</f>
        <v>22.014232929047616</v>
      </c>
      <c r="E25" s="17">
        <f t="shared" ref="E25:E27" si="1">E24</f>
        <v>8.7755662333333344</v>
      </c>
      <c r="F25" s="15"/>
      <c r="G25" s="15"/>
      <c r="H25" s="15"/>
      <c r="I25" s="15"/>
      <c r="J25" s="15"/>
      <c r="O25" s="21"/>
      <c r="P25" s="106">
        <v>26.532768636363638</v>
      </c>
      <c r="Q25" s="106">
        <v>14.832330000000001</v>
      </c>
      <c r="R25" s="17">
        <f t="shared" ref="R25:R27" si="2">R24</f>
        <v>27.430231932727274</v>
      </c>
      <c r="S25" s="17">
        <f t="shared" ref="S25:S27" si="3">S24</f>
        <v>14.334021922981368</v>
      </c>
      <c r="T25" s="15"/>
      <c r="U25" s="15"/>
      <c r="V25" s="15"/>
      <c r="W25" s="15"/>
      <c r="X25" s="15"/>
      <c r="AC25" s="21"/>
      <c r="AD25" s="106">
        <v>27.958155217391301</v>
      </c>
      <c r="AE25" s="106">
        <v>11.913637272727273</v>
      </c>
      <c r="AF25" s="17">
        <f t="shared" ref="AF25:AF27" si="4">AF24</f>
        <v>28.288016289565213</v>
      </c>
      <c r="AG25" s="17">
        <f t="shared" ref="AG25:AG27" si="5">AG24</f>
        <v>12.278002909732333</v>
      </c>
      <c r="AH25" s="15"/>
      <c r="AI25" s="15"/>
      <c r="AJ25" s="15"/>
      <c r="AK25" s="15"/>
      <c r="AL25" s="15"/>
      <c r="AQ25" s="21"/>
      <c r="AR25" s="106">
        <v>23.428953750000005</v>
      </c>
      <c r="AS25" s="106">
        <v>7.7704700000000013</v>
      </c>
      <c r="AT25" s="17">
        <f t="shared" ref="AT25:AT27" si="6">AT24</f>
        <v>21.925852821557974</v>
      </c>
      <c r="AU25" s="17">
        <f t="shared" ref="AU25:AU27" si="7">AU24</f>
        <v>7.6630964179841907</v>
      </c>
      <c r="AV25" s="15"/>
      <c r="AW25" s="15"/>
      <c r="AX25" s="15"/>
      <c r="AY25" s="15"/>
      <c r="AZ25" s="15"/>
      <c r="BE25" s="21"/>
      <c r="BF25" s="106">
        <v>23.464843913043474</v>
      </c>
      <c r="BG25" s="106">
        <v>6.4278559090909084</v>
      </c>
      <c r="BH25" s="17">
        <f t="shared" ref="BH25:BH27" si="8">BH24</f>
        <v>23.565955641483153</v>
      </c>
      <c r="BI25" s="17">
        <f t="shared" ref="BI25:BI27" si="9">BI24</f>
        <v>6.3666166802371533</v>
      </c>
      <c r="BJ25" s="15"/>
      <c r="BK25" s="15"/>
      <c r="BL25" s="15"/>
      <c r="BM25" s="15"/>
      <c r="BN25" s="15"/>
      <c r="BS25" s="21"/>
      <c r="BT25" s="106">
        <v>22.123386249999999</v>
      </c>
      <c r="BU25" s="106">
        <v>9.116468750000001</v>
      </c>
      <c r="BV25" s="17">
        <f t="shared" ref="BV25:BV27" si="10">BV24</f>
        <v>20.659772829004329</v>
      </c>
      <c r="BW25" s="17">
        <f t="shared" ref="BW25:BW27" si="11">BW24</f>
        <v>9.1560898190476188</v>
      </c>
      <c r="BX25" s="15"/>
      <c r="BY25" s="15"/>
      <c r="BZ25" s="15"/>
      <c r="CA25" s="15"/>
      <c r="CB25" s="15"/>
      <c r="CG25" s="21"/>
      <c r="CH25" s="106">
        <v>29.890470833333335</v>
      </c>
      <c r="CI25" s="106">
        <v>11.492608695652173</v>
      </c>
      <c r="CJ25" s="17">
        <f t="shared" ref="CJ25:CJ27" si="12">CJ24</f>
        <v>28.322496403820814</v>
      </c>
      <c r="CK25" s="17">
        <f t="shared" ref="CK25:CK27" si="13">CK24</f>
        <v>10.927401696751762</v>
      </c>
      <c r="CL25" s="15"/>
      <c r="CM25" s="15"/>
      <c r="CN25" s="15"/>
      <c r="CO25" s="15"/>
      <c r="CP25" s="15"/>
      <c r="CU25" s="21"/>
      <c r="CV25" s="106">
        <v>28.914346250000005</v>
      </c>
      <c r="CW25" s="106">
        <v>15.647092173913041</v>
      </c>
      <c r="CX25" s="17">
        <f t="shared" ref="CX25:CX27" si="14">CX24</f>
        <v>28.081298892572462</v>
      </c>
      <c r="CY25" s="17">
        <f t="shared" ref="CY25:CY27" si="15">CY24</f>
        <v>14.209834922183795</v>
      </c>
      <c r="CZ25" s="15"/>
      <c r="DA25" s="15"/>
      <c r="DB25" s="15"/>
      <c r="DC25" s="15"/>
      <c r="DD25" s="15"/>
      <c r="DI25" s="21"/>
    </row>
    <row r="26" spans="1:113" x14ac:dyDescent="0.2">
      <c r="A26" s="2">
        <v>2003</v>
      </c>
      <c r="B26" s="106">
        <v>22.696693749999998</v>
      </c>
      <c r="C26" s="106">
        <v>8.7697208333333361</v>
      </c>
      <c r="D26" s="17">
        <f t="shared" si="0"/>
        <v>22.014232929047616</v>
      </c>
      <c r="E26" s="17">
        <f t="shared" si="1"/>
        <v>8.7755662333333344</v>
      </c>
      <c r="F26" s="15"/>
      <c r="G26" s="15"/>
      <c r="H26" s="15"/>
      <c r="I26" s="15"/>
      <c r="J26" s="15"/>
      <c r="O26" s="21"/>
      <c r="P26" s="106">
        <v>28.492539166666671</v>
      </c>
      <c r="Q26" s="106">
        <v>14.386653043478262</v>
      </c>
      <c r="R26" s="17">
        <f t="shared" si="2"/>
        <v>27.430231932727274</v>
      </c>
      <c r="S26" s="17">
        <f t="shared" si="3"/>
        <v>14.334021922981368</v>
      </c>
      <c r="T26" s="15"/>
      <c r="U26" s="15"/>
      <c r="V26" s="15"/>
      <c r="W26" s="15"/>
      <c r="X26" s="15"/>
      <c r="AC26" s="21"/>
      <c r="AD26" s="106">
        <v>29.325857826086953</v>
      </c>
      <c r="AE26" s="106">
        <v>11.541825652173911</v>
      </c>
      <c r="AF26" s="17">
        <f t="shared" si="4"/>
        <v>28.288016289565213</v>
      </c>
      <c r="AG26" s="17">
        <f t="shared" si="5"/>
        <v>12.278002909732333</v>
      </c>
      <c r="AH26" s="15"/>
      <c r="AI26" s="15"/>
      <c r="AJ26" s="15"/>
      <c r="AK26" s="15"/>
      <c r="AL26" s="15"/>
      <c r="AQ26" s="21"/>
      <c r="AR26" s="106">
        <v>20.651976666666666</v>
      </c>
      <c r="AS26" s="106">
        <v>6.9446634782608694</v>
      </c>
      <c r="AT26" s="17">
        <f t="shared" si="6"/>
        <v>21.925852821557974</v>
      </c>
      <c r="AU26" s="17">
        <f t="shared" si="7"/>
        <v>7.6630964179841907</v>
      </c>
      <c r="AV26" s="15"/>
      <c r="AW26" s="15"/>
      <c r="AX26" s="15"/>
      <c r="AY26" s="15"/>
      <c r="AZ26" s="15"/>
      <c r="BE26" s="21"/>
      <c r="BF26" s="106">
        <v>23.369714166666668</v>
      </c>
      <c r="BG26" s="106">
        <v>5.8313621739130426</v>
      </c>
      <c r="BH26" s="17">
        <f t="shared" si="8"/>
        <v>23.565955641483153</v>
      </c>
      <c r="BI26" s="17">
        <f t="shared" si="9"/>
        <v>6.3666166802371533</v>
      </c>
      <c r="BJ26" s="15"/>
      <c r="BK26" s="15"/>
      <c r="BL26" s="15"/>
      <c r="BM26" s="15"/>
      <c r="BN26" s="15"/>
      <c r="BS26" s="21"/>
      <c r="BT26" s="106">
        <v>20.956431249999998</v>
      </c>
      <c r="BU26" s="106">
        <v>9.4847733333333313</v>
      </c>
      <c r="BV26" s="17">
        <f t="shared" si="10"/>
        <v>20.659772829004329</v>
      </c>
      <c r="BW26" s="17">
        <f t="shared" si="11"/>
        <v>9.1560898190476188</v>
      </c>
      <c r="BX26" s="15"/>
      <c r="BY26" s="15"/>
      <c r="BZ26" s="15"/>
      <c r="CA26" s="15"/>
      <c r="CB26" s="15"/>
      <c r="CG26" s="21"/>
      <c r="CH26" s="106">
        <v>27.874650869565219</v>
      </c>
      <c r="CI26" s="106">
        <v>9.4794200000000011</v>
      </c>
      <c r="CJ26" s="17">
        <f t="shared" si="12"/>
        <v>28.322496403820814</v>
      </c>
      <c r="CK26" s="17">
        <f t="shared" si="13"/>
        <v>10.927401696751762</v>
      </c>
      <c r="CL26" s="15"/>
      <c r="CM26" s="15"/>
      <c r="CN26" s="15"/>
      <c r="CO26" s="15"/>
      <c r="CP26" s="15"/>
      <c r="CU26" s="21"/>
      <c r="CV26" s="106">
        <v>27.608840833333332</v>
      </c>
      <c r="CW26" s="106">
        <v>12.846782173913041</v>
      </c>
      <c r="CX26" s="17">
        <f t="shared" si="14"/>
        <v>28.081298892572462</v>
      </c>
      <c r="CY26" s="17">
        <f t="shared" si="15"/>
        <v>14.209834922183795</v>
      </c>
      <c r="CZ26" s="15"/>
      <c r="DA26" s="15"/>
      <c r="DB26" s="15"/>
      <c r="DC26" s="15"/>
      <c r="DD26" s="15"/>
      <c r="DI26" s="21"/>
    </row>
    <row r="27" spans="1:113" x14ac:dyDescent="0.2">
      <c r="A27" s="2">
        <v>2004</v>
      </c>
      <c r="B27" s="106">
        <v>21.3376476</v>
      </c>
      <c r="C27" s="106">
        <v>8.5627970833333347</v>
      </c>
      <c r="D27" s="17">
        <f t="shared" si="0"/>
        <v>22.014232929047616</v>
      </c>
      <c r="E27" s="17">
        <f t="shared" si="1"/>
        <v>8.7755662333333344</v>
      </c>
      <c r="F27" s="17">
        <f>F23</f>
        <v>8.7755662333333344</v>
      </c>
      <c r="G27" s="15"/>
      <c r="H27" s="15"/>
      <c r="I27" s="17">
        <f>D27</f>
        <v>22.014232929047616</v>
      </c>
      <c r="J27" s="15"/>
      <c r="K27" s="15"/>
      <c r="L27" s="17">
        <f>E27</f>
        <v>8.7755662333333344</v>
      </c>
      <c r="M27" s="17">
        <f>D27</f>
        <v>22.014232929047616</v>
      </c>
      <c r="N27" s="17">
        <f>AVERAGE(B23:B27)</f>
        <v>22.014232929047616</v>
      </c>
      <c r="O27" s="26">
        <f>AVERAGE(C23:C27)</f>
        <v>8.7755662333333344</v>
      </c>
      <c r="P27" s="106">
        <v>27.687370800000007</v>
      </c>
      <c r="Q27" s="106">
        <v>14.361585833333335</v>
      </c>
      <c r="R27" s="17">
        <f t="shared" si="2"/>
        <v>27.430231932727274</v>
      </c>
      <c r="S27" s="17">
        <f t="shared" si="3"/>
        <v>14.334021922981368</v>
      </c>
      <c r="T27" s="17">
        <f>T23</f>
        <v>14.334021922981368</v>
      </c>
      <c r="U27" s="15"/>
      <c r="V27" s="15"/>
      <c r="W27" s="17">
        <f>R27</f>
        <v>27.430231932727274</v>
      </c>
      <c r="X27" s="15"/>
      <c r="Y27" s="15"/>
      <c r="Z27" s="17">
        <f>S27</f>
        <v>14.334021922981368</v>
      </c>
      <c r="AA27" s="17">
        <f>R27</f>
        <v>27.430231932727274</v>
      </c>
      <c r="AB27" s="17">
        <f>AVERAGE(P23:P27)</f>
        <v>27.430231932727274</v>
      </c>
      <c r="AC27" s="26">
        <f>AVERAGE(Q23:Q27)</f>
        <v>14.334021922981368</v>
      </c>
      <c r="AD27" s="106">
        <v>28.906647599999999</v>
      </c>
      <c r="AE27" s="106">
        <v>11.671287916666666</v>
      </c>
      <c r="AF27" s="17">
        <f t="shared" si="4"/>
        <v>28.288016289565213</v>
      </c>
      <c r="AG27" s="17">
        <f t="shared" si="5"/>
        <v>12.278002909732333</v>
      </c>
      <c r="AH27" s="17">
        <f>AH23</f>
        <v>12.278002909732333</v>
      </c>
      <c r="AI27" s="15"/>
      <c r="AJ27" s="15"/>
      <c r="AK27" s="17">
        <f>AF27</f>
        <v>28.288016289565213</v>
      </c>
      <c r="AL27" s="15"/>
      <c r="AM27" s="15"/>
      <c r="AN27" s="17">
        <f>AG27</f>
        <v>12.278002909732333</v>
      </c>
      <c r="AO27" s="17">
        <f>AF27</f>
        <v>28.288016289565213</v>
      </c>
      <c r="AP27" s="17">
        <f>AVERAGE(AD23:AD27)</f>
        <v>28.288016289565213</v>
      </c>
      <c r="AQ27" s="26">
        <f>AVERAGE(AE23:AE27)</f>
        <v>12.278002909732333</v>
      </c>
      <c r="AR27" s="106">
        <v>21.157215652173917</v>
      </c>
      <c r="AS27" s="106">
        <v>7.6758217391304342</v>
      </c>
      <c r="AT27" s="17">
        <f t="shared" si="6"/>
        <v>21.925852821557974</v>
      </c>
      <c r="AU27" s="17">
        <f t="shared" si="7"/>
        <v>7.6630964179841907</v>
      </c>
      <c r="AV27" s="17">
        <f>AV23</f>
        <v>7.6630964179841907</v>
      </c>
      <c r="AW27" s="15"/>
      <c r="AX27" s="15"/>
      <c r="AY27" s="17">
        <f>AT27</f>
        <v>21.925852821557974</v>
      </c>
      <c r="AZ27" s="15"/>
      <c r="BA27" s="15"/>
      <c r="BB27" s="17">
        <f>AU27</f>
        <v>7.6630964179841907</v>
      </c>
      <c r="BC27" s="17">
        <f>AT27</f>
        <v>21.925852821557974</v>
      </c>
      <c r="BD27" s="17">
        <f>AVERAGE(AR23:AR27)</f>
        <v>21.925852821557974</v>
      </c>
      <c r="BE27" s="26">
        <f>AVERAGE(AS23:AS27)</f>
        <v>7.6630964179841907</v>
      </c>
      <c r="BF27" s="106">
        <v>22.413401818181821</v>
      </c>
      <c r="BG27" s="106">
        <v>6.6098668181818176</v>
      </c>
      <c r="BH27" s="17">
        <f t="shared" si="8"/>
        <v>23.565955641483153</v>
      </c>
      <c r="BI27" s="17">
        <f t="shared" si="9"/>
        <v>6.3666166802371533</v>
      </c>
      <c r="BJ27" s="17">
        <f>BJ23</f>
        <v>6.3666166802371533</v>
      </c>
      <c r="BK27" s="15"/>
      <c r="BL27" s="15"/>
      <c r="BM27" s="17">
        <f>BH27</f>
        <v>23.565955641483153</v>
      </c>
      <c r="BN27" s="15"/>
      <c r="BO27" s="15"/>
      <c r="BP27" s="17">
        <f>BI27</f>
        <v>6.3666166802371533</v>
      </c>
      <c r="BQ27" s="17">
        <f>BH27</f>
        <v>23.565955641483153</v>
      </c>
      <c r="BR27" s="17">
        <f>AVERAGE(BF23:BF27)</f>
        <v>23.565955641483153</v>
      </c>
      <c r="BS27" s="26">
        <f>AVERAGE(BG23:BG27)</f>
        <v>6.3666166802371533</v>
      </c>
      <c r="BT27" s="106">
        <v>19.438648333333337</v>
      </c>
      <c r="BU27" s="106">
        <v>8.9339570833333308</v>
      </c>
      <c r="BV27" s="17">
        <f t="shared" si="10"/>
        <v>20.659772829004329</v>
      </c>
      <c r="BW27" s="17">
        <f t="shared" si="11"/>
        <v>9.1560898190476188</v>
      </c>
      <c r="BX27" s="17">
        <f>BX23</f>
        <v>9.1560898190476188</v>
      </c>
      <c r="BY27" s="15"/>
      <c r="BZ27" s="15"/>
      <c r="CA27" s="17">
        <f>BV27</f>
        <v>20.659772829004329</v>
      </c>
      <c r="CB27" s="15"/>
      <c r="CC27" s="15"/>
      <c r="CD27" s="17">
        <f>BW27</f>
        <v>9.1560898190476188</v>
      </c>
      <c r="CE27" s="17">
        <f>BV27</f>
        <v>20.659772829004329</v>
      </c>
      <c r="CF27" s="17">
        <f>AVERAGE(BT23:BT27)</f>
        <v>20.659772829004329</v>
      </c>
      <c r="CG27" s="26">
        <f>AVERAGE(BU23:BU27)</f>
        <v>9.1560898190476188</v>
      </c>
      <c r="CH27" s="106">
        <v>29.000203043478262</v>
      </c>
      <c r="CI27" s="106">
        <v>9.3748818181818194</v>
      </c>
      <c r="CJ27" s="17">
        <f t="shared" si="12"/>
        <v>28.322496403820814</v>
      </c>
      <c r="CK27" s="17">
        <f t="shared" si="13"/>
        <v>10.927401696751762</v>
      </c>
      <c r="CL27" s="17">
        <f>CL23</f>
        <v>10.927401696751762</v>
      </c>
      <c r="CM27" s="15"/>
      <c r="CN27" s="15"/>
      <c r="CO27" s="17">
        <f>CJ27</f>
        <v>28.322496403820814</v>
      </c>
      <c r="CP27" s="15"/>
      <c r="CQ27" s="15"/>
      <c r="CR27" s="17">
        <f>CK27</f>
        <v>10.927401696751762</v>
      </c>
      <c r="CS27" s="17">
        <f>CJ27</f>
        <v>28.322496403820814</v>
      </c>
      <c r="CT27" s="17">
        <f>AVERAGE(CH23:CH27)</f>
        <v>28.322496403820814</v>
      </c>
      <c r="CU27" s="26">
        <f>AVERAGE(CI23:CI27)</f>
        <v>10.927401696751762</v>
      </c>
      <c r="CV27" s="106">
        <v>27.445032400000006</v>
      </c>
      <c r="CW27" s="106">
        <v>13.803066250000001</v>
      </c>
      <c r="CX27" s="17">
        <f t="shared" si="14"/>
        <v>28.081298892572462</v>
      </c>
      <c r="CY27" s="17">
        <f t="shared" si="15"/>
        <v>14.209834922183795</v>
      </c>
      <c r="CZ27" s="17">
        <f>CZ23</f>
        <v>14.209834922183795</v>
      </c>
      <c r="DA27" s="15"/>
      <c r="DB27" s="15"/>
      <c r="DC27" s="17">
        <f>CX27</f>
        <v>28.081298892572462</v>
      </c>
      <c r="DD27" s="15"/>
      <c r="DE27" s="15"/>
      <c r="DF27" s="17">
        <f>CY27</f>
        <v>14.209834922183795</v>
      </c>
      <c r="DG27" s="17">
        <f>CX27</f>
        <v>28.081298892572462</v>
      </c>
      <c r="DH27" s="17">
        <f>AVERAGE(CV23:CV27)</f>
        <v>28.081298892572462</v>
      </c>
      <c r="DI27" s="26">
        <f>AVERAGE(CW23:CW27)</f>
        <v>14.209834922183795</v>
      </c>
    </row>
    <row r="28" spans="1:113" x14ac:dyDescent="0.2">
      <c r="A28" s="2">
        <v>2005</v>
      </c>
      <c r="B28" s="106">
        <v>21.720298749999998</v>
      </c>
      <c r="C28" s="106">
        <v>7.5775834782608689</v>
      </c>
      <c r="D28" s="15"/>
      <c r="E28" s="15"/>
      <c r="F28" s="17">
        <f>F23</f>
        <v>8.7755662333333344</v>
      </c>
      <c r="G28" s="15"/>
      <c r="H28" s="15"/>
      <c r="I28" s="17">
        <f>I27-(I27-I52)/60</f>
        <v>21.820453921246823</v>
      </c>
      <c r="J28" s="15"/>
      <c r="K28" s="15"/>
      <c r="L28" s="17">
        <f>L27-(L27-L51)/24</f>
        <v>8.6736676402777793</v>
      </c>
      <c r="M28" s="17">
        <f>M27-(M27-M51)/24</f>
        <v>21.653223223670633</v>
      </c>
      <c r="N28" s="17">
        <f t="shared" ref="N28:O39" si="16">AVERAGE(B24:B28)</f>
        <v>22.207739059999998</v>
      </c>
      <c r="O28" s="26">
        <f t="shared" si="16"/>
        <v>8.5108890289855079</v>
      </c>
      <c r="P28" s="106">
        <v>28.809123333333343</v>
      </c>
      <c r="Q28" s="106">
        <v>14.609202916666668</v>
      </c>
      <c r="R28" s="15"/>
      <c r="S28" s="15"/>
      <c r="T28" s="17">
        <f>T23</f>
        <v>14.334021922981368</v>
      </c>
      <c r="U28" s="15"/>
      <c r="V28" s="15"/>
      <c r="W28" s="17">
        <f>W27-(W27-W52)/60</f>
        <v>27.151293303198486</v>
      </c>
      <c r="X28" s="15"/>
      <c r="Y28" s="15"/>
      <c r="Z28" s="17">
        <f>Z27-(Z27-Z51)/24</f>
        <v>14.173021009523811</v>
      </c>
      <c r="AA28" s="17">
        <f>AA27-(AA27-AA51)/24</f>
        <v>27.036055602196971</v>
      </c>
      <c r="AB28" s="17">
        <f t="shared" ref="AB28:AB39" si="17">AVERAGE(P24:P28)</f>
        <v>27.718783932727273</v>
      </c>
      <c r="AC28" s="26">
        <f t="shared" ref="AC28:AC39" si="18">AVERAGE(Q24:Q28)</f>
        <v>14.4031254063147</v>
      </c>
      <c r="AD28" s="106">
        <v>30.454881666666662</v>
      </c>
      <c r="AE28" s="106">
        <v>12.086075217391306</v>
      </c>
      <c r="AF28" s="15"/>
      <c r="AG28" s="15"/>
      <c r="AH28" s="17">
        <f>AH23</f>
        <v>12.278002909732333</v>
      </c>
      <c r="AI28" s="15"/>
      <c r="AJ28" s="15"/>
      <c r="AK28" s="17">
        <f>AK27-(AK27-AK52)/60</f>
        <v>27.965288818084126</v>
      </c>
      <c r="AL28" s="15"/>
      <c r="AM28" s="15"/>
      <c r="AN28" s="17">
        <f>AN27-(AN27-AN51)/24</f>
        <v>12.069336121826819</v>
      </c>
      <c r="AO28" s="17">
        <f>AO27-(AO27-AO51)/24</f>
        <v>27.738098944166662</v>
      </c>
      <c r="AP28" s="17">
        <f t="shared" ref="AP28:AP39" si="19">AVERAGE(AD24:AD28)</f>
        <v>28.835634722898543</v>
      </c>
      <c r="AQ28" s="26">
        <f t="shared" ref="AQ28:AQ39" si="20">AVERAGE(AE24:AE28)</f>
        <v>12.1031186900527</v>
      </c>
      <c r="AR28" s="106">
        <v>20.506604347826087</v>
      </c>
      <c r="AS28" s="106">
        <v>6.9039590909090913</v>
      </c>
      <c r="AT28" s="15"/>
      <c r="AU28" s="15"/>
      <c r="AV28" s="17">
        <f>AV23</f>
        <v>7.6630964179841907</v>
      </c>
      <c r="AW28" s="15"/>
      <c r="AX28" s="15"/>
      <c r="AY28" s="17">
        <f>AY27-(AY27-AY52)/60</f>
        <v>21.723402088528676</v>
      </c>
      <c r="AZ28" s="15"/>
      <c r="BA28" s="15"/>
      <c r="BB28" s="17">
        <f>BB27-(BB27-BB51)/24</f>
        <v>7.5546340672348498</v>
      </c>
      <c r="BC28" s="17">
        <f>BC27-(BC27-BC51)/24</f>
        <v>21.512275620659725</v>
      </c>
      <c r="BD28" s="17">
        <f t="shared" ref="BD28:BD39" si="21">AVERAGE(AR24:AR28)</f>
        <v>21.642003126811595</v>
      </c>
      <c r="BE28" s="26">
        <f t="shared" ref="BE28:BE39" si="22">AVERAGE(AS24:AS28)</f>
        <v>7.5112689525691705</v>
      </c>
      <c r="BF28" s="106">
        <v>25.918687142857141</v>
      </c>
      <c r="BG28" s="106">
        <v>5.7360029999999993</v>
      </c>
      <c r="BH28" s="15"/>
      <c r="BI28" s="15"/>
      <c r="BJ28" s="17">
        <f>BJ23</f>
        <v>6.3666166802371533</v>
      </c>
      <c r="BK28" s="15"/>
      <c r="BL28" s="15"/>
      <c r="BM28" s="17">
        <f>BM27-(BM27-BM52)/60</f>
        <v>23.343743353758434</v>
      </c>
      <c r="BN28" s="15"/>
      <c r="BO28" s="15"/>
      <c r="BP28" s="17">
        <f>BP27-(BP27-BP51)/24</f>
        <v>6.2621743185606054</v>
      </c>
      <c r="BQ28" s="17">
        <f>BQ27-(BQ27-BQ51)/24</f>
        <v>23.154040823088021</v>
      </c>
      <c r="BR28" s="17">
        <f t="shared" ref="BR28:BR39" si="23">AVERAGE(BF24:BF28)</f>
        <v>24.129410308149822</v>
      </c>
      <c r="BS28" s="26">
        <f t="shared" ref="BS28:BS39" si="24">AVERAGE(BG24:BG28)</f>
        <v>6.2153012802371537</v>
      </c>
      <c r="BT28" s="106">
        <v>20.920530833333338</v>
      </c>
      <c r="BU28" s="106">
        <v>7.9851104166666671</v>
      </c>
      <c r="BV28" s="15"/>
      <c r="BW28" s="15"/>
      <c r="BX28" s="17">
        <f>BX23</f>
        <v>9.1560898190476188</v>
      </c>
      <c r="BY28" s="15"/>
      <c r="BZ28" s="15"/>
      <c r="CA28" s="17">
        <f>CA27-(CA27-CA52)/60</f>
        <v>20.481593843347589</v>
      </c>
      <c r="CB28" s="15"/>
      <c r="CC28" s="15"/>
      <c r="CD28" s="17">
        <f>CD27-(CD27-CD51)/24</f>
        <v>9.0433360765873019</v>
      </c>
      <c r="CE28" s="17">
        <f>CE27-(CE27-CE51)/24</f>
        <v>20.345615627795816</v>
      </c>
      <c r="CF28" s="17">
        <f t="shared" ref="CF28:CF39" si="25">AVERAGE(BT24:BT28)</f>
        <v>20.948008424242424</v>
      </c>
      <c r="CG28" s="26">
        <f t="shared" ref="CG28:CG39" si="26">AVERAGE(BU24:BU28)</f>
        <v>8.9655422023809503</v>
      </c>
      <c r="CH28" s="106">
        <v>30.510654583333331</v>
      </c>
      <c r="CI28" s="106">
        <v>10.482019130434782</v>
      </c>
      <c r="CJ28" s="15"/>
      <c r="CK28" s="15"/>
      <c r="CL28" s="17">
        <f>CL23</f>
        <v>10.927401696751762</v>
      </c>
      <c r="CM28" s="15"/>
      <c r="CN28" s="15"/>
      <c r="CO28" s="17">
        <f>CO27-(CO27-CO52)/60</f>
        <v>28.009127211625469</v>
      </c>
      <c r="CP28" s="15"/>
      <c r="CQ28" s="15"/>
      <c r="CR28" s="17">
        <f>CR27-(CR27-CR51)/24</f>
        <v>10.756676626053771</v>
      </c>
      <c r="CS28" s="17">
        <f>CS27-(CS27-CS51)/24</f>
        <v>27.736142386994945</v>
      </c>
      <c r="CT28" s="17">
        <f t="shared" ref="CT28:CT39" si="27">AVERAGE(CH24:CH28)</f>
        <v>28.978774320487485</v>
      </c>
      <c r="CU28" s="26">
        <f t="shared" ref="CU28:CU39" si="28">AVERAGE(CI24:CI28)</f>
        <v>10.807924785996613</v>
      </c>
      <c r="CV28" s="106">
        <v>30.323420399999996</v>
      </c>
      <c r="CW28" s="106">
        <v>14.919380416666664</v>
      </c>
      <c r="CX28" s="15"/>
      <c r="CY28" s="15"/>
      <c r="CZ28" s="17">
        <f>CZ23</f>
        <v>14.209834922183795</v>
      </c>
      <c r="DA28" s="15"/>
      <c r="DB28" s="15"/>
      <c r="DC28" s="17">
        <f>DC27-(DC27-DC52)/60</f>
        <v>27.771348354541256</v>
      </c>
      <c r="DD28" s="15"/>
      <c r="DE28" s="15"/>
      <c r="DF28" s="17">
        <f>DF27-(DF27-DF51)/24</f>
        <v>14.007758467092803</v>
      </c>
      <c r="DG28" s="17">
        <f>DG27-(DG27-DG51)/24</f>
        <v>27.549161438715277</v>
      </c>
      <c r="DH28" s="17">
        <f t="shared" ref="DH28:DH39" si="29">AVERAGE(CV24:CV28)</f>
        <v>28.529723194057972</v>
      </c>
      <c r="DI28" s="26">
        <f t="shared" ref="DI28:DI39" si="30">AVERAGE(CW24:CW28)</f>
        <v>14.35174402108037</v>
      </c>
    </row>
    <row r="29" spans="1:113" x14ac:dyDescent="0.2">
      <c r="A29" s="2">
        <v>2006</v>
      </c>
      <c r="B29" s="106">
        <v>22.687711666666669</v>
      </c>
      <c r="C29" s="106">
        <v>8.1728882608695645</v>
      </c>
      <c r="D29" s="15"/>
      <c r="E29" s="15"/>
      <c r="F29" s="17">
        <f>F23</f>
        <v>8.7755662333333344</v>
      </c>
      <c r="G29" s="15"/>
      <c r="H29" s="15"/>
      <c r="I29" s="17">
        <f>I28-(I27-I52)/60</f>
        <v>21.626674913446031</v>
      </c>
      <c r="J29" s="15"/>
      <c r="K29" s="15"/>
      <c r="L29" s="17">
        <f>L28-(L27-L51)/24</f>
        <v>8.5717690472222241</v>
      </c>
      <c r="M29" s="17">
        <f>M28-(M27-M51)/24</f>
        <v>21.29221351829365</v>
      </c>
      <c r="N29" s="17">
        <f t="shared" si="16"/>
        <v>22.270421713333331</v>
      </c>
      <c r="O29" s="26">
        <f t="shared" si="16"/>
        <v>8.3706125144927537</v>
      </c>
      <c r="P29" s="106">
        <v>26.883259523809524</v>
      </c>
      <c r="Q29" s="106">
        <v>15.349784500000004</v>
      </c>
      <c r="R29" s="15"/>
      <c r="S29" s="15"/>
      <c r="T29" s="17">
        <f>T23</f>
        <v>14.334021922981368</v>
      </c>
      <c r="U29" s="15"/>
      <c r="V29" s="15"/>
      <c r="W29" s="17">
        <f>W28-(W27-W52)/60</f>
        <v>26.872354673669697</v>
      </c>
      <c r="X29" s="15"/>
      <c r="Y29" s="15"/>
      <c r="Z29" s="17">
        <f>Z28-(Z27-Z51)/24</f>
        <v>14.012020096066255</v>
      </c>
      <c r="AA29" s="17">
        <f>AA28-(AA27-AA51)/24</f>
        <v>26.641879271666667</v>
      </c>
      <c r="AB29" s="17">
        <f t="shared" si="17"/>
        <v>27.681012292034637</v>
      </c>
      <c r="AC29" s="26">
        <f t="shared" si="18"/>
        <v>14.707911258695654</v>
      </c>
      <c r="AD29" s="106">
        <v>28.912212083333344</v>
      </c>
      <c r="AE29" s="106">
        <v>10.571443478260869</v>
      </c>
      <c r="AF29" s="15"/>
      <c r="AG29" s="15"/>
      <c r="AH29" s="17">
        <f>AH23</f>
        <v>12.278002909732333</v>
      </c>
      <c r="AI29" s="15"/>
      <c r="AJ29" s="15"/>
      <c r="AK29" s="17">
        <f>AK28-(AK27-AK52)/60</f>
        <v>27.642561346603038</v>
      </c>
      <c r="AL29" s="15"/>
      <c r="AM29" s="15"/>
      <c r="AN29" s="17">
        <f>AN28-(AN27-AN51)/24</f>
        <v>11.860669333921305</v>
      </c>
      <c r="AO29" s="17">
        <f>AO28-(AO27-AO51)/24</f>
        <v>27.188181598768111</v>
      </c>
      <c r="AP29" s="17">
        <f t="shared" si="19"/>
        <v>29.111550878695653</v>
      </c>
      <c r="AQ29" s="26">
        <f t="shared" si="20"/>
        <v>11.556853907444005</v>
      </c>
      <c r="AR29" s="106">
        <v>19.735500833333337</v>
      </c>
      <c r="AS29" s="106">
        <v>6.4274883333333337</v>
      </c>
      <c r="AT29" s="15"/>
      <c r="AU29" s="15"/>
      <c r="AV29" s="17">
        <f>AV23</f>
        <v>7.6630964179841907</v>
      </c>
      <c r="AW29" s="15"/>
      <c r="AX29" s="15"/>
      <c r="AY29" s="17">
        <f>AY28-(AY27-AY52)/60</f>
        <v>21.520951355499378</v>
      </c>
      <c r="AZ29" s="15"/>
      <c r="BA29" s="15"/>
      <c r="BB29" s="17">
        <f>BB28-(BB27-BB51)/24</f>
        <v>7.4461717164855088</v>
      </c>
      <c r="BC29" s="17">
        <f>BC28-(BC27-BC51)/24</f>
        <v>21.098698419761476</v>
      </c>
      <c r="BD29" s="17">
        <f t="shared" si="21"/>
        <v>21.096050250000001</v>
      </c>
      <c r="BE29" s="26">
        <f t="shared" si="22"/>
        <v>7.1444805283267456</v>
      </c>
      <c r="BF29" s="106">
        <v>21.186981304347825</v>
      </c>
      <c r="BG29" s="106">
        <v>5.2435431818181817</v>
      </c>
      <c r="BH29" s="15"/>
      <c r="BI29" s="15"/>
      <c r="BJ29" s="17">
        <f>BJ23</f>
        <v>6.3666166802371533</v>
      </c>
      <c r="BK29" s="15"/>
      <c r="BL29" s="15"/>
      <c r="BM29" s="17">
        <f>BM28-(BM27-BM52)/60</f>
        <v>23.121531066033715</v>
      </c>
      <c r="BN29" s="15"/>
      <c r="BO29" s="15"/>
      <c r="BP29" s="17">
        <f>BP28-(BP27-BP51)/24</f>
        <v>6.1577319568840574</v>
      </c>
      <c r="BQ29" s="17">
        <f>BQ28-(BQ27-BQ51)/24</f>
        <v>22.742126004692889</v>
      </c>
      <c r="BR29" s="17">
        <f t="shared" si="23"/>
        <v>23.270725669019384</v>
      </c>
      <c r="BS29" s="26">
        <f t="shared" si="24"/>
        <v>5.9697262166007903</v>
      </c>
      <c r="BT29" s="106">
        <v>20.719332083333331</v>
      </c>
      <c r="BU29" s="106">
        <v>8.604346249999999</v>
      </c>
      <c r="BV29" s="15"/>
      <c r="BW29" s="15"/>
      <c r="BX29" s="17">
        <f>BX23</f>
        <v>9.1560898190476188</v>
      </c>
      <c r="BY29" s="15"/>
      <c r="BZ29" s="15"/>
      <c r="CA29" s="17">
        <f>CA28-(CA27-CA52)/60</f>
        <v>20.30341485769085</v>
      </c>
      <c r="CB29" s="15"/>
      <c r="CC29" s="15"/>
      <c r="CD29" s="17">
        <f>CD28-(CD27-CD51)/24</f>
        <v>8.930582334126985</v>
      </c>
      <c r="CE29" s="17">
        <f>CE28-(CE27-CE51)/24</f>
        <v>20.031458426587303</v>
      </c>
      <c r="CF29" s="17">
        <f t="shared" si="25"/>
        <v>20.831665749999999</v>
      </c>
      <c r="CG29" s="26">
        <f t="shared" si="26"/>
        <v>8.8249311666666657</v>
      </c>
      <c r="CH29" s="106">
        <v>27.753847727272728</v>
      </c>
      <c r="CI29" s="106">
        <v>10.592410952380956</v>
      </c>
      <c r="CJ29" s="15"/>
      <c r="CK29" s="15"/>
      <c r="CL29" s="17">
        <f>CL23</f>
        <v>10.927401696751762</v>
      </c>
      <c r="CM29" s="15"/>
      <c r="CN29" s="15"/>
      <c r="CO29" s="17">
        <f>CO28-(CO27-CO52)/60</f>
        <v>27.695758019430123</v>
      </c>
      <c r="CP29" s="15"/>
      <c r="CQ29" s="15"/>
      <c r="CR29" s="17">
        <f>CR28-(CR27-CR51)/24</f>
        <v>10.585951555355781</v>
      </c>
      <c r="CS29" s="17">
        <f>CS28-(CS27-CS51)/24</f>
        <v>27.149788370169077</v>
      </c>
      <c r="CT29" s="17">
        <f t="shared" si="27"/>
        <v>29.005965411396573</v>
      </c>
      <c r="CU29" s="26">
        <f t="shared" si="28"/>
        <v>10.284268119329946</v>
      </c>
      <c r="CV29" s="106">
        <v>28.212375999999999</v>
      </c>
      <c r="CW29" s="106">
        <v>14.753522500000001</v>
      </c>
      <c r="CX29" s="15"/>
      <c r="CY29" s="15"/>
      <c r="CZ29" s="17">
        <f>CZ23</f>
        <v>14.209834922183795</v>
      </c>
      <c r="DA29" s="15"/>
      <c r="DB29" s="15"/>
      <c r="DC29" s="17">
        <f>DC28-(DC27-DC52)/60</f>
        <v>27.461397816510051</v>
      </c>
      <c r="DD29" s="15"/>
      <c r="DE29" s="15"/>
      <c r="DF29" s="17">
        <f>DF28-(DF27-DF51)/24</f>
        <v>13.80568201200181</v>
      </c>
      <c r="DG29" s="17">
        <f>DG28-(DG27-DG51)/24</f>
        <v>27.017023984858092</v>
      </c>
      <c r="DH29" s="17">
        <f t="shared" si="29"/>
        <v>28.500803176666672</v>
      </c>
      <c r="DI29" s="26">
        <f t="shared" si="30"/>
        <v>14.393968702898547</v>
      </c>
    </row>
    <row r="30" spans="1:113" x14ac:dyDescent="0.2">
      <c r="A30" s="2">
        <v>2007</v>
      </c>
      <c r="B30" s="106">
        <v>20.835774999999998</v>
      </c>
      <c r="C30" s="106">
        <v>8.2072904347826068</v>
      </c>
      <c r="D30" s="15"/>
      <c r="E30" s="15"/>
      <c r="F30" s="17">
        <f>F23</f>
        <v>8.7755662333333344</v>
      </c>
      <c r="G30" s="15"/>
      <c r="H30" s="15"/>
      <c r="I30" s="17">
        <f>I29-(I27-I52)/60</f>
        <v>21.432895905645239</v>
      </c>
      <c r="J30" s="15"/>
      <c r="K30" s="15"/>
      <c r="L30" s="17">
        <f>L29-(L27-L51)/24</f>
        <v>8.4698704541666689</v>
      </c>
      <c r="M30" s="17">
        <f>M29-(M27-M51)/24</f>
        <v>20.931203812916667</v>
      </c>
      <c r="N30" s="17">
        <f t="shared" si="16"/>
        <v>21.85562535333333</v>
      </c>
      <c r="O30" s="26">
        <f t="shared" si="16"/>
        <v>8.2580560181159424</v>
      </c>
      <c r="P30" s="106">
        <v>26.168975217391299</v>
      </c>
      <c r="Q30" s="106">
        <v>12.737269545454547</v>
      </c>
      <c r="R30" s="15"/>
      <c r="S30" s="15"/>
      <c r="T30" s="17">
        <f>T23</f>
        <v>14.334021922981368</v>
      </c>
      <c r="U30" s="15"/>
      <c r="V30" s="15"/>
      <c r="W30" s="17">
        <f>W29-(W27-W52)/60</f>
        <v>26.593416044140909</v>
      </c>
      <c r="X30" s="15"/>
      <c r="Y30" s="15"/>
      <c r="Z30" s="17">
        <f>Z29-(Z27-Z51)/24</f>
        <v>13.851019182608699</v>
      </c>
      <c r="AA30" s="17">
        <f>AA29-(AA27-AA51)/24</f>
        <v>26.247702941136364</v>
      </c>
      <c r="AB30" s="17">
        <f t="shared" si="17"/>
        <v>27.608253608240169</v>
      </c>
      <c r="AC30" s="26">
        <f t="shared" si="18"/>
        <v>14.288899167786564</v>
      </c>
      <c r="AD30" s="106">
        <v>28.389587083333328</v>
      </c>
      <c r="AE30" s="106">
        <v>10.269238695652176</v>
      </c>
      <c r="AF30" s="15"/>
      <c r="AG30" s="15"/>
      <c r="AH30" s="17">
        <f>AH23</f>
        <v>12.278002909732333</v>
      </c>
      <c r="AI30" s="15"/>
      <c r="AJ30" s="15"/>
      <c r="AK30" s="17">
        <f>AK29-(AK27-AK52)/60</f>
        <v>27.319833875121951</v>
      </c>
      <c r="AL30" s="15"/>
      <c r="AM30" s="15"/>
      <c r="AN30" s="17">
        <f>AN29-(AN27-AN51)/24</f>
        <v>11.65200254601579</v>
      </c>
      <c r="AO30" s="17">
        <f>AO29-(AO27-AO51)/24</f>
        <v>26.638264253369559</v>
      </c>
      <c r="AP30" s="17">
        <f t="shared" si="19"/>
        <v>29.197837251884057</v>
      </c>
      <c r="AQ30" s="26">
        <f t="shared" si="20"/>
        <v>11.227974192028984</v>
      </c>
      <c r="AR30" s="106">
        <v>21.062840869565218</v>
      </c>
      <c r="AS30" s="106">
        <v>6.862025</v>
      </c>
      <c r="AT30" s="15"/>
      <c r="AU30" s="15"/>
      <c r="AV30" s="17">
        <f>AV23</f>
        <v>7.6630964179841907</v>
      </c>
      <c r="AW30" s="15"/>
      <c r="AX30" s="15"/>
      <c r="AY30" s="17">
        <f>AY29-(AY27-AY52)/60</f>
        <v>21.318500622470079</v>
      </c>
      <c r="AZ30" s="15"/>
      <c r="BA30" s="15"/>
      <c r="BB30" s="17">
        <f>BB29-(BB27-BB51)/24</f>
        <v>7.3377093657361678</v>
      </c>
      <c r="BC30" s="17">
        <f>BC29-(BC27-BC51)/24</f>
        <v>20.685121218863227</v>
      </c>
      <c r="BD30" s="17">
        <f t="shared" si="21"/>
        <v>20.622827673913044</v>
      </c>
      <c r="BE30" s="26">
        <f t="shared" si="22"/>
        <v>6.9627915283267452</v>
      </c>
      <c r="BF30" s="106">
        <v>24.963413333333332</v>
      </c>
      <c r="BG30" s="106">
        <v>5.6758734999999998</v>
      </c>
      <c r="BH30" s="15"/>
      <c r="BI30" s="15"/>
      <c r="BJ30" s="17">
        <f>BJ23</f>
        <v>6.3666166802371533</v>
      </c>
      <c r="BK30" s="15"/>
      <c r="BL30" s="15"/>
      <c r="BM30" s="17">
        <f>BM29-(BM27-BM52)/60</f>
        <v>22.899318778308995</v>
      </c>
      <c r="BN30" s="15"/>
      <c r="BO30" s="15"/>
      <c r="BP30" s="17">
        <f>BP29-(BP27-BP51)/24</f>
        <v>6.0532895952075094</v>
      </c>
      <c r="BQ30" s="17">
        <f>BQ29-(BQ27-BQ51)/24</f>
        <v>22.330211186297756</v>
      </c>
      <c r="BR30" s="17">
        <f t="shared" si="23"/>
        <v>23.570439553077357</v>
      </c>
      <c r="BS30" s="26">
        <f t="shared" si="24"/>
        <v>5.8193297347826087</v>
      </c>
      <c r="BT30" s="106">
        <v>18.50287347826087</v>
      </c>
      <c r="BU30" s="106">
        <v>7.7938495454545462</v>
      </c>
      <c r="BV30" s="15"/>
      <c r="BW30" s="15"/>
      <c r="BX30" s="17">
        <f>BX23</f>
        <v>9.1560898190476188</v>
      </c>
      <c r="BY30" s="15"/>
      <c r="BZ30" s="15"/>
      <c r="CA30" s="17">
        <f>CA29-(CA27-CA52)/60</f>
        <v>20.125235872034111</v>
      </c>
      <c r="CB30" s="15"/>
      <c r="CC30" s="15"/>
      <c r="CD30" s="17">
        <f>CD29-(CD27-CD51)/24</f>
        <v>8.8178285916666681</v>
      </c>
      <c r="CE30" s="17">
        <f>CE29-(CE27-CE51)/24</f>
        <v>19.71730122537879</v>
      </c>
      <c r="CF30" s="17">
        <f t="shared" si="25"/>
        <v>20.107563195652173</v>
      </c>
      <c r="CG30" s="26">
        <f t="shared" si="26"/>
        <v>8.5604073257575752</v>
      </c>
      <c r="CH30" s="106">
        <v>28.171336666666665</v>
      </c>
      <c r="CI30" s="106">
        <v>11.129924782608693</v>
      </c>
      <c r="CJ30" s="15"/>
      <c r="CK30" s="15"/>
      <c r="CL30" s="17">
        <f>CL23</f>
        <v>10.927401696751762</v>
      </c>
      <c r="CM30" s="15"/>
      <c r="CN30" s="15"/>
      <c r="CO30" s="17">
        <f>CO29-(CO27-CO52)/60</f>
        <v>27.382388827234777</v>
      </c>
      <c r="CP30" s="15"/>
      <c r="CQ30" s="15"/>
      <c r="CR30" s="17">
        <f>CR29-(CR27-CR51)/24</f>
        <v>10.41522648465779</v>
      </c>
      <c r="CS30" s="17">
        <f>CS29-(CS27-CS51)/24</f>
        <v>26.563434353343208</v>
      </c>
      <c r="CT30" s="17">
        <f t="shared" si="27"/>
        <v>28.662138578063242</v>
      </c>
      <c r="CU30" s="26">
        <f t="shared" si="28"/>
        <v>10.211731336721252</v>
      </c>
      <c r="CV30" s="106">
        <v>27.493659166666664</v>
      </c>
      <c r="CW30" s="106">
        <v>13.776087826086961</v>
      </c>
      <c r="CX30" s="15"/>
      <c r="CY30" s="15"/>
      <c r="CZ30" s="17">
        <f>CZ23</f>
        <v>14.209834922183795</v>
      </c>
      <c r="DA30" s="15"/>
      <c r="DB30" s="15"/>
      <c r="DC30" s="17">
        <f>DC29-(DC27-DC52)/60</f>
        <v>27.151447278478845</v>
      </c>
      <c r="DD30" s="15"/>
      <c r="DE30" s="15"/>
      <c r="DF30" s="17">
        <f>DF29-(DF27-DF51)/24</f>
        <v>13.603605556910818</v>
      </c>
      <c r="DG30" s="17">
        <f>DG29-(DG27-DG51)/24</f>
        <v>26.484886531000907</v>
      </c>
      <c r="DH30" s="17">
        <f t="shared" si="29"/>
        <v>28.216665760000001</v>
      </c>
      <c r="DI30" s="26">
        <f t="shared" si="30"/>
        <v>14.019767833333333</v>
      </c>
    </row>
    <row r="31" spans="1:113" x14ac:dyDescent="0.2">
      <c r="A31" s="2">
        <v>2008</v>
      </c>
      <c r="B31" s="106">
        <v>19.349384000000001</v>
      </c>
      <c r="C31" s="106">
        <v>7.7634958333333328</v>
      </c>
      <c r="D31" s="15"/>
      <c r="E31" s="15"/>
      <c r="F31" s="17">
        <f>F23</f>
        <v>8.7755662333333344</v>
      </c>
      <c r="G31" s="15"/>
      <c r="H31" s="15"/>
      <c r="I31" s="17">
        <f>I30-(I27-I52)/60</f>
        <v>21.239116897844447</v>
      </c>
      <c r="J31" s="15"/>
      <c r="K31" s="15"/>
      <c r="L31" s="17">
        <f>L30-(L27-L51)/24</f>
        <v>8.3679718611111138</v>
      </c>
      <c r="M31" s="17">
        <f>M30-(M27-M51)/24</f>
        <v>20.570194107539685</v>
      </c>
      <c r="N31" s="17">
        <f t="shared" si="16"/>
        <v>21.186163403333332</v>
      </c>
      <c r="O31" s="26">
        <f t="shared" si="16"/>
        <v>8.0568110181159405</v>
      </c>
      <c r="P31" s="15"/>
      <c r="Q31" s="15"/>
      <c r="R31" s="15"/>
      <c r="S31" s="15"/>
      <c r="T31" s="17">
        <f>T23</f>
        <v>14.334021922981368</v>
      </c>
      <c r="U31" s="15"/>
      <c r="V31" s="15"/>
      <c r="W31" s="17">
        <f>W30-(W27-W52)/60</f>
        <v>26.314477414612121</v>
      </c>
      <c r="X31" s="15"/>
      <c r="Y31" s="15"/>
      <c r="Z31" s="17">
        <f>Z30-(Z27-Z51)/24</f>
        <v>13.690018269151143</v>
      </c>
      <c r="AA31" s="17">
        <f>AA30-(AA27-AA51)/24</f>
        <v>25.85352661060606</v>
      </c>
      <c r="AB31" s="17">
        <f t="shared" si="17"/>
        <v>27.387182218633541</v>
      </c>
      <c r="AC31" s="26">
        <f t="shared" si="18"/>
        <v>14.264460698863639</v>
      </c>
      <c r="AD31" s="106">
        <v>24.473916249999998</v>
      </c>
      <c r="AE31" s="106">
        <v>9.4356112500000027</v>
      </c>
      <c r="AF31" s="15"/>
      <c r="AG31" s="15"/>
      <c r="AH31" s="17">
        <f>AH23</f>
        <v>12.278002909732333</v>
      </c>
      <c r="AI31" s="15"/>
      <c r="AJ31" s="15"/>
      <c r="AK31" s="17">
        <f>AK30-(AK27-AK52)/60</f>
        <v>26.997106403640863</v>
      </c>
      <c r="AL31" s="15"/>
      <c r="AM31" s="15"/>
      <c r="AN31" s="17">
        <f>AN30-(AN27-AN51)/24</f>
        <v>11.443335758110276</v>
      </c>
      <c r="AO31" s="17">
        <f>AO30-(AO27-AO51)/24</f>
        <v>26.088346907971008</v>
      </c>
      <c r="AP31" s="17">
        <f t="shared" si="19"/>
        <v>28.227448936666669</v>
      </c>
      <c r="AQ31" s="26">
        <f t="shared" si="20"/>
        <v>10.806731311594204</v>
      </c>
      <c r="AR31" s="106">
        <v>16.095663181818178</v>
      </c>
      <c r="AS31" s="106">
        <v>6.1979895238095235</v>
      </c>
      <c r="AT31" s="15"/>
      <c r="AU31" s="15"/>
      <c r="AV31" s="17">
        <f>AV23</f>
        <v>7.6630964179841907</v>
      </c>
      <c r="AW31" s="15"/>
      <c r="AX31" s="15"/>
      <c r="AY31" s="17">
        <f>AY30-(AY27-AY52)/60</f>
        <v>21.116049889440781</v>
      </c>
      <c r="AZ31" s="15"/>
      <c r="BA31" s="15"/>
      <c r="BB31" s="17">
        <f>BB30-(BB27-BB51)/24</f>
        <v>7.2292470149868269</v>
      </c>
      <c r="BC31" s="17">
        <f>BC30-(BC27-BC51)/24</f>
        <v>20.271544017964978</v>
      </c>
      <c r="BD31" s="17">
        <f t="shared" si="21"/>
        <v>19.711564976943347</v>
      </c>
      <c r="BE31" s="26">
        <f t="shared" si="22"/>
        <v>6.8134567374364767</v>
      </c>
      <c r="BF31" s="15"/>
      <c r="BG31" s="15"/>
      <c r="BH31" s="15"/>
      <c r="BI31" s="15"/>
      <c r="BJ31" s="17">
        <f>BJ23</f>
        <v>6.3666166802371533</v>
      </c>
      <c r="BK31" s="15"/>
      <c r="BL31" s="15"/>
      <c r="BM31" s="17">
        <f>BM30-(BM27-BM52)/60</f>
        <v>22.677106490584276</v>
      </c>
      <c r="BN31" s="15"/>
      <c r="BO31" s="15"/>
      <c r="BP31" s="17">
        <f>BP30-(BP27-BP51)/24</f>
        <v>5.9488472335309615</v>
      </c>
      <c r="BQ31" s="17">
        <f>BQ30-(BQ27-BQ51)/24</f>
        <v>21.918296367902624</v>
      </c>
      <c r="BR31" s="17">
        <f t="shared" si="23"/>
        <v>23.620620899680031</v>
      </c>
      <c r="BS31" s="26">
        <f t="shared" si="24"/>
        <v>5.8163216250000005</v>
      </c>
      <c r="BT31" s="106">
        <v>17.520117916666667</v>
      </c>
      <c r="BU31" s="106">
        <v>7.7529886956521752</v>
      </c>
      <c r="BV31" s="15"/>
      <c r="BW31" s="15"/>
      <c r="BX31" s="17">
        <f>BX23</f>
        <v>9.1560898190476188</v>
      </c>
      <c r="BY31" s="15"/>
      <c r="BZ31" s="15"/>
      <c r="CA31" s="17">
        <f>CA30-(CA27-CA52)/60</f>
        <v>19.947056886377371</v>
      </c>
      <c r="CB31" s="15"/>
      <c r="CC31" s="15"/>
      <c r="CD31" s="17">
        <f>CD30-(CD27-CD51)/24</f>
        <v>8.7050748492063512</v>
      </c>
      <c r="CE31" s="17">
        <f>CE30-(CE27-CE51)/24</f>
        <v>19.403144024170278</v>
      </c>
      <c r="CF31" s="17">
        <f t="shared" si="25"/>
        <v>19.420300528985507</v>
      </c>
      <c r="CG31" s="26">
        <f t="shared" si="26"/>
        <v>8.2140503982213442</v>
      </c>
      <c r="CH31" s="106">
        <v>24.588055600000004</v>
      </c>
      <c r="CI31" s="106">
        <v>8.1589549999999988</v>
      </c>
      <c r="CJ31" s="15"/>
      <c r="CK31" s="15"/>
      <c r="CL31" s="17">
        <f>CL23</f>
        <v>10.927401696751762</v>
      </c>
      <c r="CM31" s="15"/>
      <c r="CN31" s="15"/>
      <c r="CO31" s="17">
        <f>CO30-(CO27-CO52)/60</f>
        <v>27.069019635039432</v>
      </c>
      <c r="CP31" s="15"/>
      <c r="CQ31" s="15"/>
      <c r="CR31" s="17">
        <f>CR30-(CR27-CR51)/24</f>
        <v>10.244501413959799</v>
      </c>
      <c r="CS31" s="17">
        <f>CS30-(CS27-CS51)/24</f>
        <v>25.977080336517339</v>
      </c>
      <c r="CT31" s="17">
        <f t="shared" si="27"/>
        <v>28.004819524150196</v>
      </c>
      <c r="CU31" s="26">
        <f t="shared" si="28"/>
        <v>9.9476383367212513</v>
      </c>
      <c r="CV31" s="106">
        <v>24.013450833333334</v>
      </c>
      <c r="CW31" s="106">
        <v>13.033032608695649</v>
      </c>
      <c r="CX31" s="15"/>
      <c r="CY31" s="15"/>
      <c r="CZ31" s="17">
        <f>CZ23</f>
        <v>14.209834922183795</v>
      </c>
      <c r="DA31" s="15"/>
      <c r="DB31" s="15"/>
      <c r="DC31" s="17">
        <f>DC30-(DC27-DC52)/60</f>
        <v>26.841496740447639</v>
      </c>
      <c r="DD31" s="15"/>
      <c r="DE31" s="15"/>
      <c r="DF31" s="17">
        <f>DF30-(DF27-DF51)/24</f>
        <v>13.401529101819825</v>
      </c>
      <c r="DG31" s="17">
        <f>DG30-(DG27-DG51)/24</f>
        <v>25.952749077143721</v>
      </c>
      <c r="DH31" s="17">
        <f t="shared" si="29"/>
        <v>27.497587759999998</v>
      </c>
      <c r="DI31" s="26">
        <f t="shared" si="30"/>
        <v>14.057017920289855</v>
      </c>
    </row>
    <row r="32" spans="1:113" s="27" customFormat="1" x14ac:dyDescent="0.2">
      <c r="A32" s="27">
        <v>2009</v>
      </c>
      <c r="B32" s="106">
        <v>18.168552800000001</v>
      </c>
      <c r="C32" s="106">
        <v>6.9209791666666662</v>
      </c>
      <c r="D32" s="18"/>
      <c r="E32" s="18"/>
      <c r="F32" s="17">
        <f>F23</f>
        <v>8.7755662333333344</v>
      </c>
      <c r="G32" s="18"/>
      <c r="H32" s="18"/>
      <c r="I32" s="17">
        <f>I31-(I27-I52)/60</f>
        <v>21.045337890043655</v>
      </c>
      <c r="J32" s="18"/>
      <c r="K32" s="18"/>
      <c r="L32" s="17">
        <f>L31-(L27-L51)/24</f>
        <v>8.2660732680555586</v>
      </c>
      <c r="M32" s="17">
        <f>M31-(M27-M51)/24</f>
        <v>20.209184402162702</v>
      </c>
      <c r="N32" s="17">
        <f t="shared" si="16"/>
        <v>20.552344443333332</v>
      </c>
      <c r="O32" s="26">
        <f t="shared" si="16"/>
        <v>7.7284474347826073</v>
      </c>
      <c r="P32" s="106">
        <v>23.057765000000003</v>
      </c>
      <c r="Q32" s="106">
        <v>12.780625833333337</v>
      </c>
      <c r="R32" s="18"/>
      <c r="S32" s="18"/>
      <c r="T32" s="17">
        <f>T23</f>
        <v>14.334021922981368</v>
      </c>
      <c r="U32" s="18"/>
      <c r="V32" s="18"/>
      <c r="W32" s="17">
        <f>W31-(W27-W52)/60</f>
        <v>26.035538785083332</v>
      </c>
      <c r="X32" s="18"/>
      <c r="Y32" s="18"/>
      <c r="Z32" s="17">
        <f>Z31-(Z27-Z51)/24</f>
        <v>13.529017355693586</v>
      </c>
      <c r="AA32" s="17">
        <f>AA31-(AA27-AA51)/24</f>
        <v>25.459350280075757</v>
      </c>
      <c r="AB32" s="17">
        <f t="shared" si="17"/>
        <v>26.229780768633542</v>
      </c>
      <c r="AC32" s="26">
        <f t="shared" si="18"/>
        <v>13.869220698863639</v>
      </c>
      <c r="AD32" s="106">
        <v>21.889012499999996</v>
      </c>
      <c r="AE32" s="106">
        <v>8.7023541666666677</v>
      </c>
      <c r="AF32" s="18"/>
      <c r="AG32" s="18"/>
      <c r="AH32" s="17">
        <f>AH23</f>
        <v>12.278002909732333</v>
      </c>
      <c r="AI32" s="18"/>
      <c r="AJ32" s="18"/>
      <c r="AK32" s="17">
        <f>AK31-(AK27-AK52)/60</f>
        <v>26.674378932159776</v>
      </c>
      <c r="AL32" s="18"/>
      <c r="AM32" s="18"/>
      <c r="AN32" s="17">
        <f>AN31-(AN27-AN51)/24</f>
        <v>11.234668970204762</v>
      </c>
      <c r="AO32" s="17">
        <f>AO31-(AO27-AO51)/24</f>
        <v>25.538429562572457</v>
      </c>
      <c r="AP32" s="17">
        <f t="shared" si="19"/>
        <v>26.823921916666666</v>
      </c>
      <c r="AQ32" s="26">
        <f t="shared" si="20"/>
        <v>10.212944561594202</v>
      </c>
      <c r="AR32" s="18"/>
      <c r="AS32" s="18"/>
      <c r="AT32" s="18"/>
      <c r="AU32" s="18"/>
      <c r="AV32" s="17">
        <f>AV23</f>
        <v>7.6630964179841907</v>
      </c>
      <c r="AW32" s="18"/>
      <c r="AX32" s="18"/>
      <c r="AY32" s="17">
        <f>AY31-(AY27-AY52)/60</f>
        <v>20.913599156411482</v>
      </c>
      <c r="AZ32" s="18"/>
      <c r="BA32" s="18"/>
      <c r="BB32" s="17">
        <f>BB31-(BB27-BB51)/24</f>
        <v>7.1207846642374859</v>
      </c>
      <c r="BC32" s="17">
        <f>BC31-(BC27-BC51)/24</f>
        <v>19.857966817066728</v>
      </c>
      <c r="BD32" s="17">
        <f t="shared" si="21"/>
        <v>19.350152308135705</v>
      </c>
      <c r="BE32" s="26">
        <f t="shared" si="22"/>
        <v>6.5978654870129869</v>
      </c>
      <c r="BF32" s="106">
        <v>17.854491904761908</v>
      </c>
      <c r="BG32" s="106">
        <v>4.1096230000000009</v>
      </c>
      <c r="BH32" s="18"/>
      <c r="BI32" s="18"/>
      <c r="BJ32" s="17">
        <f>BJ23</f>
        <v>6.3666166802371533</v>
      </c>
      <c r="BK32" s="18"/>
      <c r="BL32" s="18"/>
      <c r="BM32" s="17">
        <f>BM31-(BM27-BM52)/60</f>
        <v>22.454894202859556</v>
      </c>
      <c r="BN32" s="18"/>
      <c r="BO32" s="18"/>
      <c r="BP32" s="17">
        <f>BP31-(BP27-BP51)/24</f>
        <v>5.8444048718544135</v>
      </c>
      <c r="BQ32" s="17">
        <f>BQ31-(BQ27-BQ51)/24</f>
        <v>21.506381549507491</v>
      </c>
      <c r="BR32" s="17">
        <f t="shared" si="23"/>
        <v>22.48089342132505</v>
      </c>
      <c r="BS32" s="26">
        <f t="shared" si="24"/>
        <v>5.191260670454545</v>
      </c>
      <c r="BT32" s="106">
        <v>17.046609583333332</v>
      </c>
      <c r="BU32" s="106">
        <v>6.8349754166666656</v>
      </c>
      <c r="BV32" s="18"/>
      <c r="BW32" s="18"/>
      <c r="BX32" s="17">
        <f>BX23</f>
        <v>9.1560898190476188</v>
      </c>
      <c r="BY32" s="18"/>
      <c r="BZ32" s="18"/>
      <c r="CA32" s="17">
        <f>CA31-(CA27-CA52)/60</f>
        <v>19.768877900720632</v>
      </c>
      <c r="CB32" s="18"/>
      <c r="CC32" s="18"/>
      <c r="CD32" s="17">
        <f>CD31-(CD27-CD51)/24</f>
        <v>8.5923211067460343</v>
      </c>
      <c r="CE32" s="17">
        <f>CE31-(CE27-CE51)/24</f>
        <v>19.088986822961765</v>
      </c>
      <c r="CF32" s="17">
        <f t="shared" si="25"/>
        <v>18.941892778985508</v>
      </c>
      <c r="CG32" s="26">
        <f t="shared" si="26"/>
        <v>7.794254064888011</v>
      </c>
      <c r="CH32" s="106">
        <v>21.198066666666666</v>
      </c>
      <c r="CI32" s="106">
        <v>8.2333234782608695</v>
      </c>
      <c r="CJ32" s="18"/>
      <c r="CK32" s="18"/>
      <c r="CL32" s="17">
        <f>CL23</f>
        <v>10.927401696751762</v>
      </c>
      <c r="CM32" s="18"/>
      <c r="CN32" s="18"/>
      <c r="CO32" s="17">
        <f>CO31-(CO27-CO52)/60</f>
        <v>26.755650442844086</v>
      </c>
      <c r="CP32" s="18"/>
      <c r="CQ32" s="18"/>
      <c r="CR32" s="17">
        <f>CR31-(CR27-CR51)/24</f>
        <v>10.073776343261809</v>
      </c>
      <c r="CS32" s="17">
        <f>CS31-(CS27-CS51)/24</f>
        <v>25.390726319691471</v>
      </c>
      <c r="CT32" s="17">
        <f t="shared" si="27"/>
        <v>26.444392248787882</v>
      </c>
      <c r="CU32" s="26">
        <f t="shared" si="28"/>
        <v>9.719326668737061</v>
      </c>
      <c r="CV32" s="106">
        <v>22.074737916666663</v>
      </c>
      <c r="CW32" s="106">
        <v>11.553073913043477</v>
      </c>
      <c r="CX32" s="18"/>
      <c r="CY32" s="18"/>
      <c r="CZ32" s="17">
        <f>CZ23</f>
        <v>14.209834922183795</v>
      </c>
      <c r="DA32" s="18"/>
      <c r="DB32" s="18"/>
      <c r="DC32" s="17">
        <f>DC31-(DC27-DC52)/60</f>
        <v>26.531546202416433</v>
      </c>
      <c r="DD32" s="18"/>
      <c r="DE32" s="18"/>
      <c r="DF32" s="17">
        <f>DF31-(DF27-DF51)/24</f>
        <v>13.199452646728833</v>
      </c>
      <c r="DG32" s="17">
        <f>DG31-(DG27-DG51)/24</f>
        <v>25.420611623286536</v>
      </c>
      <c r="DH32" s="17">
        <f t="shared" si="29"/>
        <v>26.423528863333331</v>
      </c>
      <c r="DI32" s="26">
        <f t="shared" si="30"/>
        <v>13.60701945289855</v>
      </c>
    </row>
    <row r="33" spans="1:113" s="27" customFormat="1" x14ac:dyDescent="0.2">
      <c r="A33" s="27">
        <v>2010</v>
      </c>
      <c r="B33" s="106">
        <v>17.519251666666673</v>
      </c>
      <c r="C33" s="106">
        <v>6.706666666666667</v>
      </c>
      <c r="D33" s="18"/>
      <c r="E33" s="18"/>
      <c r="F33" s="17">
        <f>F23</f>
        <v>8.7755662333333344</v>
      </c>
      <c r="G33" s="18"/>
      <c r="H33" s="18"/>
      <c r="I33" s="17">
        <f>I32-(I27-I52)/60</f>
        <v>20.851558882242863</v>
      </c>
      <c r="J33" s="18"/>
      <c r="K33" s="18"/>
      <c r="L33" s="17">
        <f>L32-(L27-L51)/24</f>
        <v>8.1641746750000035</v>
      </c>
      <c r="M33" s="17">
        <f>M32-(M27-M51)/24</f>
        <v>19.848174696785719</v>
      </c>
      <c r="N33" s="17">
        <f t="shared" si="16"/>
        <v>19.712135026666669</v>
      </c>
      <c r="O33" s="26">
        <f t="shared" si="16"/>
        <v>7.5542640724637664</v>
      </c>
      <c r="P33" s="106">
        <v>24.5091392</v>
      </c>
      <c r="Q33" s="106">
        <v>11.816622083333334</v>
      </c>
      <c r="R33" s="18"/>
      <c r="S33" s="18"/>
      <c r="T33" s="17">
        <f>T23</f>
        <v>14.334021922981368</v>
      </c>
      <c r="U33" s="18"/>
      <c r="V33" s="18"/>
      <c r="W33" s="17">
        <f>W32-(W27-W52)/60</f>
        <v>25.756600155554544</v>
      </c>
      <c r="X33" s="18"/>
      <c r="Y33" s="18"/>
      <c r="Z33" s="17">
        <f>Z32-(Z27-Z51)/24</f>
        <v>13.36801644223603</v>
      </c>
      <c r="AA33" s="17">
        <f>AA32-(AA27-AA51)/24</f>
        <v>25.065173949545454</v>
      </c>
      <c r="AB33" s="17">
        <f t="shared" si="17"/>
        <v>25.154784735300204</v>
      </c>
      <c r="AC33" s="26">
        <f t="shared" si="18"/>
        <v>13.171075490530306</v>
      </c>
      <c r="AD33" s="106">
        <v>22.679809583333334</v>
      </c>
      <c r="AE33" s="106">
        <v>9.7433895652173899</v>
      </c>
      <c r="AF33" s="18"/>
      <c r="AG33" s="18"/>
      <c r="AH33" s="17">
        <f>AH23</f>
        <v>12.278002909732333</v>
      </c>
      <c r="AI33" s="18"/>
      <c r="AJ33" s="18"/>
      <c r="AK33" s="17">
        <f>AK32-(AK27-AK52)/60</f>
        <v>26.351651460678688</v>
      </c>
      <c r="AL33" s="18"/>
      <c r="AM33" s="18"/>
      <c r="AN33" s="17">
        <f>AN32-(AN27-AN51)/24</f>
        <v>11.026002182299248</v>
      </c>
      <c r="AO33" s="17">
        <f>AO32-(AO27-AO51)/24</f>
        <v>24.988512217173906</v>
      </c>
      <c r="AP33" s="17">
        <f t="shared" si="19"/>
        <v>25.268907500000001</v>
      </c>
      <c r="AQ33" s="26">
        <f t="shared" si="20"/>
        <v>9.74440743115942</v>
      </c>
      <c r="AR33" s="18"/>
      <c r="AS33" s="18"/>
      <c r="AT33" s="18"/>
      <c r="AU33" s="18"/>
      <c r="AV33" s="17">
        <f>AV23</f>
        <v>7.6630964179841907</v>
      </c>
      <c r="AW33" s="18"/>
      <c r="AX33" s="18"/>
      <c r="AY33" s="17">
        <f>AY32-(AY27-AY52)/60</f>
        <v>20.711148423382184</v>
      </c>
      <c r="AZ33" s="18"/>
      <c r="BA33" s="18"/>
      <c r="BB33" s="17">
        <f>BB32-(BB27-BB51)/24</f>
        <v>7.0123223134881449</v>
      </c>
      <c r="BC33" s="17">
        <f>BC32-(BC27-BC51)/24</f>
        <v>19.444389616168479</v>
      </c>
      <c r="BD33" s="17">
        <f t="shared" si="21"/>
        <v>18.964668294905579</v>
      </c>
      <c r="BE33" s="26">
        <f t="shared" si="22"/>
        <v>6.4958342857142854</v>
      </c>
      <c r="BF33" s="106">
        <v>19.089753478260871</v>
      </c>
      <c r="BG33" s="106">
        <v>4.0833290909090909</v>
      </c>
      <c r="BH33" s="18"/>
      <c r="BI33" s="18"/>
      <c r="BJ33" s="17">
        <f>BJ23</f>
        <v>6.3666166802371533</v>
      </c>
      <c r="BK33" s="18"/>
      <c r="BL33" s="18"/>
      <c r="BM33" s="17">
        <f>BM32-(BM27-BM52)/60</f>
        <v>22.232681915134837</v>
      </c>
      <c r="BN33" s="18"/>
      <c r="BO33" s="18"/>
      <c r="BP33" s="17">
        <f>BP32-(BP27-BP51)/24</f>
        <v>5.7399625101778655</v>
      </c>
      <c r="BQ33" s="17">
        <f>BQ32-(BQ27-BQ51)/24</f>
        <v>21.094466731112359</v>
      </c>
      <c r="BR33" s="17">
        <f t="shared" si="23"/>
        <v>20.773660005175987</v>
      </c>
      <c r="BS33" s="26">
        <f t="shared" si="24"/>
        <v>4.7780921931818181</v>
      </c>
      <c r="BT33" s="106">
        <v>16.452778750000004</v>
      </c>
      <c r="BU33" s="106">
        <v>5.9790265217391285</v>
      </c>
      <c r="BV33" s="18"/>
      <c r="BW33" s="18"/>
      <c r="BX33" s="17">
        <f>BX23</f>
        <v>9.1560898190476188</v>
      </c>
      <c r="BY33" s="18"/>
      <c r="BZ33" s="18"/>
      <c r="CA33" s="17">
        <f>CA32-(CA27-CA52)/60</f>
        <v>19.590698915063893</v>
      </c>
      <c r="CB33" s="18"/>
      <c r="CC33" s="18"/>
      <c r="CD33" s="17">
        <f>CD32-(CD27-CD51)/24</f>
        <v>8.4795673642857174</v>
      </c>
      <c r="CE33" s="17">
        <f>CE32-(CE27-CE51)/24</f>
        <v>18.774829621753252</v>
      </c>
      <c r="CF33" s="17">
        <f t="shared" si="25"/>
        <v>18.048342362318841</v>
      </c>
      <c r="CG33" s="26">
        <f t="shared" si="26"/>
        <v>7.3930372859025031</v>
      </c>
      <c r="CH33" s="106">
        <v>22.121661739130435</v>
      </c>
      <c r="CI33" s="106">
        <v>9.7869190909090911</v>
      </c>
      <c r="CJ33" s="18"/>
      <c r="CK33" s="18"/>
      <c r="CL33" s="17">
        <f>CL23</f>
        <v>10.927401696751762</v>
      </c>
      <c r="CM33" s="18"/>
      <c r="CN33" s="18"/>
      <c r="CO33" s="17">
        <f>CO32-(CO27-CO52)/60</f>
        <v>26.44228125064874</v>
      </c>
      <c r="CP33" s="18"/>
      <c r="CQ33" s="18"/>
      <c r="CR33" s="17">
        <f>CR32-(CR27-CR51)/24</f>
        <v>9.9030512725638182</v>
      </c>
      <c r="CS33" s="17">
        <f>CS32-(CS27-CS51)/24</f>
        <v>24.804372302865602</v>
      </c>
      <c r="CT33" s="17">
        <f t="shared" si="27"/>
        <v>24.766593679947299</v>
      </c>
      <c r="CU33" s="26">
        <f t="shared" si="28"/>
        <v>9.5803066608319227</v>
      </c>
      <c r="CV33" s="106">
        <v>23.119501666666665</v>
      </c>
      <c r="CW33" s="106">
        <v>13.511847500000002</v>
      </c>
      <c r="CX33" s="18"/>
      <c r="CY33" s="18"/>
      <c r="CZ33" s="17">
        <f>CZ23</f>
        <v>14.209834922183795</v>
      </c>
      <c r="DA33" s="18"/>
      <c r="DB33" s="18"/>
      <c r="DC33" s="17">
        <f>DC32-(DC27-DC52)/60</f>
        <v>26.221595664385227</v>
      </c>
      <c r="DD33" s="18"/>
      <c r="DE33" s="18"/>
      <c r="DF33" s="17">
        <f>DF32-(DF27-DF51)/24</f>
        <v>12.997376191637841</v>
      </c>
      <c r="DG33" s="17">
        <f>DG32-(DG27-DG51)/24</f>
        <v>24.888474169429351</v>
      </c>
      <c r="DH33" s="17">
        <f t="shared" si="29"/>
        <v>24.982745116666667</v>
      </c>
      <c r="DI33" s="26">
        <f t="shared" si="30"/>
        <v>13.325512869565216</v>
      </c>
    </row>
    <row r="34" spans="1:113" s="27" customFormat="1" x14ac:dyDescent="0.2">
      <c r="A34" s="27">
        <v>2011</v>
      </c>
      <c r="B34" s="106">
        <v>17.307181249999996</v>
      </c>
      <c r="C34" s="106">
        <v>7.4505560869565226</v>
      </c>
      <c r="D34" s="18"/>
      <c r="E34" s="18"/>
      <c r="F34" s="17">
        <f>F23</f>
        <v>8.7755662333333344</v>
      </c>
      <c r="G34" s="18"/>
      <c r="H34" s="18"/>
      <c r="I34" s="17">
        <f>I33-(I27-I52)/60</f>
        <v>20.65777987444207</v>
      </c>
      <c r="J34" s="18"/>
      <c r="K34" s="18"/>
      <c r="L34" s="17">
        <f>L33-(L27-L51)/24</f>
        <v>8.0622760819444483</v>
      </c>
      <c r="M34" s="17">
        <f>M33-(M27-M51)/24</f>
        <v>19.487164991408736</v>
      </c>
      <c r="N34" s="17">
        <f t="shared" si="16"/>
        <v>18.636028943333336</v>
      </c>
      <c r="O34" s="26">
        <f t="shared" si="16"/>
        <v>7.4097976376811587</v>
      </c>
      <c r="P34" s="106">
        <v>22.664752173913044</v>
      </c>
      <c r="Q34" s="106">
        <v>12.91688304347826</v>
      </c>
      <c r="R34" s="18"/>
      <c r="S34" s="18"/>
      <c r="T34" s="17">
        <f>T23</f>
        <v>14.334021922981368</v>
      </c>
      <c r="U34" s="18"/>
      <c r="V34" s="18"/>
      <c r="W34" s="17">
        <f>W33-(W27-W52)/60</f>
        <v>25.477661526025756</v>
      </c>
      <c r="X34" s="18"/>
      <c r="Y34" s="18"/>
      <c r="Z34" s="17">
        <f>Z33-(Z27-Z51)/24</f>
        <v>13.207015528778474</v>
      </c>
      <c r="AA34" s="17">
        <f>AA33-(AA27-AA51)/24</f>
        <v>24.67099761901515</v>
      </c>
      <c r="AB34" s="17">
        <f t="shared" si="17"/>
        <v>24.100157897826087</v>
      </c>
      <c r="AC34" s="26">
        <f t="shared" si="18"/>
        <v>12.562850126399869</v>
      </c>
      <c r="AD34" s="106">
        <v>23.656855833333335</v>
      </c>
      <c r="AE34" s="106">
        <v>8.7500239130434796</v>
      </c>
      <c r="AF34" s="18"/>
      <c r="AG34" s="18"/>
      <c r="AH34" s="17">
        <f>AH23</f>
        <v>12.278002909732333</v>
      </c>
      <c r="AI34" s="18"/>
      <c r="AJ34" s="18"/>
      <c r="AK34" s="17">
        <f>AK33-(AK27-AK52)/60</f>
        <v>26.028923989197601</v>
      </c>
      <c r="AL34" s="18"/>
      <c r="AM34" s="18"/>
      <c r="AN34" s="17">
        <f>AN33-(AN27-AN51)/24</f>
        <v>10.817335394393734</v>
      </c>
      <c r="AO34" s="17">
        <f>AO33-(AO27-AO51)/24</f>
        <v>24.438594871775354</v>
      </c>
      <c r="AP34" s="17">
        <f t="shared" si="19"/>
        <v>24.217836249999998</v>
      </c>
      <c r="AQ34" s="26">
        <f t="shared" si="20"/>
        <v>9.3801235181159424</v>
      </c>
      <c r="AR34" s="106">
        <v>17.551218095238095</v>
      </c>
      <c r="AS34" s="106">
        <v>6.3741725000000002</v>
      </c>
      <c r="AT34" s="18"/>
      <c r="AU34" s="18"/>
      <c r="AV34" s="17">
        <f>AV23</f>
        <v>7.6630964179841907</v>
      </c>
      <c r="AW34" s="18"/>
      <c r="AX34" s="18"/>
      <c r="AY34" s="17">
        <f>AY33-(AY27-AY52)/60</f>
        <v>20.508697690352886</v>
      </c>
      <c r="AZ34" s="18"/>
      <c r="BA34" s="18"/>
      <c r="BB34" s="17">
        <f>BB33-(BB27-BB51)/24</f>
        <v>6.903859962738804</v>
      </c>
      <c r="BC34" s="17">
        <f>BC33-(BC27-BC51)/24</f>
        <v>19.03081241527023</v>
      </c>
      <c r="BD34" s="17">
        <f t="shared" si="21"/>
        <v>18.23657404887383</v>
      </c>
      <c r="BE34" s="26">
        <f t="shared" si="22"/>
        <v>6.4780623412698413</v>
      </c>
      <c r="BF34" s="106">
        <v>18.26713476190476</v>
      </c>
      <c r="BG34" s="106">
        <v>5.3999280000000001</v>
      </c>
      <c r="BH34" s="18"/>
      <c r="BI34" s="18"/>
      <c r="BJ34" s="17">
        <f>BJ23</f>
        <v>6.3666166802371533</v>
      </c>
      <c r="BK34" s="18"/>
      <c r="BL34" s="18"/>
      <c r="BM34" s="17">
        <f>BM33-(BM27-BM52)/60</f>
        <v>22.010469627410117</v>
      </c>
      <c r="BN34" s="18"/>
      <c r="BO34" s="18"/>
      <c r="BP34" s="17">
        <f>BP33-(BP27-BP51)/24</f>
        <v>5.6355201485013175</v>
      </c>
      <c r="BQ34" s="17">
        <f>BQ33-(BQ27-BQ51)/24</f>
        <v>20.682551912717226</v>
      </c>
      <c r="BR34" s="17">
        <f t="shared" si="23"/>
        <v>20.043698369565217</v>
      </c>
      <c r="BS34" s="26">
        <f t="shared" si="24"/>
        <v>4.8171883977272731</v>
      </c>
      <c r="BT34" s="106">
        <v>16.383600869565218</v>
      </c>
      <c r="BU34" s="106">
        <v>6.9741145454545457</v>
      </c>
      <c r="BV34" s="18"/>
      <c r="BW34" s="18"/>
      <c r="BX34" s="17">
        <f>BX23</f>
        <v>9.1560898190476188</v>
      </c>
      <c r="BY34" s="18"/>
      <c r="BZ34" s="18"/>
      <c r="CA34" s="17">
        <f>CA33-(CA27-CA52)/60</f>
        <v>19.412519929407154</v>
      </c>
      <c r="CB34" s="18"/>
      <c r="CC34" s="18"/>
      <c r="CD34" s="17">
        <f>CD33-(CD27-CD51)/24</f>
        <v>8.3668136218254006</v>
      </c>
      <c r="CE34" s="17">
        <f>CE33-(CE27-CE51)/24</f>
        <v>18.460672420544739</v>
      </c>
      <c r="CF34" s="17">
        <f t="shared" si="25"/>
        <v>17.181196119565218</v>
      </c>
      <c r="CG34" s="26">
        <f t="shared" si="26"/>
        <v>7.0669909449934121</v>
      </c>
      <c r="CH34" s="106">
        <v>22.101653333333335</v>
      </c>
      <c r="CI34" s="106">
        <v>7.8694421739130425</v>
      </c>
      <c r="CJ34" s="18"/>
      <c r="CK34" s="18"/>
      <c r="CL34" s="17">
        <f>CL23</f>
        <v>10.927401696751762</v>
      </c>
      <c r="CM34" s="18"/>
      <c r="CN34" s="18"/>
      <c r="CO34" s="17">
        <f>CO33-(CO27-CO52)/60</f>
        <v>26.128912058453395</v>
      </c>
      <c r="CP34" s="18"/>
      <c r="CQ34" s="18"/>
      <c r="CR34" s="17">
        <f>CR33-(CR27-CR51)/24</f>
        <v>9.7323262018658276</v>
      </c>
      <c r="CS34" s="17">
        <f>CS33-(CS27-CS51)/24</f>
        <v>24.218018286039733</v>
      </c>
      <c r="CT34" s="17">
        <f t="shared" si="27"/>
        <v>23.636154801159417</v>
      </c>
      <c r="CU34" s="26">
        <f t="shared" si="28"/>
        <v>9.0357129051383396</v>
      </c>
      <c r="CV34" s="106">
        <v>23.024022916666667</v>
      </c>
      <c r="CW34" s="106">
        <v>11.574347391304348</v>
      </c>
      <c r="CX34" s="18"/>
      <c r="CY34" s="18"/>
      <c r="CZ34" s="17">
        <f>CZ23</f>
        <v>14.209834922183795</v>
      </c>
      <c r="DA34" s="18"/>
      <c r="DB34" s="18"/>
      <c r="DC34" s="17">
        <f>DC33-(DC27-DC52)/60</f>
        <v>25.911645126354021</v>
      </c>
      <c r="DD34" s="18"/>
      <c r="DE34" s="18"/>
      <c r="DF34" s="17">
        <f>DF33-(DF27-DF51)/24</f>
        <v>12.795299736546848</v>
      </c>
      <c r="DG34" s="17">
        <f>DG33-(DG27-DG51)/24</f>
        <v>24.356336715572166</v>
      </c>
      <c r="DH34" s="17">
        <f t="shared" si="29"/>
        <v>23.945074499999997</v>
      </c>
      <c r="DI34" s="26">
        <f t="shared" si="30"/>
        <v>12.689677847826088</v>
      </c>
    </row>
    <row r="35" spans="1:113" s="27" customFormat="1" x14ac:dyDescent="0.2">
      <c r="A35" s="27">
        <v>2012</v>
      </c>
      <c r="B35" s="106">
        <v>15.915803913043478</v>
      </c>
      <c r="C35" s="106">
        <v>7.7739665217391307</v>
      </c>
      <c r="D35" s="18"/>
      <c r="E35" s="18"/>
      <c r="F35" s="17">
        <f>F23</f>
        <v>8.7755662333333344</v>
      </c>
      <c r="G35" s="18"/>
      <c r="H35" s="18"/>
      <c r="I35" s="17">
        <f>I34-(I27-I52)/60</f>
        <v>20.464000866641278</v>
      </c>
      <c r="J35" s="18"/>
      <c r="K35" s="18"/>
      <c r="L35" s="17">
        <f>L34-(L27-L51)/24</f>
        <v>7.9603774888888932</v>
      </c>
      <c r="M35" s="17">
        <f>M34-(M27-M51)/24</f>
        <v>19.126155286031754</v>
      </c>
      <c r="N35" s="17">
        <f t="shared" si="16"/>
        <v>17.65203472594203</v>
      </c>
      <c r="O35" s="26">
        <f t="shared" si="16"/>
        <v>7.3231328550724637</v>
      </c>
      <c r="P35" s="106">
        <v>20.951915833333334</v>
      </c>
      <c r="Q35" s="106">
        <v>11.926676086956522</v>
      </c>
      <c r="R35" s="18"/>
      <c r="S35" s="18"/>
      <c r="T35" s="17">
        <f>T23</f>
        <v>14.334021922981368</v>
      </c>
      <c r="U35" s="18"/>
      <c r="V35" s="18"/>
      <c r="W35" s="17">
        <f>W34-(W27-W52)/60</f>
        <v>25.198722896496967</v>
      </c>
      <c r="X35" s="18"/>
      <c r="Y35" s="18"/>
      <c r="Z35" s="17">
        <f>Z34-(Z27-Z51)/24</f>
        <v>13.046014615320917</v>
      </c>
      <c r="AA35" s="17">
        <f>AA34-(AA27-AA51)/24</f>
        <v>24.276821288484847</v>
      </c>
      <c r="AB35" s="17">
        <f t="shared" si="17"/>
        <v>22.795893051811593</v>
      </c>
      <c r="AC35" s="26">
        <f t="shared" si="18"/>
        <v>12.360201761775365</v>
      </c>
      <c r="AD35" s="106">
        <v>20.878775833333332</v>
      </c>
      <c r="AE35" s="106">
        <v>9.5936413043478268</v>
      </c>
      <c r="AF35" s="18"/>
      <c r="AG35" s="18"/>
      <c r="AH35" s="17">
        <f>AH23</f>
        <v>12.278002909732333</v>
      </c>
      <c r="AI35" s="18"/>
      <c r="AJ35" s="18"/>
      <c r="AK35" s="17">
        <f>AK34-(AK27-AK52)/60</f>
        <v>25.706196517716513</v>
      </c>
      <c r="AL35" s="18"/>
      <c r="AM35" s="18"/>
      <c r="AN35" s="17">
        <f>AN34-(AN27-AN51)/24</f>
        <v>10.608668606488219</v>
      </c>
      <c r="AO35" s="17">
        <f>AO34-(AO27-AO51)/24</f>
        <v>23.888677526376803</v>
      </c>
      <c r="AP35" s="17">
        <f t="shared" si="19"/>
        <v>22.715674</v>
      </c>
      <c r="AQ35" s="26">
        <f t="shared" si="20"/>
        <v>9.2450040398550719</v>
      </c>
      <c r="AR35" s="106">
        <v>14.858669999999995</v>
      </c>
      <c r="AS35" s="106">
        <v>5.8144063636363637</v>
      </c>
      <c r="AT35" s="18"/>
      <c r="AU35" s="18"/>
      <c r="AV35" s="17">
        <f>AV23</f>
        <v>7.6630964179841907</v>
      </c>
      <c r="AW35" s="18"/>
      <c r="AX35" s="18"/>
      <c r="AY35" s="17">
        <f>AY34-(AY27-AY52)/60</f>
        <v>20.306246957323587</v>
      </c>
      <c r="AZ35" s="18"/>
      <c r="BA35" s="18"/>
      <c r="BB35" s="17">
        <f>BB34-(BB27-BB51)/24</f>
        <v>6.795397611989463</v>
      </c>
      <c r="BC35" s="17">
        <f>BC34-(BC27-BC51)/24</f>
        <v>18.617235214371981</v>
      </c>
      <c r="BD35" s="17">
        <f t="shared" si="21"/>
        <v>16.16851709235209</v>
      </c>
      <c r="BE35" s="26">
        <f t="shared" si="22"/>
        <v>6.1288561291486294</v>
      </c>
      <c r="BF35" s="106">
        <v>17.78050318181818</v>
      </c>
      <c r="BG35" s="106">
        <v>5.4927761904761914</v>
      </c>
      <c r="BH35" s="18"/>
      <c r="BI35" s="18"/>
      <c r="BJ35" s="17">
        <f>BJ23</f>
        <v>6.3666166802371533</v>
      </c>
      <c r="BK35" s="18"/>
      <c r="BL35" s="18"/>
      <c r="BM35" s="17">
        <f>BM34-(BM27-BM52)/60</f>
        <v>21.788257339685398</v>
      </c>
      <c r="BN35" s="18"/>
      <c r="BO35" s="18"/>
      <c r="BP35" s="17">
        <f>BP34-(BP27-BP51)/24</f>
        <v>5.5310777868247696</v>
      </c>
      <c r="BQ35" s="17">
        <f>BQ34-(BQ27-BQ51)/24</f>
        <v>20.270637094322094</v>
      </c>
      <c r="BR35" s="17">
        <f t="shared" si="23"/>
        <v>18.247970831686427</v>
      </c>
      <c r="BS35" s="26">
        <f t="shared" si="24"/>
        <v>4.7714140703463208</v>
      </c>
      <c r="BT35" s="106">
        <v>14.798126818181817</v>
      </c>
      <c r="BU35" s="106">
        <v>7.2709690909090883</v>
      </c>
      <c r="BV35" s="18"/>
      <c r="BW35" s="18"/>
      <c r="BX35" s="17">
        <f>BX23</f>
        <v>9.1560898190476188</v>
      </c>
      <c r="BY35" s="18"/>
      <c r="BZ35" s="18"/>
      <c r="CA35" s="17">
        <f>CA34-(CA27-CA52)/60</f>
        <v>19.234340943750414</v>
      </c>
      <c r="CB35" s="18"/>
      <c r="CC35" s="18"/>
      <c r="CD35" s="17">
        <f>CD34-(CD27-CD51)/24</f>
        <v>8.2540598793650837</v>
      </c>
      <c r="CE35" s="17">
        <f>CE34-(CE27-CE51)/24</f>
        <v>18.146515219336226</v>
      </c>
      <c r="CF35" s="17">
        <f t="shared" si="25"/>
        <v>16.440246787549405</v>
      </c>
      <c r="CG35" s="26">
        <f t="shared" si="26"/>
        <v>6.9624148540843205</v>
      </c>
      <c r="CH35" s="106">
        <v>19.295124545454545</v>
      </c>
      <c r="CI35" s="106">
        <v>9.6250933333333339</v>
      </c>
      <c r="CJ35" s="18"/>
      <c r="CK35" s="18"/>
      <c r="CL35" s="17">
        <f>CL23</f>
        <v>10.927401696751762</v>
      </c>
      <c r="CM35" s="18"/>
      <c r="CN35" s="18"/>
      <c r="CO35" s="17">
        <f>CO34-(CO27-CO52)/60</f>
        <v>25.815542866258049</v>
      </c>
      <c r="CP35" s="18"/>
      <c r="CQ35" s="18"/>
      <c r="CR35" s="17">
        <f>CR34-(CR27-CR51)/24</f>
        <v>9.5616011311678371</v>
      </c>
      <c r="CS35" s="17">
        <f>CS34-(CS27-CS51)/24</f>
        <v>23.631664269213864</v>
      </c>
      <c r="CT35" s="17">
        <f t="shared" si="27"/>
        <v>21.860912376916993</v>
      </c>
      <c r="CU35" s="26">
        <f t="shared" si="28"/>
        <v>8.7347466152832673</v>
      </c>
      <c r="CV35" s="106">
        <v>20.027335238095233</v>
      </c>
      <c r="CW35" s="106">
        <v>12.349026</v>
      </c>
      <c r="CX35" s="18"/>
      <c r="CY35" s="18"/>
      <c r="CZ35" s="17">
        <f>CZ23</f>
        <v>14.209834922183795</v>
      </c>
      <c r="DA35" s="18"/>
      <c r="DB35" s="18"/>
      <c r="DC35" s="17">
        <f>DC34-(DC27-DC52)/60</f>
        <v>25.601694588322815</v>
      </c>
      <c r="DD35" s="18"/>
      <c r="DE35" s="18"/>
      <c r="DF35" s="17">
        <f>DF34-(DF27-DF51)/24</f>
        <v>12.593223281455856</v>
      </c>
      <c r="DG35" s="17">
        <f>DG34-(DG27-DG51)/24</f>
        <v>23.82419926171498</v>
      </c>
      <c r="DH35" s="17">
        <f t="shared" si="29"/>
        <v>22.451809714285712</v>
      </c>
      <c r="DI35" s="26">
        <f t="shared" si="30"/>
        <v>12.404265482608697</v>
      </c>
    </row>
    <row r="36" spans="1:113" s="27" customFormat="1" x14ac:dyDescent="0.2">
      <c r="A36" s="27">
        <f>A35+1</f>
        <v>2013</v>
      </c>
      <c r="B36" s="106">
        <v>15.312182083333331</v>
      </c>
      <c r="C36" s="106">
        <v>6.2538669565217395</v>
      </c>
      <c r="D36" s="18"/>
      <c r="E36" s="18"/>
      <c r="F36" s="17">
        <f>F23</f>
        <v>8.7755662333333344</v>
      </c>
      <c r="G36" s="18"/>
      <c r="H36" s="18"/>
      <c r="I36" s="17">
        <f>I35-(I27-I52)/60</f>
        <v>20.270221858840486</v>
      </c>
      <c r="J36" s="18"/>
      <c r="K36" s="18"/>
      <c r="L36" s="17">
        <f>L35-(L27-L51)/24</f>
        <v>7.858478895833338</v>
      </c>
      <c r="M36" s="17">
        <f>M35-(M27-M51)/24</f>
        <v>18.765145580654771</v>
      </c>
      <c r="N36" s="17">
        <f t="shared" si="16"/>
        <v>16.844594342608694</v>
      </c>
      <c r="O36" s="26">
        <f t="shared" si="16"/>
        <v>7.0212070797101447</v>
      </c>
      <c r="P36" s="106">
        <v>20.118025652173912</v>
      </c>
      <c r="Q36" s="106">
        <v>11.801418636363637</v>
      </c>
      <c r="R36" s="18"/>
      <c r="S36" s="18"/>
      <c r="T36" s="17">
        <f>T23</f>
        <v>14.334021922981368</v>
      </c>
      <c r="U36" s="18"/>
      <c r="V36" s="18"/>
      <c r="W36" s="17">
        <f>W35-(W27-W52)/60</f>
        <v>24.919784266968179</v>
      </c>
      <c r="X36" s="18"/>
      <c r="Y36" s="18"/>
      <c r="Z36" s="17">
        <f>Z35-(Z27-Z51)/24</f>
        <v>12.885013701863361</v>
      </c>
      <c r="AA36" s="17">
        <f>AA35-(AA27-AA51)/24</f>
        <v>23.882644957954543</v>
      </c>
      <c r="AB36" s="17">
        <f t="shared" si="17"/>
        <v>22.260319571884057</v>
      </c>
      <c r="AC36" s="26">
        <f t="shared" si="18"/>
        <v>12.248445136693018</v>
      </c>
      <c r="AD36" s="106">
        <v>18.827012083333337</v>
      </c>
      <c r="AE36" s="106">
        <v>8.3429178260869552</v>
      </c>
      <c r="AF36" s="18"/>
      <c r="AG36" s="18"/>
      <c r="AH36" s="17">
        <f>AH23</f>
        <v>12.278002909732333</v>
      </c>
      <c r="AI36" s="18"/>
      <c r="AJ36" s="18"/>
      <c r="AK36" s="17">
        <f>AK35-(AK27-AK52)/60</f>
        <v>25.383469046235426</v>
      </c>
      <c r="AL36" s="18"/>
      <c r="AM36" s="18"/>
      <c r="AN36" s="17">
        <f>AN35-(AN27-AN51)/24</f>
        <v>10.400001818582705</v>
      </c>
      <c r="AO36" s="17">
        <f>AO35-(AO27-AO51)/24</f>
        <v>23.338760180978252</v>
      </c>
      <c r="AP36" s="17">
        <f t="shared" si="19"/>
        <v>21.586293166666668</v>
      </c>
      <c r="AQ36" s="26">
        <f t="shared" si="20"/>
        <v>9.0264653550724638</v>
      </c>
      <c r="AR36" s="106">
        <v>13.873528695652176</v>
      </c>
      <c r="AS36" s="106">
        <v>5.4116481818181823</v>
      </c>
      <c r="AT36" s="18"/>
      <c r="AU36" s="18"/>
      <c r="AV36" s="17">
        <f>AV23</f>
        <v>7.6630964179841907</v>
      </c>
      <c r="AW36" s="18"/>
      <c r="AX36" s="18"/>
      <c r="AY36" s="17">
        <f>AY35-(AY27-AY52)/60</f>
        <v>20.103796224294289</v>
      </c>
      <c r="AZ36" s="18"/>
      <c r="BA36" s="18"/>
      <c r="BB36" s="17">
        <f>BB35-(BB27-BB51)/24</f>
        <v>6.6869352612401221</v>
      </c>
      <c r="BC36" s="17">
        <f>BC35-(BC27-BC51)/24</f>
        <v>18.203658013473731</v>
      </c>
      <c r="BD36" s="17">
        <f t="shared" si="21"/>
        <v>15.427805596963422</v>
      </c>
      <c r="BE36" s="26">
        <f t="shared" si="22"/>
        <v>5.8667423484848484</v>
      </c>
      <c r="BF36" s="106">
        <v>17.321281666666668</v>
      </c>
      <c r="BG36" s="106">
        <v>5.3526569565217388</v>
      </c>
      <c r="BH36" s="18"/>
      <c r="BI36" s="18"/>
      <c r="BJ36" s="17">
        <f>BJ23</f>
        <v>6.3666166802371533</v>
      </c>
      <c r="BK36" s="18"/>
      <c r="BL36" s="18"/>
      <c r="BM36" s="17">
        <f>BM35-(BM27-BM52)/60</f>
        <v>21.566045051960678</v>
      </c>
      <c r="BN36" s="18"/>
      <c r="BO36" s="18"/>
      <c r="BP36" s="17">
        <f>BP35-(BP27-BP51)/24</f>
        <v>5.4266354251482216</v>
      </c>
      <c r="BQ36" s="17">
        <f>BQ35-(BQ27-BQ51)/24</f>
        <v>19.858722275926961</v>
      </c>
      <c r="BR36" s="17">
        <f t="shared" si="23"/>
        <v>18.062632998682474</v>
      </c>
      <c r="BS36" s="26">
        <f t="shared" si="24"/>
        <v>4.8876626475814042</v>
      </c>
      <c r="BT36" s="106">
        <v>14.307739545454542</v>
      </c>
      <c r="BU36" s="106">
        <v>6.4684152380952389</v>
      </c>
      <c r="BV36" s="18"/>
      <c r="BW36" s="18"/>
      <c r="BX36" s="17">
        <f>BX23</f>
        <v>9.1560898190476188</v>
      </c>
      <c r="BY36" s="18"/>
      <c r="BZ36" s="18"/>
      <c r="CA36" s="17">
        <f>CA35-(CA27-CA52)/60</f>
        <v>19.056161958093675</v>
      </c>
      <c r="CB36" s="18"/>
      <c r="CC36" s="18"/>
      <c r="CD36" s="17">
        <f>CD35-(CD27-CD51)/24</f>
        <v>8.1413061369047668</v>
      </c>
      <c r="CE36" s="17">
        <f>CE35-(CE27-CE51)/24</f>
        <v>17.832358018127714</v>
      </c>
      <c r="CF36" s="17">
        <f t="shared" si="25"/>
        <v>15.797771113306982</v>
      </c>
      <c r="CG36" s="26">
        <f t="shared" si="26"/>
        <v>6.7055001625729336</v>
      </c>
      <c r="CH36" s="106">
        <v>18.884010434782613</v>
      </c>
      <c r="CI36" s="106">
        <v>7.5015527272727276</v>
      </c>
      <c r="CJ36" s="18"/>
      <c r="CK36" s="18"/>
      <c r="CL36" s="17">
        <f>CL23</f>
        <v>10.927401696751762</v>
      </c>
      <c r="CM36" s="18"/>
      <c r="CN36" s="18"/>
      <c r="CO36" s="17">
        <f>CO35-(CO27-CO52)/60</f>
        <v>25.502173674062703</v>
      </c>
      <c r="CP36" s="18"/>
      <c r="CQ36" s="18"/>
      <c r="CR36" s="17">
        <f>CR35-(CR27-CR51)/24</f>
        <v>9.3908760604698465</v>
      </c>
      <c r="CS36" s="17">
        <f>CS35-(CS27-CS51)/24</f>
        <v>23.045310252387996</v>
      </c>
      <c r="CT36" s="17">
        <f t="shared" si="27"/>
        <v>20.720103343873518</v>
      </c>
      <c r="CU36" s="26">
        <f t="shared" si="28"/>
        <v>8.603266160737812</v>
      </c>
      <c r="CV36" s="106">
        <v>18.593564583333329</v>
      </c>
      <c r="CW36" s="106">
        <v>9.9392521739130419</v>
      </c>
      <c r="CX36" s="18"/>
      <c r="CY36" s="18"/>
      <c r="CZ36" s="17">
        <f>CZ23</f>
        <v>14.209834922183795</v>
      </c>
      <c r="DA36" s="18"/>
      <c r="DB36" s="18"/>
      <c r="DC36" s="17">
        <f>DC35-(DC27-DC52)/60</f>
        <v>25.291744050291609</v>
      </c>
      <c r="DD36" s="18"/>
      <c r="DE36" s="18"/>
      <c r="DF36" s="17">
        <f>DF35-(DF27-DF51)/24</f>
        <v>12.391146826364864</v>
      </c>
      <c r="DG36" s="17">
        <f>DG35-(DG27-DG51)/24</f>
        <v>23.292061807857795</v>
      </c>
      <c r="DH36" s="17">
        <f t="shared" si="29"/>
        <v>21.367832464285712</v>
      </c>
      <c r="DI36" s="26">
        <f t="shared" si="30"/>
        <v>11.785509395652173</v>
      </c>
    </row>
    <row r="37" spans="1:113" s="27" customFormat="1" x14ac:dyDescent="0.2">
      <c r="A37" s="27">
        <f t="shared" ref="A37:A40" si="31">A36+1</f>
        <v>2014</v>
      </c>
      <c r="B37" s="106">
        <v>15.364677916666665</v>
      </c>
      <c r="C37" s="106">
        <v>7.032901739130434</v>
      </c>
      <c r="D37" s="18"/>
      <c r="E37" s="18"/>
      <c r="F37" s="17">
        <f>F23</f>
        <v>8.7755662333333344</v>
      </c>
      <c r="G37" s="18"/>
      <c r="H37" s="18"/>
      <c r="I37" s="17">
        <f>I36-(I27-I52)/60</f>
        <v>20.076442851039694</v>
      </c>
      <c r="J37" s="18"/>
      <c r="K37" s="18"/>
      <c r="L37" s="17">
        <f>L36-(L27-L51)/24</f>
        <v>7.7565803027777829</v>
      </c>
      <c r="M37" s="17">
        <f>M36-(M27-M51)/24</f>
        <v>18.404135875277788</v>
      </c>
      <c r="N37" s="17">
        <f t="shared" si="16"/>
        <v>16.28381936594203</v>
      </c>
      <c r="O37" s="26">
        <f t="shared" si="16"/>
        <v>7.0435915942028995</v>
      </c>
      <c r="P37" s="106">
        <v>21.088576521739132</v>
      </c>
      <c r="Q37" s="106">
        <v>11.663864999999999</v>
      </c>
      <c r="R37" s="18"/>
      <c r="S37" s="18"/>
      <c r="T37" s="17">
        <f>T23</f>
        <v>14.334021922981368</v>
      </c>
      <c r="U37" s="18"/>
      <c r="V37" s="18"/>
      <c r="W37" s="17">
        <f>W36-(W27-W52)/60</f>
        <v>24.640845637439391</v>
      </c>
      <c r="X37" s="18"/>
      <c r="Y37" s="18"/>
      <c r="Z37" s="17">
        <f>Z36-(Z27-Z51)/24</f>
        <v>12.724012788405805</v>
      </c>
      <c r="AA37" s="17">
        <f>AA36-(AA27-AA51)/24</f>
        <v>23.48846862742424</v>
      </c>
      <c r="AB37" s="17">
        <f t="shared" si="17"/>
        <v>21.866481876231884</v>
      </c>
      <c r="AC37" s="26">
        <f t="shared" si="18"/>
        <v>12.02509297002635</v>
      </c>
      <c r="AD37" s="106">
        <v>19.412743750000001</v>
      </c>
      <c r="AE37" s="106">
        <v>8.5168186956521748</v>
      </c>
      <c r="AF37" s="18"/>
      <c r="AG37" s="18"/>
      <c r="AH37" s="17">
        <f>AH23</f>
        <v>12.278002909732333</v>
      </c>
      <c r="AI37" s="18"/>
      <c r="AJ37" s="18"/>
      <c r="AK37" s="17">
        <f>AK36-(AK27-AK52)/60</f>
        <v>25.060741574754339</v>
      </c>
      <c r="AL37" s="18"/>
      <c r="AM37" s="18"/>
      <c r="AN37" s="17">
        <f>AN36-(AN27-AN51)/24</f>
        <v>10.191335030677191</v>
      </c>
      <c r="AO37" s="17">
        <f>AO36-(AO27-AO51)/24</f>
        <v>22.7888428355797</v>
      </c>
      <c r="AP37" s="17">
        <f t="shared" si="19"/>
        <v>21.091039416666668</v>
      </c>
      <c r="AQ37" s="26">
        <f t="shared" si="20"/>
        <v>8.9893582608695652</v>
      </c>
      <c r="AR37" s="106">
        <v>15.185584782608695</v>
      </c>
      <c r="AS37" s="106">
        <v>5.7541091304347836</v>
      </c>
      <c r="AT37" s="18"/>
      <c r="AU37" s="18"/>
      <c r="AV37" s="17">
        <f>AV23</f>
        <v>7.6630964179841907</v>
      </c>
      <c r="AW37" s="18"/>
      <c r="AX37" s="18"/>
      <c r="AY37" s="17">
        <f>AY36-(AY27-AY52)/60</f>
        <v>19.901345491264991</v>
      </c>
      <c r="AZ37" s="18"/>
      <c r="BA37" s="18"/>
      <c r="BB37" s="17">
        <f>BB36-(BB27-BB51)/24</f>
        <v>6.5784729104907811</v>
      </c>
      <c r="BC37" s="17">
        <f>BC36-(BC27-BC51)/24</f>
        <v>17.790080812575482</v>
      </c>
      <c r="BD37" s="17">
        <f t="shared" si="21"/>
        <v>15.367250393374739</v>
      </c>
      <c r="BE37" s="26">
        <f t="shared" si="22"/>
        <v>5.8385840439723324</v>
      </c>
      <c r="BF37" s="106">
        <v>16.61486833333333</v>
      </c>
      <c r="BG37" s="106">
        <v>5.0042266666666659</v>
      </c>
      <c r="BH37" s="18"/>
      <c r="BI37" s="18"/>
      <c r="BJ37" s="17">
        <f>BJ23</f>
        <v>6.3666166802371533</v>
      </c>
      <c r="BK37" s="18"/>
      <c r="BL37" s="18"/>
      <c r="BM37" s="17">
        <f>BM36-(BM27-BM52)/60</f>
        <v>21.343832764235959</v>
      </c>
      <c r="BN37" s="18"/>
      <c r="BO37" s="18"/>
      <c r="BP37" s="17">
        <f>BP36-(BP27-BP51)/24</f>
        <v>5.3221930634716736</v>
      </c>
      <c r="BQ37" s="17">
        <f>BQ36-(BQ27-BQ51)/24</f>
        <v>19.446807457531829</v>
      </c>
      <c r="BR37" s="17">
        <f t="shared" si="23"/>
        <v>17.814708284396762</v>
      </c>
      <c r="BS37" s="26">
        <f t="shared" si="24"/>
        <v>5.0665833809147376</v>
      </c>
      <c r="BT37" s="106">
        <v>14.153976818181816</v>
      </c>
      <c r="BU37" s="106">
        <v>6.9989609523809531</v>
      </c>
      <c r="BV37" s="18"/>
      <c r="BW37" s="18"/>
      <c r="BX37" s="17">
        <f>BX23</f>
        <v>9.1560898190476188</v>
      </c>
      <c r="BY37" s="18"/>
      <c r="BZ37" s="18"/>
      <c r="CA37" s="17">
        <f>CA36-(CA27-CA52)/60</f>
        <v>18.877982972436936</v>
      </c>
      <c r="CB37" s="18"/>
      <c r="CC37" s="18"/>
      <c r="CD37" s="17">
        <f>CD36-(CD27-CD51)/24</f>
        <v>8.0285523944444499</v>
      </c>
      <c r="CE37" s="17">
        <f>CE36-(CE27-CE51)/24</f>
        <v>17.518200816919201</v>
      </c>
      <c r="CF37" s="17">
        <f t="shared" si="25"/>
        <v>15.219244560276678</v>
      </c>
      <c r="CG37" s="26">
        <f t="shared" si="26"/>
        <v>6.7382972697157912</v>
      </c>
      <c r="CH37" s="106">
        <v>18.581340833333332</v>
      </c>
      <c r="CI37" s="106">
        <v>8.0176504347826079</v>
      </c>
      <c r="CJ37" s="18"/>
      <c r="CK37" s="18"/>
      <c r="CL37" s="17">
        <f>CL23</f>
        <v>10.927401696751762</v>
      </c>
      <c r="CM37" s="18"/>
      <c r="CN37" s="18"/>
      <c r="CO37" s="17">
        <f>CO36-(CO27-CO52)/60</f>
        <v>25.188804481867358</v>
      </c>
      <c r="CP37" s="18"/>
      <c r="CQ37" s="18"/>
      <c r="CR37" s="17">
        <f>CR36-(CR27-CR51)/24</f>
        <v>9.2201509897718559</v>
      </c>
      <c r="CS37" s="17">
        <f>CS36-(CS27-CS51)/24</f>
        <v>22.458956235562127</v>
      </c>
      <c r="CT37" s="17">
        <f t="shared" si="27"/>
        <v>20.196758177206853</v>
      </c>
      <c r="CU37" s="26">
        <f t="shared" si="28"/>
        <v>8.5601315520421615</v>
      </c>
      <c r="CV37" s="106">
        <v>19.142567916666668</v>
      </c>
      <c r="CW37" s="106">
        <v>10.814668695652175</v>
      </c>
      <c r="CX37" s="18"/>
      <c r="CY37" s="18"/>
      <c r="CZ37" s="17">
        <f>CZ23</f>
        <v>14.209834922183795</v>
      </c>
      <c r="DA37" s="18"/>
      <c r="DB37" s="18"/>
      <c r="DC37" s="17">
        <f>DC36-(DC27-DC52)/60</f>
        <v>24.981793512260403</v>
      </c>
      <c r="DD37" s="18"/>
      <c r="DE37" s="18"/>
      <c r="DF37" s="17">
        <f>DF36-(DF27-DF51)/24</f>
        <v>12.189070371273871</v>
      </c>
      <c r="DG37" s="17">
        <f>DG36-(DG27-DG51)/24</f>
        <v>22.75992435400061</v>
      </c>
      <c r="DH37" s="17">
        <f t="shared" si="29"/>
        <v>20.781398464285711</v>
      </c>
      <c r="DI37" s="26">
        <f t="shared" si="30"/>
        <v>11.637828352173914</v>
      </c>
    </row>
    <row r="38" spans="1:113" s="27" customFormat="1" x14ac:dyDescent="0.2">
      <c r="A38" s="27">
        <f t="shared" si="31"/>
        <v>2015</v>
      </c>
      <c r="B38" s="106">
        <v>16.072577499999998</v>
      </c>
      <c r="C38" s="106">
        <v>6.0495565217391309</v>
      </c>
      <c r="D38" s="18"/>
      <c r="E38" s="18"/>
      <c r="F38" s="17">
        <f>F23</f>
        <v>8.7755662333333344</v>
      </c>
      <c r="G38" s="18"/>
      <c r="H38" s="18"/>
      <c r="I38" s="17">
        <f>I37-(I27-I52)/60</f>
        <v>19.882663843238902</v>
      </c>
      <c r="J38" s="18"/>
      <c r="K38" s="18"/>
      <c r="L38" s="17">
        <f>L37-(L27-L51)/24</f>
        <v>7.6546817097222277</v>
      </c>
      <c r="M38" s="17">
        <f>M37-(M27-M51)/24</f>
        <v>18.043126169900805</v>
      </c>
      <c r="N38" s="17">
        <f t="shared" si="16"/>
        <v>15.994484532608695</v>
      </c>
      <c r="O38" s="26">
        <f t="shared" si="16"/>
        <v>6.9121695652173916</v>
      </c>
      <c r="P38" s="106">
        <v>20.838002499999998</v>
      </c>
      <c r="Q38" s="106">
        <v>11.441348695652175</v>
      </c>
      <c r="R38" s="18"/>
      <c r="S38" s="18"/>
      <c r="T38" s="17">
        <f>T23</f>
        <v>14.334021922981368</v>
      </c>
      <c r="U38" s="18"/>
      <c r="V38" s="18"/>
      <c r="W38" s="17">
        <f>W37-(W27-W52)/60</f>
        <v>24.361907007910602</v>
      </c>
      <c r="X38" s="18"/>
      <c r="Y38" s="18"/>
      <c r="Z38" s="17">
        <f>Z37-(Z27-Z51)/24</f>
        <v>12.563011874948248</v>
      </c>
      <c r="AA38" s="17">
        <f>AA37-(AA27-AA51)/24</f>
        <v>23.094292296893936</v>
      </c>
      <c r="AB38" s="17">
        <f t="shared" si="17"/>
        <v>21.132254536231883</v>
      </c>
      <c r="AC38" s="26">
        <f t="shared" si="18"/>
        <v>11.950038292490119</v>
      </c>
      <c r="AD38" s="106">
        <v>18.548059999999996</v>
      </c>
      <c r="AE38" s="106">
        <v>5.8836143478260867</v>
      </c>
      <c r="AF38" s="18"/>
      <c r="AG38" s="18"/>
      <c r="AH38" s="17">
        <f>AH23</f>
        <v>12.278002909732333</v>
      </c>
      <c r="AI38" s="18"/>
      <c r="AJ38" s="18"/>
      <c r="AK38" s="17">
        <f>AK37-(AK27-AK52)/60</f>
        <v>24.738014103273251</v>
      </c>
      <c r="AL38" s="18"/>
      <c r="AM38" s="18"/>
      <c r="AN38" s="17">
        <f>AN37-(AN27-AN51)/24</f>
        <v>9.9826682427716769</v>
      </c>
      <c r="AO38" s="17">
        <f>AO37-(AO27-AO51)/24</f>
        <v>22.238925490181149</v>
      </c>
      <c r="AP38" s="17">
        <f t="shared" si="19"/>
        <v>20.264689499999999</v>
      </c>
      <c r="AQ38" s="26">
        <f t="shared" si="20"/>
        <v>8.2174032173913041</v>
      </c>
      <c r="AR38" s="106">
        <v>14.43662</v>
      </c>
      <c r="AS38" s="106">
        <v>4.9166009523809535</v>
      </c>
      <c r="AT38" s="18"/>
      <c r="AU38" s="18"/>
      <c r="AV38" s="17">
        <f>AV23</f>
        <v>7.6630964179841907</v>
      </c>
      <c r="AW38" s="18"/>
      <c r="AX38" s="18"/>
      <c r="AY38" s="17">
        <f>AY37-(AY27-AY52)/60</f>
        <v>19.698894758235692</v>
      </c>
      <c r="AZ38" s="18"/>
      <c r="BA38" s="18"/>
      <c r="BB38" s="17">
        <f>BB37-(BB27-BB51)/24</f>
        <v>6.4700105597414401</v>
      </c>
      <c r="BC38" s="17">
        <f>BC37-(BC27-BC51)/24</f>
        <v>17.376503611677233</v>
      </c>
      <c r="BD38" s="17">
        <f t="shared" si="21"/>
        <v>15.181124314699792</v>
      </c>
      <c r="BE38" s="26">
        <f t="shared" si="22"/>
        <v>5.6541874256540563</v>
      </c>
      <c r="BF38" s="106">
        <v>15.219822272727271</v>
      </c>
      <c r="BG38" s="106">
        <v>5.1002814285714271</v>
      </c>
      <c r="BH38" s="18"/>
      <c r="BI38" s="18"/>
      <c r="BJ38" s="17">
        <f>BJ23</f>
        <v>6.3666166802371533</v>
      </c>
      <c r="BK38" s="18"/>
      <c r="BL38" s="18"/>
      <c r="BM38" s="17">
        <f>BM37-(BM27-BM52)/60</f>
        <v>21.121620476511239</v>
      </c>
      <c r="BN38" s="18"/>
      <c r="BO38" s="18"/>
      <c r="BP38" s="17">
        <f>BP37-(BP27-BP51)/24</f>
        <v>5.2177507017951257</v>
      </c>
      <c r="BQ38" s="17">
        <f>BQ37-(BQ27-BQ51)/24</f>
        <v>19.034892639136697</v>
      </c>
      <c r="BR38" s="17">
        <f t="shared" si="23"/>
        <v>17.040722043290042</v>
      </c>
      <c r="BS38" s="26">
        <f t="shared" si="24"/>
        <v>5.2699738484472052</v>
      </c>
      <c r="BT38" s="106">
        <v>14.525514999999997</v>
      </c>
      <c r="BU38" s="106">
        <v>6.638016666666668</v>
      </c>
      <c r="BV38" s="18"/>
      <c r="BW38" s="18"/>
      <c r="BX38" s="17">
        <f>BX23</f>
        <v>9.1560898190476188</v>
      </c>
      <c r="BY38" s="18"/>
      <c r="BZ38" s="18"/>
      <c r="CA38" s="17">
        <f>CA37-(CA27-CA52)/60</f>
        <v>18.699803986780196</v>
      </c>
      <c r="CB38" s="18"/>
      <c r="CC38" s="18"/>
      <c r="CD38" s="17">
        <f>CD37-(CD27-CD51)/24</f>
        <v>7.9157986519841321</v>
      </c>
      <c r="CE38" s="17">
        <f>CE37-(CE27-CE51)/24</f>
        <v>17.204043615710688</v>
      </c>
      <c r="CF38" s="17">
        <f t="shared" si="25"/>
        <v>14.833791810276679</v>
      </c>
      <c r="CG38" s="26">
        <f t="shared" si="26"/>
        <v>6.8700952987012984</v>
      </c>
      <c r="CH38" s="106">
        <v>18.649001666666667</v>
      </c>
      <c r="CI38" s="106">
        <v>6.498550434782608</v>
      </c>
      <c r="CJ38" s="18"/>
      <c r="CK38" s="18"/>
      <c r="CL38" s="17">
        <f>CL23</f>
        <v>10.927401696751762</v>
      </c>
      <c r="CM38" s="18"/>
      <c r="CN38" s="18"/>
      <c r="CO38" s="17">
        <f>CO37-(CO27-CO52)/60</f>
        <v>24.875435289672012</v>
      </c>
      <c r="CP38" s="18"/>
      <c r="CQ38" s="18"/>
      <c r="CR38" s="17">
        <f>CR37-(CR27-CR51)/24</f>
        <v>9.0494259190738653</v>
      </c>
      <c r="CS38" s="17">
        <f>CS37-(CS27-CS51)/24</f>
        <v>21.872602218736258</v>
      </c>
      <c r="CT38" s="17">
        <f t="shared" si="27"/>
        <v>19.502226162714098</v>
      </c>
      <c r="CU38" s="26">
        <f t="shared" si="28"/>
        <v>7.9024578208168634</v>
      </c>
      <c r="CV38" s="106">
        <v>18.452755416666669</v>
      </c>
      <c r="CW38" s="106">
        <v>9.7634852173913025</v>
      </c>
      <c r="CX38" s="18"/>
      <c r="CY38" s="18"/>
      <c r="CZ38" s="17">
        <f>CZ23</f>
        <v>14.209834922183795</v>
      </c>
      <c r="DA38" s="18"/>
      <c r="DB38" s="18"/>
      <c r="DC38" s="17">
        <f>DC37-(DC27-DC52)/60</f>
        <v>24.671842974229197</v>
      </c>
      <c r="DD38" s="18"/>
      <c r="DE38" s="18"/>
      <c r="DF38" s="17">
        <f>DF37-(DF27-DF51)/24</f>
        <v>11.986993916182879</v>
      </c>
      <c r="DG38" s="17">
        <f>DG37-(DG27-DG51)/24</f>
        <v>22.227786900143425</v>
      </c>
      <c r="DH38" s="17">
        <f t="shared" si="29"/>
        <v>19.848049214285716</v>
      </c>
      <c r="DI38" s="26">
        <f t="shared" si="30"/>
        <v>10.888155895652172</v>
      </c>
    </row>
    <row r="39" spans="1:113" s="27" customFormat="1" x14ac:dyDescent="0.2">
      <c r="A39" s="27">
        <f t="shared" si="31"/>
        <v>2016</v>
      </c>
      <c r="B39" s="106">
        <v>13.723970833333334</v>
      </c>
      <c r="C39" s="106">
        <v>6.0845679166666677</v>
      </c>
      <c r="D39" s="18"/>
      <c r="E39" s="18"/>
      <c r="F39" s="17">
        <f>F23</f>
        <v>8.7755662333333344</v>
      </c>
      <c r="G39" s="18"/>
      <c r="H39" s="18"/>
      <c r="I39" s="17">
        <f>I38-(I27-I52)/60</f>
        <v>19.68888483543811</v>
      </c>
      <c r="J39" s="18"/>
      <c r="K39" s="18"/>
      <c r="L39" s="17">
        <f>L38-(L27-L51)/24</f>
        <v>7.5527831166666726</v>
      </c>
      <c r="M39" s="17">
        <f>M38-(M27-M51)/24</f>
        <v>17.682116464523823</v>
      </c>
      <c r="N39" s="17">
        <f t="shared" si="16"/>
        <v>15.277842449275363</v>
      </c>
      <c r="O39" s="26">
        <f t="shared" si="16"/>
        <v>6.6389719311594204</v>
      </c>
      <c r="P39" s="106">
        <v>19.183838750000003</v>
      </c>
      <c r="Q39" s="106">
        <v>11.119933043478261</v>
      </c>
      <c r="R39" s="18"/>
      <c r="S39" s="18"/>
      <c r="T39" s="17">
        <f>T23</f>
        <v>14.334021922981368</v>
      </c>
      <c r="U39" s="18"/>
      <c r="V39" s="18"/>
      <c r="W39" s="17">
        <f>W38-(W27-W52)/60</f>
        <v>24.082968378381814</v>
      </c>
      <c r="X39" s="18"/>
      <c r="Y39" s="18"/>
      <c r="Z39" s="17">
        <f>Z38-(Z27-Z51)/24</f>
        <v>12.402010961490692</v>
      </c>
      <c r="AA39" s="17">
        <f>AA38-(AA27-AA51)/24</f>
        <v>22.700115966363633</v>
      </c>
      <c r="AB39" s="17">
        <f t="shared" si="17"/>
        <v>20.436071851449277</v>
      </c>
      <c r="AC39" s="26">
        <f t="shared" si="18"/>
        <v>11.590648292490119</v>
      </c>
      <c r="AD39" s="106">
        <v>16.756800416666668</v>
      </c>
      <c r="AE39" s="106">
        <v>6.995272916666667</v>
      </c>
      <c r="AF39" s="18"/>
      <c r="AG39" s="18"/>
      <c r="AH39" s="17">
        <f>AH23</f>
        <v>12.278002909732333</v>
      </c>
      <c r="AI39" s="18"/>
      <c r="AJ39" s="18"/>
      <c r="AK39" s="17">
        <f>AK38-(AK27-AK52)/60</f>
        <v>24.415286631792164</v>
      </c>
      <c r="AL39" s="18"/>
      <c r="AM39" s="18"/>
      <c r="AN39" s="17">
        <f>AN38-(AN27-AN51)/24</f>
        <v>9.7740014548661627</v>
      </c>
      <c r="AO39" s="17">
        <f>AO38-(AO27-AO51)/24</f>
        <v>21.689008144782598</v>
      </c>
      <c r="AP39" s="17">
        <f t="shared" si="19"/>
        <v>18.884678416666667</v>
      </c>
      <c r="AQ39" s="26">
        <f t="shared" si="20"/>
        <v>7.8664530181159424</v>
      </c>
      <c r="AR39" s="106">
        <v>11.233157916666665</v>
      </c>
      <c r="AS39" s="106">
        <v>4.6891278260869571</v>
      </c>
      <c r="AT39" s="18"/>
      <c r="AU39" s="18"/>
      <c r="AV39" s="17">
        <f>AV23</f>
        <v>7.6630964179841907</v>
      </c>
      <c r="AW39" s="18"/>
      <c r="AX39" s="18"/>
      <c r="AY39" s="17">
        <f>AY38-(AY27-AY52)/60</f>
        <v>19.496444025206394</v>
      </c>
      <c r="AZ39" s="18"/>
      <c r="BA39" s="18"/>
      <c r="BB39" s="17">
        <f>BB38-(BB27-BB51)/24</f>
        <v>6.3615482089920992</v>
      </c>
      <c r="BC39" s="17">
        <f>BC38-(BC27-BC51)/24</f>
        <v>16.962926410778984</v>
      </c>
      <c r="BD39" s="17">
        <f t="shared" si="21"/>
        <v>13.917512278985507</v>
      </c>
      <c r="BE39" s="26">
        <f t="shared" si="22"/>
        <v>5.3171784908714477</v>
      </c>
      <c r="BF39" s="106">
        <v>13.415891818181819</v>
      </c>
      <c r="BG39" s="106">
        <v>4.8776914285714286</v>
      </c>
      <c r="BH39" s="18"/>
      <c r="BI39" s="18"/>
      <c r="BJ39" s="17">
        <f>BJ23</f>
        <v>6.3666166802371533</v>
      </c>
      <c r="BK39" s="18"/>
      <c r="BL39" s="18"/>
      <c r="BM39" s="17">
        <f>BM38-(BM27-BM52)/60</f>
        <v>20.89940818878652</v>
      </c>
      <c r="BN39" s="18"/>
      <c r="BO39" s="18"/>
      <c r="BP39" s="17">
        <f>BP38-(BP27-BP51)/24</f>
        <v>5.1133083401185777</v>
      </c>
      <c r="BQ39" s="17">
        <f>BQ38-(BQ27-BQ51)/24</f>
        <v>18.622977820741564</v>
      </c>
      <c r="BR39" s="17">
        <f t="shared" si="23"/>
        <v>16.070473454545454</v>
      </c>
      <c r="BS39" s="26">
        <f t="shared" si="24"/>
        <v>5.16552653416149</v>
      </c>
      <c r="BT39" s="106">
        <v>12.56302304347826</v>
      </c>
      <c r="BU39" s="106">
        <v>6.0893036363636375</v>
      </c>
      <c r="BV39" s="18"/>
      <c r="BW39" s="18"/>
      <c r="BX39" s="17">
        <f>BX23</f>
        <v>9.1560898190476188</v>
      </c>
      <c r="BY39" s="18"/>
      <c r="BZ39" s="18"/>
      <c r="CA39" s="17">
        <f>CA38-(CA27-CA52)/60</f>
        <v>18.521625001123457</v>
      </c>
      <c r="CB39" s="18"/>
      <c r="CC39" s="18"/>
      <c r="CD39" s="17">
        <f>CD38-(CD27-CD51)/24</f>
        <v>7.8030449095238144</v>
      </c>
      <c r="CE39" s="17">
        <f>CE38-(CE27-CE51)/24</f>
        <v>16.889886414502175</v>
      </c>
      <c r="CF39" s="17">
        <f t="shared" si="25"/>
        <v>14.069676245059288</v>
      </c>
      <c r="CG39" s="26">
        <f t="shared" si="26"/>
        <v>6.6931331168831161</v>
      </c>
      <c r="CH39" s="106">
        <v>16.594855652173909</v>
      </c>
      <c r="CI39" s="106">
        <v>7.3168409090909101</v>
      </c>
      <c r="CJ39" s="18"/>
      <c r="CK39" s="18"/>
      <c r="CL39" s="17">
        <f>CL23</f>
        <v>10.927401696751762</v>
      </c>
      <c r="CM39" s="18"/>
      <c r="CN39" s="18"/>
      <c r="CO39" s="17">
        <f>CO38-(CO27-CO52)/60</f>
        <v>24.562066097476666</v>
      </c>
      <c r="CP39" s="18"/>
      <c r="CQ39" s="18"/>
      <c r="CR39" s="17">
        <f>CR38-(CR27-CR51)/24</f>
        <v>8.8787008483758747</v>
      </c>
      <c r="CS39" s="17">
        <f>CS38-(CS27-CS51)/24</f>
        <v>21.286248201910389</v>
      </c>
      <c r="CT39" s="17">
        <f t="shared" si="27"/>
        <v>18.400866626482212</v>
      </c>
      <c r="CU39" s="26">
        <f t="shared" si="28"/>
        <v>7.7919375678524379</v>
      </c>
      <c r="CV39" s="106">
        <v>17.28075875</v>
      </c>
      <c r="CW39" s="106">
        <v>9.568021250000001</v>
      </c>
      <c r="CX39" s="18"/>
      <c r="CY39" s="18"/>
      <c r="CZ39" s="17">
        <f>CZ23</f>
        <v>14.209834922183795</v>
      </c>
      <c r="DA39" s="18"/>
      <c r="DB39" s="18"/>
      <c r="DC39" s="17">
        <f>DC38-(DC27-DC52)/60</f>
        <v>24.361892436197991</v>
      </c>
      <c r="DD39" s="18"/>
      <c r="DE39" s="18"/>
      <c r="DF39" s="17">
        <f>DF38-(DF27-DF51)/24</f>
        <v>11.784917461091887</v>
      </c>
      <c r="DG39" s="17">
        <f>DG38-(DG27-DG51)/24</f>
        <v>21.695649446286239</v>
      </c>
      <c r="DH39" s="17">
        <f t="shared" si="29"/>
        <v>18.699396380952383</v>
      </c>
      <c r="DI39" s="26">
        <f t="shared" si="30"/>
        <v>10.486890667391304</v>
      </c>
    </row>
    <row r="40" spans="1:113" s="27" customFormat="1" x14ac:dyDescent="0.2">
      <c r="A40" s="27">
        <f t="shared" si="31"/>
        <v>2017</v>
      </c>
      <c r="B40" s="106">
        <v>13.966052916666669</v>
      </c>
      <c r="C40" s="106">
        <v>7.18248695652174</v>
      </c>
      <c r="D40" s="18"/>
      <c r="E40" s="18"/>
      <c r="F40" s="17">
        <f>F23</f>
        <v>8.7755662333333344</v>
      </c>
      <c r="G40" s="18"/>
      <c r="H40" s="18"/>
      <c r="I40" s="17">
        <f>I39-(I27-I52)/60</f>
        <v>19.495105827637317</v>
      </c>
      <c r="J40" s="18"/>
      <c r="K40" s="18"/>
      <c r="L40" s="17">
        <f>L39-(L27-L51)/24</f>
        <v>7.4508845236111174</v>
      </c>
      <c r="M40" s="17">
        <f>M39-(M27-M51)/24</f>
        <v>17.32110675914684</v>
      </c>
      <c r="N40" s="17">
        <f t="shared" ref="N40" si="32">AVERAGE(B36:B40)</f>
        <v>14.887892249999998</v>
      </c>
      <c r="O40" s="26">
        <f t="shared" ref="O40" si="33">AVERAGE(C36:C40)</f>
        <v>6.5206760181159424</v>
      </c>
      <c r="P40" s="106">
        <v>18.087285217391308</v>
      </c>
      <c r="Q40" s="106">
        <v>11.359854545454546</v>
      </c>
      <c r="R40" s="18"/>
      <c r="S40" s="18"/>
      <c r="T40" s="17">
        <f>T23</f>
        <v>14.334021922981368</v>
      </c>
      <c r="U40" s="18"/>
      <c r="V40" s="18"/>
      <c r="W40" s="17">
        <f>W39-(W27-W52)/60</f>
        <v>23.804029748853026</v>
      </c>
      <c r="X40" s="18"/>
      <c r="Y40" s="18"/>
      <c r="Z40" s="17">
        <f>Z39-(Z27-Z51)/24</f>
        <v>12.241010048033136</v>
      </c>
      <c r="AA40" s="17">
        <f>AA39-(AA27-AA51)/24</f>
        <v>22.30593963583333</v>
      </c>
      <c r="AB40" s="17">
        <f t="shared" ref="AB40" si="34">AVERAGE(P36:P40)</f>
        <v>19.863145728260871</v>
      </c>
      <c r="AC40" s="26">
        <f t="shared" ref="AC40" si="35">AVERAGE(Q36:Q40)</f>
        <v>11.477283984189723</v>
      </c>
      <c r="AD40" s="106">
        <v>16.18622695652174</v>
      </c>
      <c r="AE40" s="106">
        <v>6.7065377272727282</v>
      </c>
      <c r="AF40" s="18"/>
      <c r="AG40" s="18"/>
      <c r="AH40" s="17">
        <f>AH23</f>
        <v>12.278002909732333</v>
      </c>
      <c r="AI40" s="18"/>
      <c r="AJ40" s="18"/>
      <c r="AK40" s="17">
        <f>AK39-(AK27-AK52)/60</f>
        <v>24.092559160311076</v>
      </c>
      <c r="AL40" s="18"/>
      <c r="AM40" s="18"/>
      <c r="AN40" s="17">
        <f>AN39-(AN27-AN51)/24</f>
        <v>9.5653346669606485</v>
      </c>
      <c r="AO40" s="17">
        <f>AO39-(AO27-AO51)/24</f>
        <v>21.139090799384046</v>
      </c>
      <c r="AP40" s="17">
        <f t="shared" ref="AP40" si="36">AVERAGE(AD36:AD40)</f>
        <v>17.946168641304347</v>
      </c>
      <c r="AQ40" s="26">
        <f t="shared" ref="AQ40" si="37">AVERAGE(AE36:AE40)</f>
        <v>7.2890323027009227</v>
      </c>
      <c r="AR40" s="106">
        <v>11.813347391304349</v>
      </c>
      <c r="AS40" s="106">
        <v>5.2213431818181819</v>
      </c>
      <c r="AT40" s="18"/>
      <c r="AU40" s="18"/>
      <c r="AV40" s="17">
        <f>AV23</f>
        <v>7.6630964179841907</v>
      </c>
      <c r="AW40" s="18"/>
      <c r="AX40" s="18"/>
      <c r="AY40" s="17">
        <f>AY39-(AY27-AY52)/60</f>
        <v>19.293993292177095</v>
      </c>
      <c r="AZ40" s="18"/>
      <c r="BA40" s="18"/>
      <c r="BB40" s="17">
        <f>BB39-(BB27-BB51)/24</f>
        <v>6.2530858582427582</v>
      </c>
      <c r="BC40" s="17">
        <f>BC39-(BC27-BC51)/24</f>
        <v>16.549349209880734</v>
      </c>
      <c r="BD40" s="17">
        <f t="shared" ref="BD40" si="38">AVERAGE(AR36:AR40)</f>
        <v>13.308447757246375</v>
      </c>
      <c r="BE40" s="26">
        <f t="shared" ref="BE40" si="39">AVERAGE(AS36:AS40)</f>
        <v>5.1985658545078106</v>
      </c>
      <c r="BF40" s="106">
        <v>13.947622083333336</v>
      </c>
      <c r="BG40" s="106">
        <v>5.43004</v>
      </c>
      <c r="BH40" s="18"/>
      <c r="BI40" s="18"/>
      <c r="BJ40" s="17">
        <f>BJ23</f>
        <v>6.3666166802371533</v>
      </c>
      <c r="BK40" s="18"/>
      <c r="BL40" s="18"/>
      <c r="BM40" s="17">
        <f>BM39-(BM27-BM52)/60</f>
        <v>20.6771959010618</v>
      </c>
      <c r="BN40" s="18"/>
      <c r="BO40" s="18"/>
      <c r="BP40" s="17">
        <f>BP39-(BP27-BP51)/24</f>
        <v>5.0088659784420297</v>
      </c>
      <c r="BQ40" s="17">
        <f>BQ39-(BQ27-BQ51)/24</f>
        <v>18.211063002346432</v>
      </c>
      <c r="BR40" s="17">
        <f t="shared" ref="BR40" si="40">AVERAGE(BF36:BF40)</f>
        <v>15.303897234848483</v>
      </c>
      <c r="BS40" s="26">
        <f t="shared" ref="BS40" si="41">AVERAGE(BG36:BG40)</f>
        <v>5.1529792960662517</v>
      </c>
      <c r="BT40" s="106">
        <v>12.128652916666669</v>
      </c>
      <c r="BU40" s="106">
        <v>6.7688265217391299</v>
      </c>
      <c r="BV40" s="18"/>
      <c r="BW40" s="18"/>
      <c r="BX40" s="17">
        <f>BX23</f>
        <v>9.1560898190476188</v>
      </c>
      <c r="BY40" s="18"/>
      <c r="BZ40" s="18"/>
      <c r="CA40" s="17">
        <f>CA39-(CA27-CA52)/60</f>
        <v>18.343446015466718</v>
      </c>
      <c r="CB40" s="18"/>
      <c r="CC40" s="18"/>
      <c r="CD40" s="17">
        <f>CD39-(CD27-CD51)/24</f>
        <v>7.6902911670634966</v>
      </c>
      <c r="CE40" s="17">
        <f>CE39-(CE27-CE51)/24</f>
        <v>16.575729213293663</v>
      </c>
      <c r="CF40" s="17">
        <f t="shared" ref="CF40" si="42">AVERAGE(BT36:BT40)</f>
        <v>13.535781464756258</v>
      </c>
      <c r="CG40" s="26">
        <f t="shared" ref="CG40" si="43">AVERAGE(BU36:BU40)</f>
        <v>6.5927046030491256</v>
      </c>
      <c r="CH40" s="106">
        <v>16.176006086956523</v>
      </c>
      <c r="CI40" s="106">
        <v>6.3852340909090914</v>
      </c>
      <c r="CJ40" s="18"/>
      <c r="CK40" s="18"/>
      <c r="CL40" s="17">
        <f>CL23</f>
        <v>10.927401696751762</v>
      </c>
      <c r="CM40" s="18"/>
      <c r="CN40" s="18"/>
      <c r="CO40" s="17">
        <f>CO39-(CO27-CO52)/60</f>
        <v>24.248696905281321</v>
      </c>
      <c r="CP40" s="18"/>
      <c r="CQ40" s="18"/>
      <c r="CR40" s="17">
        <f>CR39-(CR27-CR51)/24</f>
        <v>8.7079757776778841</v>
      </c>
      <c r="CS40" s="17">
        <f>CS39-(CS27-CS51)/24</f>
        <v>20.699894185084521</v>
      </c>
      <c r="CT40" s="17">
        <f t="shared" ref="CT40" si="44">AVERAGE(CH36:CH40)</f>
        <v>17.777042934782607</v>
      </c>
      <c r="CU40" s="26">
        <f t="shared" ref="CU40" si="45">AVERAGE(CI36:CI40)</f>
        <v>7.1439657193675883</v>
      </c>
      <c r="CV40" s="106">
        <v>17.263276250000004</v>
      </c>
      <c r="CW40" s="106">
        <v>8.3777699999999982</v>
      </c>
      <c r="CX40" s="18"/>
      <c r="CY40" s="18"/>
      <c r="CZ40" s="17">
        <f>CZ23</f>
        <v>14.209834922183795</v>
      </c>
      <c r="DA40" s="18"/>
      <c r="DB40" s="18"/>
      <c r="DC40" s="17">
        <f>DC39-(DC27-DC52)/60</f>
        <v>24.051941898166785</v>
      </c>
      <c r="DD40" s="18"/>
      <c r="DE40" s="18"/>
      <c r="DF40" s="17">
        <f>DF39-(DF27-DF51)/24</f>
        <v>11.582841006000894</v>
      </c>
      <c r="DG40" s="17">
        <f>DG39-(DG27-DG51)/24</f>
        <v>21.163511992429054</v>
      </c>
      <c r="DH40" s="17">
        <f t="shared" ref="DH40" si="46">AVERAGE(CV36:CV40)</f>
        <v>18.146584583333333</v>
      </c>
      <c r="DI40" s="26">
        <f t="shared" ref="DI40" si="47">AVERAGE(CW36:CW40)</f>
        <v>9.6926394673913041</v>
      </c>
    </row>
    <row r="41" spans="1:113" x14ac:dyDescent="0.2">
      <c r="A41" s="2">
        <v>2018</v>
      </c>
      <c r="B41" s="15"/>
      <c r="C41" s="15"/>
      <c r="D41" s="15"/>
      <c r="E41" s="15"/>
      <c r="F41" s="17">
        <f>F23</f>
        <v>8.7755662333333344</v>
      </c>
      <c r="G41" s="15"/>
      <c r="H41" s="15"/>
      <c r="I41" s="17">
        <f>I40-(I27-I52)/60</f>
        <v>19.301326819836525</v>
      </c>
      <c r="J41" s="18"/>
      <c r="K41" s="18"/>
      <c r="L41" s="17">
        <f>L40-(L27-L51)/24</f>
        <v>7.3489859305555623</v>
      </c>
      <c r="M41" s="17">
        <f>M40-(M27-M51)/24</f>
        <v>16.960097053769857</v>
      </c>
      <c r="O41" s="21"/>
      <c r="P41" s="15"/>
      <c r="Q41" s="15"/>
      <c r="R41" s="15"/>
      <c r="S41" s="15"/>
      <c r="T41" s="17">
        <f>T23</f>
        <v>14.334021922981368</v>
      </c>
      <c r="U41" s="15"/>
      <c r="V41" s="15"/>
      <c r="W41" s="17">
        <f>W40-(W27-W52)/60</f>
        <v>23.525091119324237</v>
      </c>
      <c r="X41" s="18"/>
      <c r="Y41" s="18"/>
      <c r="Z41" s="17">
        <f>Z40-(Z27-Z51)/24</f>
        <v>12.08000913457558</v>
      </c>
      <c r="AA41" s="17">
        <f>AA40-(AA27-AA51)/24</f>
        <v>21.911763305303026</v>
      </c>
      <c r="AC41" s="21"/>
      <c r="AD41" s="15"/>
      <c r="AE41" s="15"/>
      <c r="AF41" s="15"/>
      <c r="AG41" s="15"/>
      <c r="AH41" s="17">
        <f>AH23</f>
        <v>12.278002909732333</v>
      </c>
      <c r="AI41" s="15"/>
      <c r="AJ41" s="15"/>
      <c r="AK41" s="17">
        <f>AK40-(AK27-AK52)/60</f>
        <v>23.769831688829989</v>
      </c>
      <c r="AL41" s="18"/>
      <c r="AM41" s="18"/>
      <c r="AN41" s="17">
        <f>AN40-(AN27-AN51)/24</f>
        <v>9.3566678790551343</v>
      </c>
      <c r="AO41" s="17">
        <f>AO40-(AO27-AO51)/24</f>
        <v>20.589173453985495</v>
      </c>
      <c r="AQ41" s="21"/>
      <c r="AR41" s="15"/>
      <c r="AS41" s="15"/>
      <c r="AT41" s="15"/>
      <c r="AU41" s="15"/>
      <c r="AV41" s="17">
        <f>AV23</f>
        <v>7.6630964179841907</v>
      </c>
      <c r="AW41" s="15"/>
      <c r="AX41" s="15"/>
      <c r="AY41" s="17">
        <f>AY40-(AY27-AY52)/60</f>
        <v>19.091542559147797</v>
      </c>
      <c r="AZ41" s="18"/>
      <c r="BA41" s="18"/>
      <c r="BB41" s="17">
        <f>BB40-(BB27-BB51)/24</f>
        <v>6.1446235074934172</v>
      </c>
      <c r="BC41" s="17">
        <f>BC40-(BC27-BC51)/24</f>
        <v>16.135772008982485</v>
      </c>
      <c r="BE41" s="21"/>
      <c r="BF41" s="15"/>
      <c r="BG41" s="15"/>
      <c r="BH41" s="15"/>
      <c r="BI41" s="15"/>
      <c r="BJ41" s="17">
        <f>BJ23</f>
        <v>6.3666166802371533</v>
      </c>
      <c r="BK41" s="15"/>
      <c r="BL41" s="15"/>
      <c r="BM41" s="17">
        <f>BM40-(BM27-BM52)/60</f>
        <v>20.454983613337081</v>
      </c>
      <c r="BN41" s="18"/>
      <c r="BO41" s="18"/>
      <c r="BP41" s="17">
        <f>BP40-(BP27-BP51)/24</f>
        <v>4.9044236167654818</v>
      </c>
      <c r="BQ41" s="17">
        <f>BQ40-(BQ27-BQ51)/24</f>
        <v>17.799148183951299</v>
      </c>
      <c r="BS41" s="21"/>
      <c r="BT41" s="15"/>
      <c r="BU41" s="15"/>
      <c r="BV41" s="15"/>
      <c r="BW41" s="15"/>
      <c r="BX41" s="17">
        <f>BX23</f>
        <v>9.1560898190476188</v>
      </c>
      <c r="BY41" s="15"/>
      <c r="BZ41" s="15"/>
      <c r="CA41" s="17">
        <f>CA40-(CA27-CA52)/60</f>
        <v>18.165267029809979</v>
      </c>
      <c r="CB41" s="18"/>
      <c r="CC41" s="18"/>
      <c r="CD41" s="17">
        <f>CD40-(CD27-CD51)/24</f>
        <v>7.5775374246031788</v>
      </c>
      <c r="CE41" s="17">
        <f>CE40-(CE27-CE51)/24</f>
        <v>16.26157201208515</v>
      </c>
      <c r="CG41" s="21"/>
      <c r="CH41" s="15"/>
      <c r="CI41" s="15"/>
      <c r="CJ41" s="15"/>
      <c r="CK41" s="15"/>
      <c r="CL41" s="17">
        <f>CL23</f>
        <v>10.927401696751762</v>
      </c>
      <c r="CM41" s="15"/>
      <c r="CN41" s="15"/>
      <c r="CO41" s="17">
        <f>CO40-(CO27-CO52)/60</f>
        <v>23.935327713085975</v>
      </c>
      <c r="CP41" s="18"/>
      <c r="CQ41" s="18"/>
      <c r="CR41" s="17">
        <f>CR40-(CR27-CR51)/24</f>
        <v>8.5372507069798935</v>
      </c>
      <c r="CS41" s="17">
        <f>CS40-(CS27-CS51)/24</f>
        <v>20.113540168258652</v>
      </c>
      <c r="CU41" s="21"/>
      <c r="CV41" s="15"/>
      <c r="CW41" s="15"/>
      <c r="CX41" s="15"/>
      <c r="CY41" s="15"/>
      <c r="CZ41" s="17">
        <f>CZ23</f>
        <v>14.209834922183795</v>
      </c>
      <c r="DA41" s="15"/>
      <c r="DB41" s="15"/>
      <c r="DC41" s="17">
        <f>DC40-(DC27-DC52)/60</f>
        <v>23.741991360135579</v>
      </c>
      <c r="DD41" s="18"/>
      <c r="DE41" s="18"/>
      <c r="DF41" s="17">
        <f>DF40-(DF27-DF51)/24</f>
        <v>11.380764550909902</v>
      </c>
      <c r="DG41" s="17">
        <f>DG40-(DG27-DG51)/24</f>
        <v>20.631374538571869</v>
      </c>
      <c r="DI41" s="21"/>
    </row>
    <row r="42" spans="1:113" x14ac:dyDescent="0.2">
      <c r="A42" s="2">
        <v>2019</v>
      </c>
      <c r="B42" s="15"/>
      <c r="C42" s="15"/>
      <c r="D42" s="15"/>
      <c r="E42" s="15"/>
      <c r="F42" s="17">
        <f>F23</f>
        <v>8.7755662333333344</v>
      </c>
      <c r="G42" s="15"/>
      <c r="H42" s="15"/>
      <c r="I42" s="17">
        <f>I41-(I27-I52)/60</f>
        <v>19.107547812035733</v>
      </c>
      <c r="J42" s="18"/>
      <c r="K42" s="18"/>
      <c r="L42" s="17">
        <f>L41-(L27-L51)/24</f>
        <v>7.2470873375000071</v>
      </c>
      <c r="M42" s="17">
        <f>M41-(M27-M51)/24</f>
        <v>16.599087348392874</v>
      </c>
      <c r="O42" s="21"/>
      <c r="P42" s="15"/>
      <c r="Q42" s="15"/>
      <c r="R42" s="15"/>
      <c r="S42" s="15"/>
      <c r="T42" s="17">
        <f>T23</f>
        <v>14.334021922981368</v>
      </c>
      <c r="U42" s="15"/>
      <c r="V42" s="15"/>
      <c r="W42" s="17">
        <f>W41-(W27-W52)/60</f>
        <v>23.246152489795449</v>
      </c>
      <c r="X42" s="18"/>
      <c r="Y42" s="18"/>
      <c r="Z42" s="17">
        <f>Z41-(Z27-Z51)/24</f>
        <v>11.919008221118023</v>
      </c>
      <c r="AA42" s="17">
        <f>AA41-(AA27-AA51)/24</f>
        <v>21.517586974772723</v>
      </c>
      <c r="AC42" s="21"/>
      <c r="AD42" s="15"/>
      <c r="AE42" s="15"/>
      <c r="AF42" s="15"/>
      <c r="AG42" s="15"/>
      <c r="AH42" s="17">
        <f>AH23</f>
        <v>12.278002909732333</v>
      </c>
      <c r="AI42" s="15"/>
      <c r="AJ42" s="15"/>
      <c r="AK42" s="17">
        <f>AK41-(AK27-AK52)/60</f>
        <v>23.447104217348901</v>
      </c>
      <c r="AL42" s="18"/>
      <c r="AM42" s="18"/>
      <c r="AN42" s="17">
        <f>AN41-(AN27-AN51)/24</f>
        <v>9.1480010911496201</v>
      </c>
      <c r="AO42" s="17">
        <f>AO41-(AO27-AO51)/24</f>
        <v>20.039256108586944</v>
      </c>
      <c r="AQ42" s="21"/>
      <c r="AR42" s="15"/>
      <c r="AS42" s="15"/>
      <c r="AT42" s="15"/>
      <c r="AU42" s="15"/>
      <c r="AV42" s="17">
        <f>AV23</f>
        <v>7.6630964179841907</v>
      </c>
      <c r="AW42" s="15"/>
      <c r="AX42" s="15"/>
      <c r="AY42" s="17">
        <f>AY41-(AY27-AY52)/60</f>
        <v>18.889091826118499</v>
      </c>
      <c r="AZ42" s="18"/>
      <c r="BA42" s="18"/>
      <c r="BB42" s="17">
        <f>BB41-(BB27-BB51)/24</f>
        <v>6.0361611567440763</v>
      </c>
      <c r="BC42" s="17">
        <f>BC41-(BC27-BC51)/24</f>
        <v>15.722194808084236</v>
      </c>
      <c r="BE42" s="21"/>
      <c r="BF42" s="15"/>
      <c r="BG42" s="15"/>
      <c r="BH42" s="15"/>
      <c r="BI42" s="15"/>
      <c r="BJ42" s="17">
        <f>BJ23</f>
        <v>6.3666166802371533</v>
      </c>
      <c r="BK42" s="15"/>
      <c r="BL42" s="15"/>
      <c r="BM42" s="17">
        <f>BM41-(BM27-BM52)/60</f>
        <v>20.232771325612362</v>
      </c>
      <c r="BN42" s="18"/>
      <c r="BO42" s="18"/>
      <c r="BP42" s="17">
        <f>BP41-(BP27-BP51)/24</f>
        <v>4.7999812550889338</v>
      </c>
      <c r="BQ42" s="17">
        <f>BQ41-(BQ27-BQ51)/24</f>
        <v>17.387233365556167</v>
      </c>
      <c r="BS42" s="21"/>
      <c r="BT42" s="15"/>
      <c r="BU42" s="15"/>
      <c r="BV42" s="15"/>
      <c r="BW42" s="15"/>
      <c r="BX42" s="17">
        <f>BX23</f>
        <v>9.1560898190476188</v>
      </c>
      <c r="BY42" s="15"/>
      <c r="BZ42" s="15"/>
      <c r="CA42" s="17">
        <f>CA41-(CA27-CA52)/60</f>
        <v>17.987088044153239</v>
      </c>
      <c r="CB42" s="18"/>
      <c r="CC42" s="18"/>
      <c r="CD42" s="17">
        <f>CD41-(CD27-CD51)/24</f>
        <v>7.464783682142861</v>
      </c>
      <c r="CE42" s="17">
        <f>CE41-(CE27-CE51)/24</f>
        <v>15.947414810876635</v>
      </c>
      <c r="CG42" s="21"/>
      <c r="CH42" s="15"/>
      <c r="CI42" s="15"/>
      <c r="CJ42" s="15"/>
      <c r="CK42" s="15"/>
      <c r="CL42" s="17">
        <f>CL23</f>
        <v>10.927401696751762</v>
      </c>
      <c r="CM42" s="15"/>
      <c r="CN42" s="15"/>
      <c r="CO42" s="17">
        <f>CO41-(CO27-CO52)/60</f>
        <v>23.62195852089063</v>
      </c>
      <c r="CP42" s="18"/>
      <c r="CQ42" s="18"/>
      <c r="CR42" s="17">
        <f>CR41-(CR27-CR51)/24</f>
        <v>8.3665256362819029</v>
      </c>
      <c r="CS42" s="17">
        <f>CS41-(CS27-CS51)/24</f>
        <v>19.527186151432783</v>
      </c>
      <c r="CU42" s="21"/>
      <c r="CV42" s="15"/>
      <c r="CW42" s="15"/>
      <c r="CX42" s="15"/>
      <c r="CY42" s="15"/>
      <c r="CZ42" s="17">
        <f>CZ23</f>
        <v>14.209834922183795</v>
      </c>
      <c r="DA42" s="15"/>
      <c r="DB42" s="15"/>
      <c r="DC42" s="17">
        <f>DC41-(DC27-DC52)/60</f>
        <v>23.432040822104373</v>
      </c>
      <c r="DD42" s="18"/>
      <c r="DE42" s="18"/>
      <c r="DF42" s="17">
        <f>DF41-(DF27-DF51)/24</f>
        <v>11.178688095818909</v>
      </c>
      <c r="DG42" s="17">
        <f>DG41-(DG27-DG51)/24</f>
        <v>20.099237084714684</v>
      </c>
      <c r="DI42" s="21"/>
    </row>
    <row r="43" spans="1:113" x14ac:dyDescent="0.2">
      <c r="A43" s="2">
        <v>2020</v>
      </c>
      <c r="B43" s="15"/>
      <c r="C43" s="15"/>
      <c r="D43" s="15"/>
      <c r="E43" s="15"/>
      <c r="F43" s="17">
        <f>F23</f>
        <v>8.7755662333333344</v>
      </c>
      <c r="G43" s="15"/>
      <c r="H43" s="15"/>
      <c r="I43" s="17">
        <f>I42-(I27-I52)/60</f>
        <v>18.913768804234941</v>
      </c>
      <c r="J43" s="18"/>
      <c r="K43" s="18"/>
      <c r="L43" s="17">
        <f>L42-(L27-L51)/24</f>
        <v>7.145188744444452</v>
      </c>
      <c r="M43" s="17">
        <f>M42-(M27-M51)/24</f>
        <v>16.238077643015892</v>
      </c>
      <c r="O43" s="21"/>
      <c r="P43" s="15"/>
      <c r="Q43" s="15"/>
      <c r="R43" s="15"/>
      <c r="S43" s="15"/>
      <c r="T43" s="17">
        <f>T23</f>
        <v>14.334021922981368</v>
      </c>
      <c r="U43" s="15"/>
      <c r="V43" s="15"/>
      <c r="W43" s="17">
        <f>W42-(W27-W52)/60</f>
        <v>22.967213860266661</v>
      </c>
      <c r="X43" s="18"/>
      <c r="Y43" s="18"/>
      <c r="Z43" s="17">
        <f>Z42-(Z27-Z51)/24</f>
        <v>11.758007307660467</v>
      </c>
      <c r="AA43" s="17">
        <f>AA42-(AA27-AA51)/24</f>
        <v>21.123410644242419</v>
      </c>
      <c r="AC43" s="21"/>
      <c r="AD43" s="15"/>
      <c r="AE43" s="15"/>
      <c r="AF43" s="15"/>
      <c r="AG43" s="15"/>
      <c r="AH43" s="17">
        <f>AH23</f>
        <v>12.278002909732333</v>
      </c>
      <c r="AI43" s="15"/>
      <c r="AJ43" s="15"/>
      <c r="AK43" s="17">
        <f>AK42-(AK27-AK52)/60</f>
        <v>23.124376745867814</v>
      </c>
      <c r="AL43" s="18"/>
      <c r="AM43" s="18"/>
      <c r="AN43" s="17">
        <f>AN42-(AN27-AN51)/24</f>
        <v>8.9393343032441059</v>
      </c>
      <c r="AO43" s="17">
        <f>AO42-(AO27-AO51)/24</f>
        <v>19.489338763188393</v>
      </c>
      <c r="AQ43" s="21"/>
      <c r="AR43" s="15"/>
      <c r="AS43" s="15"/>
      <c r="AT43" s="15"/>
      <c r="AU43" s="15"/>
      <c r="AV43" s="17">
        <f>AV23</f>
        <v>7.6630964179841907</v>
      </c>
      <c r="AW43" s="15"/>
      <c r="AX43" s="15"/>
      <c r="AY43" s="17">
        <f>AY42-(AY27-AY52)/60</f>
        <v>18.6866410930892</v>
      </c>
      <c r="AZ43" s="18"/>
      <c r="BA43" s="18"/>
      <c r="BB43" s="17">
        <f>BB42-(BB27-BB51)/24</f>
        <v>5.9276988059947353</v>
      </c>
      <c r="BC43" s="17">
        <f>BC42-(BC27-BC51)/24</f>
        <v>15.308617607185987</v>
      </c>
      <c r="BE43" s="21"/>
      <c r="BF43" s="15"/>
      <c r="BG43" s="15"/>
      <c r="BH43" s="15"/>
      <c r="BI43" s="15"/>
      <c r="BJ43" s="17">
        <f>BJ23</f>
        <v>6.3666166802371533</v>
      </c>
      <c r="BK43" s="15"/>
      <c r="BL43" s="15"/>
      <c r="BM43" s="17">
        <f>BM42-(BM27-BM52)/60</f>
        <v>20.010559037887642</v>
      </c>
      <c r="BN43" s="18"/>
      <c r="BO43" s="18"/>
      <c r="BP43" s="17">
        <f>BP42-(BP27-BP51)/24</f>
        <v>4.6955388934123858</v>
      </c>
      <c r="BQ43" s="17">
        <f>BQ42-(BQ27-BQ51)/24</f>
        <v>16.975318547161034</v>
      </c>
      <c r="BS43" s="21"/>
      <c r="BT43" s="15"/>
      <c r="BU43" s="15"/>
      <c r="BV43" s="15"/>
      <c r="BW43" s="15"/>
      <c r="BX43" s="17">
        <f>BX23</f>
        <v>9.1560898190476188</v>
      </c>
      <c r="BY43" s="15"/>
      <c r="BZ43" s="15"/>
      <c r="CA43" s="17">
        <f>CA42-(CA27-CA52)/60</f>
        <v>17.8089090584965</v>
      </c>
      <c r="CB43" s="18"/>
      <c r="CC43" s="18"/>
      <c r="CD43" s="17">
        <f>CD42-(CD27-CD51)/24</f>
        <v>7.3520299396825433</v>
      </c>
      <c r="CE43" s="17">
        <f>CE42-(CE27-CE51)/24</f>
        <v>15.633257609668121</v>
      </c>
      <c r="CG43" s="21"/>
      <c r="CH43" s="15"/>
      <c r="CI43" s="15"/>
      <c r="CJ43" s="15"/>
      <c r="CK43" s="15"/>
      <c r="CL43" s="17">
        <f>CL23</f>
        <v>10.927401696751762</v>
      </c>
      <c r="CM43" s="15"/>
      <c r="CN43" s="15"/>
      <c r="CO43" s="17">
        <f>CO42-(CO27-CO52)/60</f>
        <v>23.308589328695284</v>
      </c>
      <c r="CP43" s="18"/>
      <c r="CQ43" s="18"/>
      <c r="CR43" s="17">
        <f>CR42-(CR27-CR51)/24</f>
        <v>8.1958005655839123</v>
      </c>
      <c r="CS43" s="17">
        <f>CS42-(CS27-CS51)/24</f>
        <v>18.940832134606914</v>
      </c>
      <c r="CU43" s="21"/>
      <c r="CV43" s="15"/>
      <c r="CW43" s="15"/>
      <c r="CX43" s="15"/>
      <c r="CY43" s="15"/>
      <c r="CZ43" s="17">
        <f>CZ23</f>
        <v>14.209834922183795</v>
      </c>
      <c r="DA43" s="15"/>
      <c r="DB43" s="15"/>
      <c r="DC43" s="17">
        <f>DC42-(DC27-DC52)/60</f>
        <v>23.122090284073167</v>
      </c>
      <c r="DD43" s="18"/>
      <c r="DE43" s="18"/>
      <c r="DF43" s="17">
        <f>DF42-(DF27-DF51)/24</f>
        <v>10.976611640727917</v>
      </c>
      <c r="DG43" s="17">
        <f>DG42-(DG27-DG51)/24</f>
        <v>19.567099630857498</v>
      </c>
      <c r="DI43" s="21"/>
    </row>
    <row r="44" spans="1:113" x14ac:dyDescent="0.2">
      <c r="A44" s="2">
        <v>2021</v>
      </c>
      <c r="B44" s="15"/>
      <c r="C44" s="15"/>
      <c r="D44" s="15"/>
      <c r="E44" s="15"/>
      <c r="F44" s="17">
        <f>F23</f>
        <v>8.7755662333333344</v>
      </c>
      <c r="G44" s="15"/>
      <c r="H44" s="15"/>
      <c r="I44" s="17">
        <f>I43-(I27-I52)/60</f>
        <v>18.719989796434149</v>
      </c>
      <c r="J44" s="18"/>
      <c r="K44" s="18"/>
      <c r="L44" s="17">
        <f>L43-(L27-L51)/24</f>
        <v>7.0432901513888968</v>
      </c>
      <c r="M44" s="17">
        <f>M43-(M27-M51)/24</f>
        <v>15.877067937638907</v>
      </c>
      <c r="O44" s="21"/>
      <c r="P44" s="15"/>
      <c r="Q44" s="15"/>
      <c r="R44" s="15"/>
      <c r="S44" s="15"/>
      <c r="T44" s="17">
        <f>T23</f>
        <v>14.334021922981368</v>
      </c>
      <c r="U44" s="15"/>
      <c r="V44" s="15"/>
      <c r="W44" s="17">
        <f>W43-(W27-W52)/60</f>
        <v>22.688275230737872</v>
      </c>
      <c r="X44" s="18"/>
      <c r="Y44" s="18"/>
      <c r="Z44" s="17">
        <f>Z43-(Z27-Z51)/24</f>
        <v>11.597006394202911</v>
      </c>
      <c r="AA44" s="17">
        <f>AA43-(AA27-AA51)/24</f>
        <v>20.729234313712116</v>
      </c>
      <c r="AC44" s="21"/>
      <c r="AD44" s="15"/>
      <c r="AE44" s="15"/>
      <c r="AF44" s="15"/>
      <c r="AG44" s="15"/>
      <c r="AH44" s="17">
        <f>AH23</f>
        <v>12.278002909732333</v>
      </c>
      <c r="AI44" s="15"/>
      <c r="AJ44" s="15"/>
      <c r="AK44" s="17">
        <f>AK43-(AK27-AK52)/60</f>
        <v>22.801649274386726</v>
      </c>
      <c r="AL44" s="18"/>
      <c r="AM44" s="18"/>
      <c r="AN44" s="17">
        <f>AN43-(AN27-AN51)/24</f>
        <v>8.7306675153385918</v>
      </c>
      <c r="AO44" s="17">
        <f>AO43-(AO27-AO51)/24</f>
        <v>18.939421417789841</v>
      </c>
      <c r="AQ44" s="21"/>
      <c r="AR44" s="15"/>
      <c r="AS44" s="15"/>
      <c r="AT44" s="15"/>
      <c r="AU44" s="15"/>
      <c r="AV44" s="17">
        <f>AV23</f>
        <v>7.6630964179841907</v>
      </c>
      <c r="AW44" s="15"/>
      <c r="AX44" s="15"/>
      <c r="AY44" s="17">
        <f>AY43-(AY27-AY52)/60</f>
        <v>18.484190360059902</v>
      </c>
      <c r="AZ44" s="18"/>
      <c r="BA44" s="18"/>
      <c r="BB44" s="17">
        <f>BB43-(BB27-BB51)/24</f>
        <v>5.8192364552453943</v>
      </c>
      <c r="BC44" s="17">
        <f>BC43-(BC27-BC51)/24</f>
        <v>14.895040406287738</v>
      </c>
      <c r="BE44" s="21"/>
      <c r="BF44" s="15"/>
      <c r="BG44" s="15"/>
      <c r="BH44" s="15"/>
      <c r="BI44" s="15"/>
      <c r="BJ44" s="17">
        <f>BJ23</f>
        <v>6.3666166802371533</v>
      </c>
      <c r="BK44" s="15"/>
      <c r="BL44" s="15"/>
      <c r="BM44" s="17">
        <f>BM43-(BM27-BM52)/60</f>
        <v>19.788346750162923</v>
      </c>
      <c r="BN44" s="18"/>
      <c r="BO44" s="18"/>
      <c r="BP44" s="17">
        <f>BP43-(BP27-BP51)/24</f>
        <v>4.5910965317358379</v>
      </c>
      <c r="BQ44" s="17">
        <f>BQ43-(BQ27-BQ51)/24</f>
        <v>16.563403728765902</v>
      </c>
      <c r="BS44" s="21"/>
      <c r="BT44" s="15"/>
      <c r="BU44" s="15"/>
      <c r="BV44" s="15"/>
      <c r="BW44" s="15"/>
      <c r="BX44" s="17">
        <f>BX23</f>
        <v>9.1560898190476188</v>
      </c>
      <c r="BY44" s="15"/>
      <c r="BZ44" s="15"/>
      <c r="CA44" s="17">
        <f>CA43-(CA27-CA52)/60</f>
        <v>17.630730072839761</v>
      </c>
      <c r="CB44" s="18"/>
      <c r="CC44" s="18"/>
      <c r="CD44" s="17">
        <f>CD43-(CD27-CD51)/24</f>
        <v>7.2392761972222255</v>
      </c>
      <c r="CE44" s="17">
        <f>CE43-(CE27-CE51)/24</f>
        <v>15.319100408459606</v>
      </c>
      <c r="CG44" s="21"/>
      <c r="CH44" s="15"/>
      <c r="CI44" s="15"/>
      <c r="CJ44" s="15"/>
      <c r="CK44" s="15"/>
      <c r="CL44" s="17">
        <f>CL23</f>
        <v>10.927401696751762</v>
      </c>
      <c r="CM44" s="15"/>
      <c r="CN44" s="15"/>
      <c r="CO44" s="17">
        <f>CO43-(CO27-CO52)/60</f>
        <v>22.995220136499938</v>
      </c>
      <c r="CP44" s="18"/>
      <c r="CQ44" s="18"/>
      <c r="CR44" s="17">
        <f>CR43-(CR27-CR51)/24</f>
        <v>8.0250754948859218</v>
      </c>
      <c r="CS44" s="17">
        <f>CS43-(CS27-CS51)/24</f>
        <v>18.354478117781046</v>
      </c>
      <c r="CU44" s="21"/>
      <c r="CV44" s="15"/>
      <c r="CW44" s="15"/>
      <c r="CX44" s="15"/>
      <c r="CY44" s="15"/>
      <c r="CZ44" s="17">
        <f>CZ23</f>
        <v>14.209834922183795</v>
      </c>
      <c r="DA44" s="15"/>
      <c r="DB44" s="15"/>
      <c r="DC44" s="17">
        <f>DC43-(DC27-DC52)/60</f>
        <v>22.812139746041961</v>
      </c>
      <c r="DD44" s="18"/>
      <c r="DE44" s="18"/>
      <c r="DF44" s="17">
        <f>DF43-(DF27-DF51)/24</f>
        <v>10.774535185636925</v>
      </c>
      <c r="DG44" s="17">
        <f>DG43-(DG27-DG51)/24</f>
        <v>19.034962177000313</v>
      </c>
      <c r="DI44" s="21"/>
    </row>
    <row r="45" spans="1:113" x14ac:dyDescent="0.2">
      <c r="A45" s="2">
        <v>2022</v>
      </c>
      <c r="B45" s="15"/>
      <c r="C45" s="15"/>
      <c r="D45" s="15"/>
      <c r="E45" s="15"/>
      <c r="F45" s="17">
        <f>F23</f>
        <v>8.7755662333333344</v>
      </c>
      <c r="G45" s="15"/>
      <c r="H45" s="15"/>
      <c r="I45" s="17">
        <f>I44-(I27-I52)/60</f>
        <v>18.526210788633357</v>
      </c>
      <c r="J45" s="18"/>
      <c r="K45" s="18"/>
      <c r="L45" s="17">
        <f>L44-(L27-L51)/24</f>
        <v>6.9413915583333416</v>
      </c>
      <c r="M45" s="17">
        <f>M44-(M27-M51)/24</f>
        <v>15.516058232261923</v>
      </c>
      <c r="O45" s="21"/>
      <c r="P45" s="15"/>
      <c r="Q45" s="15"/>
      <c r="R45" s="15"/>
      <c r="S45" s="15"/>
      <c r="T45" s="17">
        <f>T23</f>
        <v>14.334021922981368</v>
      </c>
      <c r="U45" s="15"/>
      <c r="V45" s="15"/>
      <c r="W45" s="17">
        <f>W44-(W27-W52)/60</f>
        <v>22.409336601209084</v>
      </c>
      <c r="X45" s="18"/>
      <c r="Y45" s="18"/>
      <c r="Z45" s="17">
        <f>Z44-(Z27-Z51)/24</f>
        <v>11.436005480745354</v>
      </c>
      <c r="AA45" s="17">
        <f>AA44-(AA27-AA51)/24</f>
        <v>20.335057983181812</v>
      </c>
      <c r="AC45" s="21"/>
      <c r="AD45" s="15"/>
      <c r="AE45" s="15"/>
      <c r="AF45" s="15"/>
      <c r="AG45" s="15"/>
      <c r="AH45" s="17">
        <f>AH23</f>
        <v>12.278002909732333</v>
      </c>
      <c r="AI45" s="15"/>
      <c r="AJ45" s="15"/>
      <c r="AK45" s="17">
        <f>AK44-(AK27-AK52)/60</f>
        <v>22.478921802905639</v>
      </c>
      <c r="AL45" s="18"/>
      <c r="AM45" s="18"/>
      <c r="AN45" s="17">
        <f>AN44-(AN27-AN51)/24</f>
        <v>8.5220007274330776</v>
      </c>
      <c r="AO45" s="17">
        <f>AO44-(AO27-AO51)/24</f>
        <v>18.38950407239129</v>
      </c>
      <c r="AQ45" s="21"/>
      <c r="AR45" s="15"/>
      <c r="AS45" s="15"/>
      <c r="AT45" s="15"/>
      <c r="AU45" s="15"/>
      <c r="AV45" s="17">
        <f>AV23</f>
        <v>7.6630964179841907</v>
      </c>
      <c r="AW45" s="15"/>
      <c r="AX45" s="15"/>
      <c r="AY45" s="17">
        <f>AY44-(AY27-AY52)/60</f>
        <v>18.281739627030603</v>
      </c>
      <c r="AZ45" s="18"/>
      <c r="BA45" s="18"/>
      <c r="BB45" s="17">
        <f>BB44-(BB27-BB51)/24</f>
        <v>5.7107741044960534</v>
      </c>
      <c r="BC45" s="17">
        <f>BC44-(BC27-BC51)/24</f>
        <v>14.481463205389488</v>
      </c>
      <c r="BE45" s="21"/>
      <c r="BF45" s="15"/>
      <c r="BG45" s="15"/>
      <c r="BH45" s="15"/>
      <c r="BI45" s="15"/>
      <c r="BJ45" s="17">
        <f>BJ23</f>
        <v>6.3666166802371533</v>
      </c>
      <c r="BK45" s="15"/>
      <c r="BL45" s="15"/>
      <c r="BM45" s="17">
        <f>BM44-(BM27-BM52)/60</f>
        <v>19.566134462438203</v>
      </c>
      <c r="BN45" s="18"/>
      <c r="BO45" s="18"/>
      <c r="BP45" s="17">
        <f>BP44-(BP27-BP51)/24</f>
        <v>4.4866541700592899</v>
      </c>
      <c r="BQ45" s="17">
        <f>BQ44-(BQ27-BQ51)/24</f>
        <v>16.15148891037077</v>
      </c>
      <c r="BS45" s="21"/>
      <c r="BT45" s="15"/>
      <c r="BU45" s="15"/>
      <c r="BV45" s="15"/>
      <c r="BW45" s="15"/>
      <c r="BX45" s="17">
        <f>BX23</f>
        <v>9.1560898190476188</v>
      </c>
      <c r="BY45" s="15"/>
      <c r="BZ45" s="15"/>
      <c r="CA45" s="17">
        <f>CA44-(CA27-CA52)/60</f>
        <v>17.452551087183021</v>
      </c>
      <c r="CB45" s="18"/>
      <c r="CC45" s="18"/>
      <c r="CD45" s="17">
        <f>CD44-(CD27-CD51)/24</f>
        <v>7.1265224547619077</v>
      </c>
      <c r="CE45" s="17">
        <f>CE44-(CE27-CE51)/24</f>
        <v>15.004943207251092</v>
      </c>
      <c r="CG45" s="21"/>
      <c r="CH45" s="15"/>
      <c r="CI45" s="15"/>
      <c r="CJ45" s="15"/>
      <c r="CK45" s="15"/>
      <c r="CL45" s="17">
        <f>CL23</f>
        <v>10.927401696751762</v>
      </c>
      <c r="CM45" s="15"/>
      <c r="CN45" s="15"/>
      <c r="CO45" s="17">
        <f>CO44-(CO27-CO52)/60</f>
        <v>22.681850944304593</v>
      </c>
      <c r="CP45" s="18"/>
      <c r="CQ45" s="18"/>
      <c r="CR45" s="17">
        <f>CR44-(CR27-CR51)/24</f>
        <v>7.8543504241879321</v>
      </c>
      <c r="CS45" s="17">
        <f>CS44-(CS27-CS51)/24</f>
        <v>17.768124100955177</v>
      </c>
      <c r="CU45" s="21"/>
      <c r="CV45" s="15"/>
      <c r="CW45" s="15"/>
      <c r="CX45" s="15"/>
      <c r="CY45" s="15"/>
      <c r="CZ45" s="17">
        <f>CZ23</f>
        <v>14.209834922183795</v>
      </c>
      <c r="DA45" s="15"/>
      <c r="DB45" s="15"/>
      <c r="DC45" s="17">
        <f>DC44-(DC27-DC52)/60</f>
        <v>22.502189208010755</v>
      </c>
      <c r="DD45" s="18"/>
      <c r="DE45" s="18"/>
      <c r="DF45" s="17">
        <f>DF44-(DF27-DF51)/24</f>
        <v>10.572458730545932</v>
      </c>
      <c r="DG45" s="17">
        <f>DG44-(DG27-DG51)/24</f>
        <v>18.502824723143128</v>
      </c>
      <c r="DI45" s="21"/>
    </row>
    <row r="46" spans="1:113" x14ac:dyDescent="0.2">
      <c r="A46" s="2">
        <v>2023</v>
      </c>
      <c r="B46" s="15"/>
      <c r="C46" s="15"/>
      <c r="D46" s="15"/>
      <c r="E46" s="15"/>
      <c r="F46" s="17">
        <f>F23</f>
        <v>8.7755662333333344</v>
      </c>
      <c r="G46" s="15"/>
      <c r="H46" s="15"/>
      <c r="I46" s="17">
        <f>I45-(I27-I52)/60</f>
        <v>18.332431780832565</v>
      </c>
      <c r="J46" s="18"/>
      <c r="K46" s="18"/>
      <c r="L46" s="17">
        <f>L45-(L27-L51)/24</f>
        <v>6.8394929652777865</v>
      </c>
      <c r="M46" s="17">
        <f>M45-(M27-M51)/24</f>
        <v>15.155048526884938</v>
      </c>
      <c r="O46" s="21"/>
      <c r="P46" s="15"/>
      <c r="Q46" s="15"/>
      <c r="R46" s="15"/>
      <c r="S46" s="15"/>
      <c r="T46" s="17">
        <f>T23</f>
        <v>14.334021922981368</v>
      </c>
      <c r="U46" s="15"/>
      <c r="V46" s="15"/>
      <c r="W46" s="17">
        <f>W45-(W27-W52)/60</f>
        <v>22.130397971680296</v>
      </c>
      <c r="X46" s="18"/>
      <c r="Y46" s="18"/>
      <c r="Z46" s="17">
        <f>Z45-(Z27-Z51)/24</f>
        <v>11.275004567287798</v>
      </c>
      <c r="AA46" s="17">
        <f>AA45-(AA27-AA51)/24</f>
        <v>19.940881652651509</v>
      </c>
      <c r="AC46" s="21"/>
      <c r="AD46" s="15"/>
      <c r="AE46" s="15"/>
      <c r="AF46" s="15"/>
      <c r="AG46" s="15"/>
      <c r="AH46" s="17">
        <f>AH23</f>
        <v>12.278002909732333</v>
      </c>
      <c r="AI46" s="15"/>
      <c r="AJ46" s="15"/>
      <c r="AK46" s="17">
        <f>AK45-(AK27-AK52)/60</f>
        <v>22.156194331424551</v>
      </c>
      <c r="AL46" s="18"/>
      <c r="AM46" s="18"/>
      <c r="AN46" s="17">
        <f>AN45-(AN27-AN51)/24</f>
        <v>8.3133339395275634</v>
      </c>
      <c r="AO46" s="17">
        <f>AO45-(AO27-AO51)/24</f>
        <v>17.839586726992739</v>
      </c>
      <c r="AQ46" s="21"/>
      <c r="AR46" s="15"/>
      <c r="AS46" s="15"/>
      <c r="AT46" s="15"/>
      <c r="AU46" s="15"/>
      <c r="AV46" s="17">
        <f>AV23</f>
        <v>7.6630964179841907</v>
      </c>
      <c r="AW46" s="15"/>
      <c r="AX46" s="15"/>
      <c r="AY46" s="17">
        <f>AY45-(AY27-AY52)/60</f>
        <v>18.079288894001305</v>
      </c>
      <c r="AZ46" s="18"/>
      <c r="BA46" s="18"/>
      <c r="BB46" s="17">
        <f>BB45-(BB27-BB51)/24</f>
        <v>5.6023117537467124</v>
      </c>
      <c r="BC46" s="17">
        <f>BC45-(BC27-BC51)/24</f>
        <v>14.067886004491239</v>
      </c>
      <c r="BE46" s="21"/>
      <c r="BF46" s="15"/>
      <c r="BG46" s="15"/>
      <c r="BH46" s="15"/>
      <c r="BI46" s="15"/>
      <c r="BJ46" s="17">
        <f>BJ23</f>
        <v>6.3666166802371533</v>
      </c>
      <c r="BK46" s="15"/>
      <c r="BL46" s="15"/>
      <c r="BM46" s="17">
        <f>BM45-(BM27-BM52)/60</f>
        <v>19.343922174713484</v>
      </c>
      <c r="BN46" s="18"/>
      <c r="BO46" s="18"/>
      <c r="BP46" s="17">
        <f>BP45-(BP27-BP51)/24</f>
        <v>4.3822118083827419</v>
      </c>
      <c r="BQ46" s="17">
        <f>BQ45-(BQ27-BQ51)/24</f>
        <v>15.739574091975639</v>
      </c>
      <c r="BS46" s="21"/>
      <c r="BT46" s="15"/>
      <c r="BU46" s="15"/>
      <c r="BV46" s="15"/>
      <c r="BW46" s="15"/>
      <c r="BX46" s="17">
        <f>BX23</f>
        <v>9.1560898190476188</v>
      </c>
      <c r="BY46" s="15"/>
      <c r="BZ46" s="15"/>
      <c r="CA46" s="17">
        <f>CA45-(CA27-CA52)/60</f>
        <v>17.274372101526282</v>
      </c>
      <c r="CB46" s="18"/>
      <c r="CC46" s="18"/>
      <c r="CD46" s="17">
        <f>CD45-(CD27-CD51)/24</f>
        <v>7.0137687123015899</v>
      </c>
      <c r="CE46" s="17">
        <f>CE45-(CE27-CE51)/24</f>
        <v>14.690786006042577</v>
      </c>
      <c r="CG46" s="21"/>
      <c r="CH46" s="15"/>
      <c r="CI46" s="15"/>
      <c r="CJ46" s="15"/>
      <c r="CK46" s="15"/>
      <c r="CL46" s="17">
        <f>CL23</f>
        <v>10.927401696751762</v>
      </c>
      <c r="CM46" s="15"/>
      <c r="CN46" s="15"/>
      <c r="CO46" s="17">
        <f>CO45-(CO27-CO52)/60</f>
        <v>22.368481752109247</v>
      </c>
      <c r="CP46" s="18"/>
      <c r="CQ46" s="18"/>
      <c r="CR46" s="17">
        <f>CR45-(CR27-CR51)/24</f>
        <v>7.6836253534899424</v>
      </c>
      <c r="CS46" s="17">
        <f>CS45-(CS27-CS51)/24</f>
        <v>17.181770084129308</v>
      </c>
      <c r="CU46" s="21"/>
      <c r="CV46" s="15"/>
      <c r="CW46" s="15"/>
      <c r="CX46" s="15"/>
      <c r="CY46" s="15"/>
      <c r="CZ46" s="17">
        <f>CZ23</f>
        <v>14.209834922183795</v>
      </c>
      <c r="DA46" s="15"/>
      <c r="DB46" s="15"/>
      <c r="DC46" s="17">
        <f>DC45-(DC27-DC52)/60</f>
        <v>22.192238669979549</v>
      </c>
      <c r="DD46" s="18"/>
      <c r="DE46" s="18"/>
      <c r="DF46" s="17">
        <f>DF45-(DF27-DF51)/24</f>
        <v>10.37038227545494</v>
      </c>
      <c r="DG46" s="17">
        <f>DG45-(DG27-DG51)/24</f>
        <v>17.970687269285943</v>
      </c>
      <c r="DI46" s="21"/>
    </row>
    <row r="47" spans="1:113" x14ac:dyDescent="0.2">
      <c r="A47" s="2">
        <v>2024</v>
      </c>
      <c r="B47" s="15"/>
      <c r="C47" s="15"/>
      <c r="D47" s="15"/>
      <c r="E47" s="15"/>
      <c r="F47" s="17">
        <f>F23</f>
        <v>8.7755662333333344</v>
      </c>
      <c r="G47" s="15"/>
      <c r="H47" s="15"/>
      <c r="I47" s="17">
        <f>I46-(I27-I52)/60</f>
        <v>18.138652773031772</v>
      </c>
      <c r="J47" s="18"/>
      <c r="K47" s="18"/>
      <c r="L47" s="17">
        <f>L46-(L27-L51)/24</f>
        <v>6.7375943722222313</v>
      </c>
      <c r="M47" s="17">
        <f>M46-(M27-M51)/24</f>
        <v>14.794038821507954</v>
      </c>
      <c r="O47" s="21"/>
      <c r="P47" s="15"/>
      <c r="Q47" s="15"/>
      <c r="R47" s="15"/>
      <c r="S47" s="15"/>
      <c r="T47" s="17">
        <f>T23</f>
        <v>14.334021922981368</v>
      </c>
      <c r="U47" s="15"/>
      <c r="V47" s="15"/>
      <c r="W47" s="17">
        <f>W46-(W27-W52)/60</f>
        <v>21.851459342151507</v>
      </c>
      <c r="X47" s="18"/>
      <c r="Y47" s="18"/>
      <c r="Z47" s="17">
        <f>Z46-(Z27-Z51)/24</f>
        <v>11.114003653830242</v>
      </c>
      <c r="AA47" s="17">
        <f>AA46-(AA27-AA51)/24</f>
        <v>19.546705322121205</v>
      </c>
      <c r="AC47" s="21"/>
      <c r="AD47" s="15"/>
      <c r="AE47" s="15"/>
      <c r="AF47" s="15"/>
      <c r="AG47" s="15"/>
      <c r="AH47" s="17">
        <f>AH23</f>
        <v>12.278002909732333</v>
      </c>
      <c r="AI47" s="15"/>
      <c r="AJ47" s="15"/>
      <c r="AK47" s="17">
        <f>AK46-(AK27-AK52)/60</f>
        <v>21.833466859943464</v>
      </c>
      <c r="AL47" s="18"/>
      <c r="AM47" s="18"/>
      <c r="AN47" s="17">
        <f>AN46-(AN27-AN51)/24</f>
        <v>8.1046671516220492</v>
      </c>
      <c r="AO47" s="17">
        <f>AO46-(AO27-AO51)/24</f>
        <v>17.289669381594187</v>
      </c>
      <c r="AQ47" s="21"/>
      <c r="AR47" s="15"/>
      <c r="AS47" s="15"/>
      <c r="AT47" s="15"/>
      <c r="AU47" s="15"/>
      <c r="AV47" s="17">
        <f>AV23</f>
        <v>7.6630964179841907</v>
      </c>
      <c r="AW47" s="15"/>
      <c r="AX47" s="15"/>
      <c r="AY47" s="17">
        <f>AY46-(AY27-AY52)/60</f>
        <v>17.876838160972007</v>
      </c>
      <c r="AZ47" s="18"/>
      <c r="BA47" s="18"/>
      <c r="BB47" s="17">
        <f>BB46-(BB27-BB51)/24</f>
        <v>5.4938494029973715</v>
      </c>
      <c r="BC47" s="17">
        <f>BC46-(BC27-BC51)/24</f>
        <v>13.65430880359299</v>
      </c>
      <c r="BE47" s="21"/>
      <c r="BF47" s="15"/>
      <c r="BG47" s="15"/>
      <c r="BH47" s="15"/>
      <c r="BI47" s="15"/>
      <c r="BJ47" s="17">
        <f>BJ23</f>
        <v>6.3666166802371533</v>
      </c>
      <c r="BK47" s="15"/>
      <c r="BL47" s="15"/>
      <c r="BM47" s="17">
        <f>BM46-(BM27-BM52)/60</f>
        <v>19.121709886988764</v>
      </c>
      <c r="BN47" s="18"/>
      <c r="BO47" s="18"/>
      <c r="BP47" s="17">
        <f>BP46-(BP27-BP51)/24</f>
        <v>4.277769446706194</v>
      </c>
      <c r="BQ47" s="17">
        <f>BQ46-(BQ27-BQ51)/24</f>
        <v>15.327659273580508</v>
      </c>
      <c r="BS47" s="21"/>
      <c r="BT47" s="15"/>
      <c r="BU47" s="15"/>
      <c r="BV47" s="15"/>
      <c r="BW47" s="15"/>
      <c r="BX47" s="17">
        <f>BX23</f>
        <v>9.1560898190476188</v>
      </c>
      <c r="BY47" s="15"/>
      <c r="BZ47" s="15"/>
      <c r="CA47" s="17">
        <f>CA46-(CA27-CA52)/60</f>
        <v>17.096193115869543</v>
      </c>
      <c r="CB47" s="18"/>
      <c r="CC47" s="18"/>
      <c r="CD47" s="17">
        <f>CD46-(CD27-CD51)/24</f>
        <v>6.9010149698412722</v>
      </c>
      <c r="CE47" s="17">
        <f>CE46-(CE27-CE51)/24</f>
        <v>14.376628804834063</v>
      </c>
      <c r="CG47" s="21"/>
      <c r="CH47" s="15"/>
      <c r="CI47" s="15"/>
      <c r="CJ47" s="15"/>
      <c r="CK47" s="15"/>
      <c r="CL47" s="17">
        <f>CL23</f>
        <v>10.927401696751762</v>
      </c>
      <c r="CM47" s="15"/>
      <c r="CN47" s="15"/>
      <c r="CO47" s="17">
        <f>CO46-(CO27-CO52)/60</f>
        <v>22.055112559913901</v>
      </c>
      <c r="CP47" s="18"/>
      <c r="CQ47" s="18"/>
      <c r="CR47" s="17">
        <f>CR46-(CR27-CR51)/24</f>
        <v>7.5129002827919527</v>
      </c>
      <c r="CS47" s="17">
        <f>CS46-(CS27-CS51)/24</f>
        <v>16.595416067303439</v>
      </c>
      <c r="CU47" s="21"/>
      <c r="CV47" s="15"/>
      <c r="CW47" s="15"/>
      <c r="CX47" s="15"/>
      <c r="CY47" s="15"/>
      <c r="CZ47" s="17">
        <f>CZ23</f>
        <v>14.209834922183795</v>
      </c>
      <c r="DA47" s="15"/>
      <c r="DB47" s="15"/>
      <c r="DC47" s="17">
        <f>DC46-(DC27-DC52)/60</f>
        <v>21.882288131948343</v>
      </c>
      <c r="DD47" s="18"/>
      <c r="DE47" s="18"/>
      <c r="DF47" s="17">
        <f>DF46-(DF27-DF51)/24</f>
        <v>10.168305820363948</v>
      </c>
      <c r="DG47" s="17">
        <f>DG46-(DG27-DG51)/24</f>
        <v>17.438549815428757</v>
      </c>
      <c r="DI47" s="21"/>
    </row>
    <row r="48" spans="1:113" x14ac:dyDescent="0.2">
      <c r="A48" s="2">
        <v>2025</v>
      </c>
      <c r="B48" s="15"/>
      <c r="C48" s="15"/>
      <c r="D48" s="15"/>
      <c r="E48" s="15"/>
      <c r="F48" s="17">
        <f>F23</f>
        <v>8.7755662333333344</v>
      </c>
      <c r="G48" s="15"/>
      <c r="H48" s="15"/>
      <c r="I48" s="17">
        <f>I47-(I27-I52)/60</f>
        <v>17.94487376523098</v>
      </c>
      <c r="J48" s="18"/>
      <c r="K48" s="18"/>
      <c r="L48" s="17">
        <f>L47-(L27-L51)/24</f>
        <v>6.6356957791666762</v>
      </c>
      <c r="M48" s="17">
        <f>M47-(M27-M51)/24</f>
        <v>14.433029116130969</v>
      </c>
      <c r="O48" s="21"/>
      <c r="P48" s="15"/>
      <c r="Q48" s="15"/>
      <c r="R48" s="15"/>
      <c r="S48" s="15"/>
      <c r="T48" s="17">
        <f>T23</f>
        <v>14.334021922981368</v>
      </c>
      <c r="U48" s="15"/>
      <c r="V48" s="15"/>
      <c r="W48" s="17">
        <f>W47-(W27-W52)/60</f>
        <v>21.572520712622719</v>
      </c>
      <c r="X48" s="18"/>
      <c r="Y48" s="18"/>
      <c r="Z48" s="17">
        <f>Z47-(Z27-Z51)/24</f>
        <v>10.953002740372686</v>
      </c>
      <c r="AA48" s="17">
        <f>AA47-(AA27-AA51)/24</f>
        <v>19.152528991590902</v>
      </c>
      <c r="AC48" s="21"/>
      <c r="AD48" s="15"/>
      <c r="AE48" s="15"/>
      <c r="AF48" s="15"/>
      <c r="AG48" s="15"/>
      <c r="AH48" s="17">
        <f>AH23</f>
        <v>12.278002909732333</v>
      </c>
      <c r="AI48" s="15"/>
      <c r="AJ48" s="15"/>
      <c r="AK48" s="17">
        <f>AK47-(AK27-AK52)/60</f>
        <v>21.510739388462376</v>
      </c>
      <c r="AL48" s="18"/>
      <c r="AM48" s="18"/>
      <c r="AN48" s="17">
        <f>AN47-(AN27-AN51)/24</f>
        <v>7.896000363716535</v>
      </c>
      <c r="AO48" s="17">
        <f>AO47-(AO27-AO51)/24</f>
        <v>16.739752036195636</v>
      </c>
      <c r="AQ48" s="21"/>
      <c r="AR48" s="15"/>
      <c r="AS48" s="15"/>
      <c r="AT48" s="15"/>
      <c r="AU48" s="15"/>
      <c r="AV48" s="17">
        <f>AV23</f>
        <v>7.6630964179841907</v>
      </c>
      <c r="AW48" s="15"/>
      <c r="AX48" s="15"/>
      <c r="AY48" s="17">
        <f>AY47-(AY27-AY52)/60</f>
        <v>17.674387427942708</v>
      </c>
      <c r="AZ48" s="18"/>
      <c r="BA48" s="18"/>
      <c r="BB48" s="17">
        <f>BB47-(BB27-BB51)/24</f>
        <v>5.3853870522480305</v>
      </c>
      <c r="BC48" s="17">
        <f>BC47-(BC27-BC51)/24</f>
        <v>13.240731602694741</v>
      </c>
      <c r="BE48" s="21"/>
      <c r="BF48" s="15"/>
      <c r="BG48" s="15"/>
      <c r="BH48" s="15"/>
      <c r="BI48" s="15"/>
      <c r="BJ48" s="17">
        <f>BJ23</f>
        <v>6.3666166802371533</v>
      </c>
      <c r="BK48" s="15"/>
      <c r="BL48" s="15"/>
      <c r="BM48" s="17">
        <f>BM47-(BM27-BM52)/60</f>
        <v>18.899497599264045</v>
      </c>
      <c r="BN48" s="18"/>
      <c r="BO48" s="18"/>
      <c r="BP48" s="17">
        <f>BP47-(BP27-BP51)/24</f>
        <v>4.173327085029646</v>
      </c>
      <c r="BQ48" s="17">
        <f>BQ47-(BQ27-BQ51)/24</f>
        <v>14.915744455185378</v>
      </c>
      <c r="BS48" s="21"/>
      <c r="BT48" s="15"/>
      <c r="BU48" s="15"/>
      <c r="BV48" s="15"/>
      <c r="BW48" s="15"/>
      <c r="BX48" s="17">
        <f>BX23</f>
        <v>9.1560898190476188</v>
      </c>
      <c r="BY48" s="15"/>
      <c r="BZ48" s="15"/>
      <c r="CA48" s="17">
        <f>CA47-(CA27-CA52)/60</f>
        <v>16.918014130212804</v>
      </c>
      <c r="CB48" s="18"/>
      <c r="CC48" s="18"/>
      <c r="CD48" s="17">
        <f>CD47-(CD27-CD51)/24</f>
        <v>6.7882612273809544</v>
      </c>
      <c r="CE48" s="17">
        <f>CE47-(CE27-CE51)/24</f>
        <v>14.062471603625548</v>
      </c>
      <c r="CG48" s="21"/>
      <c r="CH48" s="15"/>
      <c r="CI48" s="15"/>
      <c r="CJ48" s="15"/>
      <c r="CK48" s="15"/>
      <c r="CL48" s="17">
        <f>CL23</f>
        <v>10.927401696751762</v>
      </c>
      <c r="CM48" s="15"/>
      <c r="CN48" s="15"/>
      <c r="CO48" s="17">
        <f>CO47-(CO27-CO52)/60</f>
        <v>21.741743367718556</v>
      </c>
      <c r="CP48" s="18"/>
      <c r="CQ48" s="18"/>
      <c r="CR48" s="17">
        <f>CR47-(CR27-CR51)/24</f>
        <v>7.342175212093963</v>
      </c>
      <c r="CS48" s="17">
        <f>CS47-(CS27-CS51)/24</f>
        <v>16.009062050477571</v>
      </c>
      <c r="CU48" s="21"/>
      <c r="CV48" s="15"/>
      <c r="CW48" s="15"/>
      <c r="CX48" s="15"/>
      <c r="CY48" s="15"/>
      <c r="CZ48" s="17">
        <f>CZ23</f>
        <v>14.209834922183795</v>
      </c>
      <c r="DA48" s="15"/>
      <c r="DB48" s="15"/>
      <c r="DC48" s="17">
        <f>DC47-(DC27-DC52)/60</f>
        <v>21.572337593917137</v>
      </c>
      <c r="DD48" s="18"/>
      <c r="DE48" s="18"/>
      <c r="DF48" s="17">
        <f>DF47-(DF27-DF51)/24</f>
        <v>9.9662293652729552</v>
      </c>
      <c r="DG48" s="17">
        <f>DG47-(DG27-DG51)/24</f>
        <v>16.906412361571572</v>
      </c>
      <c r="DI48" s="21"/>
    </row>
    <row r="49" spans="1:113" x14ac:dyDescent="0.2">
      <c r="A49" s="2">
        <v>2026</v>
      </c>
      <c r="B49" s="15"/>
      <c r="C49" s="15"/>
      <c r="D49" s="15"/>
      <c r="E49" s="15"/>
      <c r="F49" s="17">
        <f>F23</f>
        <v>8.7755662333333344</v>
      </c>
      <c r="G49" s="15"/>
      <c r="H49" s="15"/>
      <c r="I49" s="17">
        <f>I48-(I27-I52)/60</f>
        <v>17.751094757430188</v>
      </c>
      <c r="J49" s="18"/>
      <c r="K49" s="18"/>
      <c r="L49" s="17">
        <f>L48-(L27-L51)/24</f>
        <v>6.533797186111121</v>
      </c>
      <c r="M49" s="17">
        <f>M48-(M27-M51)/24</f>
        <v>14.072019410753985</v>
      </c>
      <c r="O49" s="21"/>
      <c r="P49" s="15"/>
      <c r="Q49" s="15"/>
      <c r="R49" s="15"/>
      <c r="S49" s="15"/>
      <c r="T49" s="17">
        <f>T23</f>
        <v>14.334021922981368</v>
      </c>
      <c r="U49" s="15"/>
      <c r="V49" s="15"/>
      <c r="W49" s="17">
        <f>W48-(W27-W52)/60</f>
        <v>21.293582083093931</v>
      </c>
      <c r="X49" s="18"/>
      <c r="Y49" s="18"/>
      <c r="Z49" s="17">
        <f>Z48-(Z27-Z51)/24</f>
        <v>10.792001826915129</v>
      </c>
      <c r="AA49" s="17">
        <f>AA48-(AA27-AA51)/24</f>
        <v>18.758352661060599</v>
      </c>
      <c r="AC49" s="21"/>
      <c r="AD49" s="15"/>
      <c r="AE49" s="15"/>
      <c r="AF49" s="15"/>
      <c r="AG49" s="15"/>
      <c r="AH49" s="17">
        <f>AH23</f>
        <v>12.278002909732333</v>
      </c>
      <c r="AI49" s="15"/>
      <c r="AJ49" s="15"/>
      <c r="AK49" s="17">
        <f>AK48-(AK27-AK52)/60</f>
        <v>21.188011916981289</v>
      </c>
      <c r="AL49" s="18"/>
      <c r="AM49" s="18"/>
      <c r="AN49" s="17">
        <f>AN48-(AN27-AN51)/24</f>
        <v>7.6873335758110208</v>
      </c>
      <c r="AO49" s="17">
        <f>AO48-(AO27-AO51)/24</f>
        <v>16.189834690797085</v>
      </c>
      <c r="AQ49" s="21"/>
      <c r="AR49" s="15"/>
      <c r="AS49" s="15"/>
      <c r="AT49" s="15"/>
      <c r="AU49" s="15"/>
      <c r="AV49" s="17">
        <f>AV23</f>
        <v>7.6630964179841907</v>
      </c>
      <c r="AW49" s="15"/>
      <c r="AX49" s="15"/>
      <c r="AY49" s="17">
        <f>AY48-(AY27-AY52)/60</f>
        <v>17.47193669491341</v>
      </c>
      <c r="AZ49" s="18"/>
      <c r="BA49" s="18"/>
      <c r="BB49" s="17">
        <f>BB48-(BB27-BB51)/24</f>
        <v>5.2769247014986895</v>
      </c>
      <c r="BC49" s="17">
        <f>BC48-(BC27-BC51)/24</f>
        <v>12.827154401796491</v>
      </c>
      <c r="BE49" s="21"/>
      <c r="BF49" s="15"/>
      <c r="BG49" s="15"/>
      <c r="BH49" s="15"/>
      <c r="BI49" s="15"/>
      <c r="BJ49" s="17">
        <f>BJ23</f>
        <v>6.3666166802371533</v>
      </c>
      <c r="BK49" s="15"/>
      <c r="BL49" s="15"/>
      <c r="BM49" s="17">
        <f>BM48-(BM27-BM52)/60</f>
        <v>18.677285311539325</v>
      </c>
      <c r="BN49" s="18"/>
      <c r="BO49" s="18"/>
      <c r="BP49" s="17">
        <f>BP48-(BP27-BP51)/24</f>
        <v>4.068884723353098</v>
      </c>
      <c r="BQ49" s="17">
        <f>BQ48-(BQ27-BQ51)/24</f>
        <v>14.503829636790247</v>
      </c>
      <c r="BS49" s="21"/>
      <c r="BT49" s="15"/>
      <c r="BU49" s="15"/>
      <c r="BV49" s="15"/>
      <c r="BW49" s="15"/>
      <c r="BX49" s="17">
        <f>BX23</f>
        <v>9.1560898190476188</v>
      </c>
      <c r="BY49" s="15"/>
      <c r="BZ49" s="15"/>
      <c r="CA49" s="17">
        <f>CA48-(CA27-CA52)/60</f>
        <v>16.739835144556064</v>
      </c>
      <c r="CB49" s="18"/>
      <c r="CC49" s="18"/>
      <c r="CD49" s="17">
        <f>CD48-(CD27-CD51)/24</f>
        <v>6.6755074849206366</v>
      </c>
      <c r="CE49" s="17">
        <f>CE48-(CE27-CE51)/24</f>
        <v>13.748314402417034</v>
      </c>
      <c r="CG49" s="21"/>
      <c r="CH49" s="15"/>
      <c r="CI49" s="15"/>
      <c r="CJ49" s="15"/>
      <c r="CK49" s="15"/>
      <c r="CL49" s="17">
        <f>CL23</f>
        <v>10.927401696751762</v>
      </c>
      <c r="CM49" s="15"/>
      <c r="CN49" s="15"/>
      <c r="CO49" s="17">
        <f>CO48-(CO27-CO52)/60</f>
        <v>21.42837417552321</v>
      </c>
      <c r="CP49" s="18"/>
      <c r="CQ49" s="18"/>
      <c r="CR49" s="17">
        <f>CR48-(CR27-CR51)/24</f>
        <v>7.1714501413959733</v>
      </c>
      <c r="CS49" s="17">
        <f>CS48-(CS27-CS51)/24</f>
        <v>15.422708033651704</v>
      </c>
      <c r="CU49" s="21"/>
      <c r="CV49" s="15"/>
      <c r="CW49" s="15"/>
      <c r="CX49" s="15"/>
      <c r="CY49" s="15"/>
      <c r="CZ49" s="17">
        <f>CZ23</f>
        <v>14.209834922183795</v>
      </c>
      <c r="DA49" s="15"/>
      <c r="DB49" s="15"/>
      <c r="DC49" s="17">
        <f>DC48-(DC27-DC52)/60</f>
        <v>21.262387055885931</v>
      </c>
      <c r="DD49" s="18"/>
      <c r="DE49" s="18"/>
      <c r="DF49" s="17">
        <f>DF48-(DF27-DF51)/24</f>
        <v>9.7641529101819629</v>
      </c>
      <c r="DG49" s="17">
        <f>DG48-(DG27-DG51)/24</f>
        <v>16.374274907714387</v>
      </c>
      <c r="DI49" s="21"/>
    </row>
    <row r="50" spans="1:113" x14ac:dyDescent="0.2">
      <c r="A50" s="2">
        <v>2027</v>
      </c>
      <c r="B50" s="15"/>
      <c r="C50" s="15"/>
      <c r="D50" s="15"/>
      <c r="E50" s="15"/>
      <c r="F50" s="17">
        <f>F23</f>
        <v>8.7755662333333344</v>
      </c>
      <c r="G50" s="15"/>
      <c r="H50" s="15"/>
      <c r="I50" s="17">
        <f>I49-(I27-I52)/60</f>
        <v>17.557315749629396</v>
      </c>
      <c r="J50" s="18"/>
      <c r="K50" s="18"/>
      <c r="L50" s="17">
        <f>L49-(L27-L51)/24</f>
        <v>6.4318985930555659</v>
      </c>
      <c r="M50" s="17">
        <f>M49-(M27-M51)/24</f>
        <v>13.711009705377</v>
      </c>
      <c r="O50" s="21"/>
      <c r="P50" s="15"/>
      <c r="Q50" s="15"/>
      <c r="R50" s="15"/>
      <c r="S50" s="15"/>
      <c r="T50" s="17">
        <f>T23</f>
        <v>14.334021922981368</v>
      </c>
      <c r="U50" s="15"/>
      <c r="V50" s="15"/>
      <c r="W50" s="17">
        <f>W49-(W27-W52)/60</f>
        <v>21.014643453565142</v>
      </c>
      <c r="X50" s="18"/>
      <c r="Y50" s="18"/>
      <c r="Z50" s="17">
        <f>Z49-(Z27-Z51)/24</f>
        <v>10.631000913457573</v>
      </c>
      <c r="AA50" s="17">
        <f>AA49-(AA27-AA51)/24</f>
        <v>18.364176330530295</v>
      </c>
      <c r="AC50" s="21"/>
      <c r="AD50" s="15"/>
      <c r="AE50" s="15"/>
      <c r="AF50" s="15"/>
      <c r="AG50" s="15"/>
      <c r="AH50" s="17">
        <f>AH23</f>
        <v>12.278002909732333</v>
      </c>
      <c r="AI50" s="15"/>
      <c r="AJ50" s="15"/>
      <c r="AK50" s="17">
        <f>AK49-(AK27-AK52)/60</f>
        <v>20.865284445500201</v>
      </c>
      <c r="AL50" s="18"/>
      <c r="AM50" s="18"/>
      <c r="AN50" s="17">
        <f>AN49-(AN27-AN51)/24</f>
        <v>7.4786667879055067</v>
      </c>
      <c r="AO50" s="17">
        <f>AO49-(AO27-AO51)/24</f>
        <v>15.639917345398533</v>
      </c>
      <c r="AQ50" s="21"/>
      <c r="AR50" s="15"/>
      <c r="AS50" s="15"/>
      <c r="AT50" s="15"/>
      <c r="AU50" s="15"/>
      <c r="AV50" s="17">
        <f>AV23</f>
        <v>7.6630964179841907</v>
      </c>
      <c r="AW50" s="15"/>
      <c r="AX50" s="15"/>
      <c r="AY50" s="17">
        <f>AY49-(AY27-AY52)/60</f>
        <v>17.269485961884111</v>
      </c>
      <c r="AZ50" s="18"/>
      <c r="BA50" s="18"/>
      <c r="BB50" s="17">
        <f>BB49-(BB27-BB51)/24</f>
        <v>5.1684623507493486</v>
      </c>
      <c r="BC50" s="17">
        <f>BC49-(BC27-BC51)/24</f>
        <v>12.413577200898242</v>
      </c>
      <c r="BE50" s="21"/>
      <c r="BF50" s="15"/>
      <c r="BG50" s="15"/>
      <c r="BH50" s="15"/>
      <c r="BI50" s="15"/>
      <c r="BJ50" s="17">
        <f>BJ23</f>
        <v>6.3666166802371533</v>
      </c>
      <c r="BK50" s="15"/>
      <c r="BL50" s="15"/>
      <c r="BM50" s="17">
        <f>BM49-(BM27-BM52)/60</f>
        <v>18.455073023814606</v>
      </c>
      <c r="BN50" s="18"/>
      <c r="BO50" s="18"/>
      <c r="BP50" s="17">
        <f>BP49-(BP27-BP51)/24</f>
        <v>3.9644423616765501</v>
      </c>
      <c r="BQ50" s="17">
        <f>BQ49-(BQ27-BQ51)/24</f>
        <v>14.091914818395116</v>
      </c>
      <c r="BS50" s="21"/>
      <c r="BT50" s="15"/>
      <c r="BU50" s="15"/>
      <c r="BV50" s="15"/>
      <c r="BW50" s="15"/>
      <c r="BX50" s="17">
        <f>BX23</f>
        <v>9.1560898190476188</v>
      </c>
      <c r="BY50" s="15"/>
      <c r="BZ50" s="15"/>
      <c r="CA50" s="17">
        <f>CA49-(CA27-CA52)/60</f>
        <v>16.561656158899325</v>
      </c>
      <c r="CB50" s="18"/>
      <c r="CC50" s="18"/>
      <c r="CD50" s="17">
        <f>CD49-(CD27-CD51)/24</f>
        <v>6.5627537424603188</v>
      </c>
      <c r="CE50" s="17">
        <f>CE49-(CE27-CE51)/24</f>
        <v>13.434157201208519</v>
      </c>
      <c r="CG50" s="21"/>
      <c r="CH50" s="15"/>
      <c r="CI50" s="15"/>
      <c r="CJ50" s="15"/>
      <c r="CK50" s="15"/>
      <c r="CL50" s="17">
        <f>CL23</f>
        <v>10.927401696751762</v>
      </c>
      <c r="CM50" s="15"/>
      <c r="CN50" s="15"/>
      <c r="CO50" s="17">
        <f>CO49-(CO27-CO52)/60</f>
        <v>21.115004983327864</v>
      </c>
      <c r="CP50" s="18"/>
      <c r="CQ50" s="18"/>
      <c r="CR50" s="17">
        <f>CR49-(CR27-CR51)/24</f>
        <v>7.0007250706979836</v>
      </c>
      <c r="CS50" s="17">
        <f>CS49-(CS27-CS51)/24</f>
        <v>14.836354016825837</v>
      </c>
      <c r="CU50" s="21"/>
      <c r="CV50" s="15"/>
      <c r="CW50" s="15"/>
      <c r="CX50" s="15"/>
      <c r="CY50" s="15"/>
      <c r="CZ50" s="17">
        <f>CZ23</f>
        <v>14.209834922183795</v>
      </c>
      <c r="DA50" s="15"/>
      <c r="DB50" s="15"/>
      <c r="DC50" s="17">
        <f>DC49-(DC27-DC52)/60</f>
        <v>20.952436517854725</v>
      </c>
      <c r="DD50" s="18"/>
      <c r="DE50" s="18"/>
      <c r="DF50" s="17">
        <f>DF49-(DF27-DF51)/24</f>
        <v>9.5620764550909705</v>
      </c>
      <c r="DG50" s="17">
        <f>DG49-(DG27-DG51)/24</f>
        <v>15.842137453857202</v>
      </c>
      <c r="DI50" s="21"/>
    </row>
    <row r="51" spans="1:113" x14ac:dyDescent="0.2">
      <c r="A51" s="2">
        <v>2028</v>
      </c>
      <c r="B51" s="15"/>
      <c r="C51" s="15"/>
      <c r="D51" s="15"/>
      <c r="E51" s="15"/>
      <c r="F51" s="17">
        <f>F23</f>
        <v>8.7755662333333344</v>
      </c>
      <c r="G51" s="15"/>
      <c r="H51" s="15"/>
      <c r="I51" s="17">
        <f>I50-(I27-I52)/60</f>
        <v>17.363536741828604</v>
      </c>
      <c r="J51" s="25">
        <v>6.33</v>
      </c>
      <c r="K51" s="25">
        <v>13.35</v>
      </c>
      <c r="L51" s="17">
        <f>J51</f>
        <v>6.33</v>
      </c>
      <c r="M51" s="17">
        <f>K51</f>
        <v>13.35</v>
      </c>
      <c r="O51" s="21"/>
      <c r="P51" s="15"/>
      <c r="Q51" s="15"/>
      <c r="R51" s="15"/>
      <c r="S51" s="15"/>
      <c r="T51" s="17">
        <f>T23</f>
        <v>14.334021922981368</v>
      </c>
      <c r="U51" s="15"/>
      <c r="V51" s="15"/>
      <c r="W51" s="17">
        <f>W50-(W27-W52)/60</f>
        <v>20.735704824036354</v>
      </c>
      <c r="X51" s="25">
        <v>10.47</v>
      </c>
      <c r="Y51" s="25">
        <v>17.97</v>
      </c>
      <c r="Z51" s="17">
        <f>X51</f>
        <v>10.47</v>
      </c>
      <c r="AA51" s="17">
        <f>Y51</f>
        <v>17.97</v>
      </c>
      <c r="AC51" s="21"/>
      <c r="AD51" s="15"/>
      <c r="AE51" s="15"/>
      <c r="AF51" s="15"/>
      <c r="AG51" s="15"/>
      <c r="AH51" s="17">
        <f>AH23</f>
        <v>12.278002909732333</v>
      </c>
      <c r="AI51" s="15"/>
      <c r="AJ51" s="15"/>
      <c r="AK51" s="17">
        <f>AK50-(AK27-AK52)/60</f>
        <v>20.542556974019114</v>
      </c>
      <c r="AL51" s="25">
        <v>7.27</v>
      </c>
      <c r="AM51" s="25">
        <v>15.09</v>
      </c>
      <c r="AN51" s="17">
        <f>AL51</f>
        <v>7.27</v>
      </c>
      <c r="AO51" s="17">
        <f>AM51</f>
        <v>15.09</v>
      </c>
      <c r="AQ51" s="21"/>
      <c r="AR51" s="15"/>
      <c r="AS51" s="15"/>
      <c r="AT51" s="15"/>
      <c r="AU51" s="15"/>
      <c r="AV51" s="17">
        <f>AV23</f>
        <v>7.6630964179841907</v>
      </c>
      <c r="AW51" s="15"/>
      <c r="AX51" s="15"/>
      <c r="AY51" s="17">
        <f>AY50-(AY27-AY52)/60</f>
        <v>17.067035228854813</v>
      </c>
      <c r="AZ51" s="25">
        <v>5.0599999999999996</v>
      </c>
      <c r="BA51" s="25">
        <v>12</v>
      </c>
      <c r="BB51" s="17">
        <f>AZ51</f>
        <v>5.0599999999999996</v>
      </c>
      <c r="BC51" s="17">
        <f>BA51</f>
        <v>12</v>
      </c>
      <c r="BE51" s="21"/>
      <c r="BF51" s="15"/>
      <c r="BG51" s="15"/>
      <c r="BH51" s="15"/>
      <c r="BI51" s="15"/>
      <c r="BJ51" s="17">
        <f>BJ23</f>
        <v>6.3666166802371533</v>
      </c>
      <c r="BK51" s="15"/>
      <c r="BL51" s="15"/>
      <c r="BM51" s="17">
        <f>BM50-(BM27-BM52)/60</f>
        <v>18.232860736089886</v>
      </c>
      <c r="BN51" s="25">
        <v>3.86</v>
      </c>
      <c r="BO51" s="25">
        <v>13.68</v>
      </c>
      <c r="BP51" s="17">
        <f>BN51</f>
        <v>3.86</v>
      </c>
      <c r="BQ51" s="17">
        <f>BO51</f>
        <v>13.68</v>
      </c>
      <c r="BS51" s="21"/>
      <c r="BT51" s="15"/>
      <c r="BU51" s="15"/>
      <c r="BV51" s="15"/>
      <c r="BW51" s="15"/>
      <c r="BX51" s="17">
        <f>BX23</f>
        <v>9.1560898190476188</v>
      </c>
      <c r="BY51" s="15"/>
      <c r="BZ51" s="15"/>
      <c r="CA51" s="17">
        <f>CA50-(CA27-CA52)/60</f>
        <v>16.383477173242586</v>
      </c>
      <c r="CB51" s="25">
        <v>6.45</v>
      </c>
      <c r="CC51" s="25">
        <v>13.12</v>
      </c>
      <c r="CD51" s="17">
        <f>CB51</f>
        <v>6.45</v>
      </c>
      <c r="CE51" s="17">
        <f>CC51</f>
        <v>13.12</v>
      </c>
      <c r="CG51" s="21"/>
      <c r="CH51" s="15"/>
      <c r="CI51" s="15"/>
      <c r="CJ51" s="15"/>
      <c r="CK51" s="15"/>
      <c r="CL51" s="17">
        <f>CL23</f>
        <v>10.927401696751762</v>
      </c>
      <c r="CM51" s="15"/>
      <c r="CN51" s="15"/>
      <c r="CO51" s="17">
        <f>CO50-(CO27-CO52)/60</f>
        <v>20.801635791132519</v>
      </c>
      <c r="CP51" s="25">
        <v>6.83</v>
      </c>
      <c r="CQ51" s="25">
        <v>14.25</v>
      </c>
      <c r="CR51" s="17">
        <f>CP51</f>
        <v>6.83</v>
      </c>
      <c r="CS51" s="17">
        <f>CQ51</f>
        <v>14.25</v>
      </c>
      <c r="CU51" s="21"/>
      <c r="CV51" s="15"/>
      <c r="CW51" s="15"/>
      <c r="CX51" s="15"/>
      <c r="CY51" s="15"/>
      <c r="CZ51" s="17">
        <f>CZ23</f>
        <v>14.209834922183795</v>
      </c>
      <c r="DA51" s="15"/>
      <c r="DB51" s="15"/>
      <c r="DC51" s="17">
        <f>DC50-(DC27-DC52)/60</f>
        <v>20.642485979823519</v>
      </c>
      <c r="DD51" s="25">
        <v>9.36</v>
      </c>
      <c r="DE51" s="25">
        <v>15.31</v>
      </c>
      <c r="DF51" s="17">
        <f>DD51</f>
        <v>9.36</v>
      </c>
      <c r="DG51" s="17">
        <f>DE51</f>
        <v>15.31</v>
      </c>
      <c r="DI51" s="21"/>
    </row>
    <row r="52" spans="1:113" x14ac:dyDescent="0.2">
      <c r="A52" s="2">
        <v>2064</v>
      </c>
      <c r="B52" s="15"/>
      <c r="C52" s="15"/>
      <c r="D52" s="15"/>
      <c r="E52" s="15"/>
      <c r="F52" s="17">
        <f>F23</f>
        <v>8.7755662333333344</v>
      </c>
      <c r="G52" s="17">
        <f>G23</f>
        <v>4.660356803</v>
      </c>
      <c r="H52" s="17">
        <f>H23</f>
        <v>5.7271356580000008</v>
      </c>
      <c r="I52" s="17">
        <f>H20</f>
        <v>10.387492461000001</v>
      </c>
      <c r="J52" s="15"/>
      <c r="O52" s="21"/>
      <c r="P52" s="15"/>
      <c r="Q52" s="15"/>
      <c r="R52" s="15"/>
      <c r="S52" s="15"/>
      <c r="T52" s="17">
        <f>T23</f>
        <v>14.334021922981368</v>
      </c>
      <c r="U52" s="17">
        <f>U23</f>
        <v>5.5172266929999996</v>
      </c>
      <c r="V52" s="17">
        <f>V23</f>
        <v>5.1766874680000008</v>
      </c>
      <c r="W52" s="17">
        <f>V20</f>
        <v>10.693914161</v>
      </c>
      <c r="X52" s="15"/>
      <c r="AC52" s="21"/>
      <c r="AD52" s="15"/>
      <c r="AE52" s="15"/>
      <c r="AF52" s="15"/>
      <c r="AG52" s="15"/>
      <c r="AH52" s="17">
        <f>AH23</f>
        <v>12.278002909732333</v>
      </c>
      <c r="AI52" s="17">
        <f>AI23</f>
        <v>3.637152897</v>
      </c>
      <c r="AJ52" s="17">
        <f>AJ23</f>
        <v>5.2872151036999995</v>
      </c>
      <c r="AK52" s="17">
        <f>AJ20</f>
        <v>8.9243680006999995</v>
      </c>
      <c r="AL52" s="15"/>
      <c r="AQ52" s="21"/>
      <c r="AR52" s="15"/>
      <c r="AS52" s="15"/>
      <c r="AT52" s="15"/>
      <c r="AU52" s="15"/>
      <c r="AV52" s="17">
        <f>AV23</f>
        <v>7.6630964179841907</v>
      </c>
      <c r="AW52" s="17">
        <f>AW23</f>
        <v>3.73061037</v>
      </c>
      <c r="AX52" s="17">
        <f>AX23</f>
        <v>6.0481984698</v>
      </c>
      <c r="AY52" s="17">
        <f>AX20</f>
        <v>9.7788088397999999</v>
      </c>
      <c r="AZ52" s="15"/>
      <c r="BE52" s="21"/>
      <c r="BF52" s="15"/>
      <c r="BG52" s="15"/>
      <c r="BH52" s="15"/>
      <c r="BI52" s="15"/>
      <c r="BJ52" s="17">
        <f>BJ23</f>
        <v>6.3666166802371533</v>
      </c>
      <c r="BK52" s="17">
        <f>BK23</f>
        <v>2.7944661919999998</v>
      </c>
      <c r="BL52" s="17">
        <f>BL23</f>
        <v>7.4387521860000003</v>
      </c>
      <c r="BM52" s="17">
        <f>BL20</f>
        <v>10.233218378</v>
      </c>
      <c r="BN52" s="15"/>
      <c r="BS52" s="21"/>
      <c r="BT52" s="15"/>
      <c r="BU52" s="15"/>
      <c r="BV52" s="15"/>
      <c r="BW52" s="15"/>
      <c r="BX52" s="17">
        <f>BX23</f>
        <v>9.1560898190476188</v>
      </c>
      <c r="BY52" s="17">
        <f>BY23</f>
        <v>5.0179607759999998</v>
      </c>
      <c r="BZ52" s="17">
        <f>BZ23</f>
        <v>4.9510729136</v>
      </c>
      <c r="CA52" s="17">
        <f>BZ20</f>
        <v>9.9690336895999998</v>
      </c>
      <c r="CB52" s="15"/>
      <c r="CG52" s="21"/>
      <c r="CH52" s="15"/>
      <c r="CI52" s="15"/>
      <c r="CJ52" s="15"/>
      <c r="CK52" s="15"/>
      <c r="CL52" s="17">
        <f>CL23</f>
        <v>10.927401696751762</v>
      </c>
      <c r="CM52" s="17">
        <f>CM23</f>
        <v>3.1463273570000001</v>
      </c>
      <c r="CN52" s="17">
        <f>CN23</f>
        <v>6.3740175151000003</v>
      </c>
      <c r="CO52" s="17">
        <f>CN20</f>
        <v>9.5203448721000008</v>
      </c>
      <c r="CP52" s="15"/>
      <c r="CU52" s="21"/>
      <c r="CV52" s="15"/>
      <c r="CW52" s="15"/>
      <c r="CX52" s="15"/>
      <c r="CY52" s="15"/>
      <c r="CZ52" s="17">
        <f>CZ23</f>
        <v>14.209834922183795</v>
      </c>
      <c r="DA52" s="17">
        <f>DA23</f>
        <v>4.3893142559999996</v>
      </c>
      <c r="DB52" s="17">
        <f>DB23</f>
        <v>5.0949523547000011</v>
      </c>
      <c r="DC52" s="17">
        <f>DB20</f>
        <v>9.4842666107000007</v>
      </c>
      <c r="DD52" s="15"/>
      <c r="DI52" s="21"/>
    </row>
    <row r="54" spans="1:113" x14ac:dyDescent="0.2">
      <c r="C54" s="130">
        <v>43208</v>
      </c>
    </row>
    <row r="55" spans="1:113" x14ac:dyDescent="0.2">
      <c r="B55" s="2" t="s">
        <v>145</v>
      </c>
      <c r="C55" s="2" t="s">
        <v>148</v>
      </c>
    </row>
    <row r="56" spans="1:113" x14ac:dyDescent="0.2">
      <c r="B56" s="2" t="s">
        <v>146</v>
      </c>
      <c r="C56" s="2" t="s">
        <v>147</v>
      </c>
    </row>
    <row r="57" spans="1:113" x14ac:dyDescent="0.2">
      <c r="A57" s="2" t="s">
        <v>0</v>
      </c>
      <c r="B57" s="105">
        <v>4.660356803</v>
      </c>
      <c r="C57" s="105">
        <v>10.387492461000001</v>
      </c>
    </row>
    <row r="58" spans="1:113" x14ac:dyDescent="0.2">
      <c r="A58" s="2" t="s">
        <v>1</v>
      </c>
      <c r="B58" s="105">
        <v>5.5172266929999996</v>
      </c>
      <c r="C58" s="105">
        <v>10.693914161</v>
      </c>
    </row>
    <row r="59" spans="1:113" x14ac:dyDescent="0.2">
      <c r="A59" s="2" t="s">
        <v>2</v>
      </c>
      <c r="B59" s="105">
        <v>3.637152897</v>
      </c>
      <c r="C59" s="105">
        <v>8.9243680006999995</v>
      </c>
    </row>
    <row r="60" spans="1:113" x14ac:dyDescent="0.2">
      <c r="A60" s="2" t="s">
        <v>3</v>
      </c>
      <c r="B60" s="105">
        <v>3.73061037</v>
      </c>
      <c r="C60" s="105">
        <v>9.7788088397999999</v>
      </c>
    </row>
    <row r="61" spans="1:113" x14ac:dyDescent="0.2">
      <c r="A61" s="2" t="s">
        <v>144</v>
      </c>
      <c r="B61" s="105">
        <v>2.7944661919999998</v>
      </c>
      <c r="C61" s="105">
        <v>10.233218378</v>
      </c>
    </row>
    <row r="62" spans="1:113" x14ac:dyDescent="0.2">
      <c r="A62" s="2" t="s">
        <v>5</v>
      </c>
      <c r="B62" s="105">
        <v>5.0179607759999998</v>
      </c>
      <c r="C62" s="105">
        <v>9.9690336895999998</v>
      </c>
    </row>
    <row r="63" spans="1:113" x14ac:dyDescent="0.2">
      <c r="A63" s="2" t="s">
        <v>6</v>
      </c>
      <c r="B63" s="105">
        <v>3.1463273570000001</v>
      </c>
      <c r="C63" s="105">
        <v>9.5203448721000008</v>
      </c>
    </row>
    <row r="64" spans="1:113" x14ac:dyDescent="0.2">
      <c r="A64" s="2" t="s">
        <v>98</v>
      </c>
      <c r="B64" s="105">
        <v>4.3893142559999996</v>
      </c>
      <c r="C64" s="105">
        <v>9.4842666107000007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P45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:XFD2"/>
    </sheetView>
  </sheetViews>
  <sheetFormatPr defaultRowHeight="11.25" x14ac:dyDescent="0.2"/>
  <cols>
    <col min="1" max="1" width="9.140625" style="2"/>
    <col min="2" max="2" width="10.85546875" style="2" bestFit="1" customWidth="1"/>
    <col min="3" max="3" width="9.28515625" style="2" bestFit="1" customWidth="1"/>
    <col min="4" max="6" width="9.140625" style="2" customWidth="1"/>
    <col min="7" max="7" width="11.28515625" style="2" customWidth="1"/>
    <col min="8" max="8" width="9.140625" style="2" customWidth="1"/>
    <col min="9" max="11" width="9.28515625" style="2" bestFit="1" customWidth="1"/>
    <col min="12" max="21" width="9.7109375" style="2" customWidth="1"/>
    <col min="22" max="24" width="9.28515625" style="2" bestFit="1" customWidth="1"/>
    <col min="25" max="34" width="9.5703125" style="2" customWidth="1"/>
    <col min="35" max="35" width="9.28515625" style="2" bestFit="1" customWidth="1"/>
    <col min="36" max="44" width="10.28515625" style="2" customWidth="1"/>
    <col min="45" max="45" width="9.28515625" style="2" bestFit="1" customWidth="1"/>
    <col min="46" max="54" width="10" style="2" customWidth="1"/>
    <col min="55" max="55" width="9.28515625" style="2" bestFit="1" customWidth="1"/>
    <col min="56" max="64" width="9.5703125" style="2" customWidth="1"/>
    <col min="65" max="65" width="9.28515625" style="2" bestFit="1" customWidth="1"/>
    <col min="66" max="66" width="9.5703125" style="2" customWidth="1"/>
    <col min="67" max="69" width="9.28515625" style="2" bestFit="1" customWidth="1"/>
    <col min="70" max="70" width="10.28515625" style="2" customWidth="1"/>
    <col min="71" max="74" width="9.28515625" style="2" bestFit="1" customWidth="1"/>
    <col min="75" max="75" width="12.7109375" style="2" bestFit="1" customWidth="1"/>
    <col min="76" max="83" width="12.5703125" style="2" customWidth="1"/>
    <col min="84" max="84" width="14" style="2" customWidth="1"/>
    <col min="85" max="92" width="12.5703125" style="2" customWidth="1"/>
    <col min="93" max="122" width="9.42578125" style="2" bestFit="1" customWidth="1"/>
    <col min="123" max="123" width="9.5703125" style="2" bestFit="1" customWidth="1"/>
    <col min="124" max="124" width="12.85546875" style="2" bestFit="1" customWidth="1"/>
    <col min="125" max="141" width="12.5703125" style="2" customWidth="1"/>
    <col min="142" max="171" width="9.42578125" style="2" bestFit="1" customWidth="1"/>
    <col min="172" max="172" width="9.7109375" style="2" bestFit="1" customWidth="1"/>
    <col min="173" max="16384" width="9.140625" style="2"/>
  </cols>
  <sheetData>
    <row r="1" spans="1:172" x14ac:dyDescent="0.2">
      <c r="A1" s="137" t="s">
        <v>17</v>
      </c>
      <c r="B1" s="138"/>
      <c r="C1" s="3"/>
      <c r="I1" s="135">
        <v>10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7"/>
      <c r="V1" s="135">
        <v>90</v>
      </c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7"/>
      <c r="AI1" s="135">
        <v>10</v>
      </c>
      <c r="AJ1" s="136"/>
      <c r="AK1" s="136"/>
      <c r="AL1" s="136"/>
      <c r="AM1" s="136"/>
      <c r="AN1" s="136"/>
      <c r="AO1" s="136"/>
      <c r="AP1" s="136"/>
      <c r="AQ1" s="136"/>
      <c r="AR1" s="137"/>
      <c r="AS1" s="135">
        <v>90</v>
      </c>
      <c r="AT1" s="136"/>
      <c r="AU1" s="136"/>
      <c r="AV1" s="136"/>
      <c r="AW1" s="136"/>
      <c r="AX1" s="136"/>
      <c r="AY1" s="136"/>
      <c r="AZ1" s="136"/>
      <c r="BA1" s="136"/>
      <c r="BB1" s="137"/>
      <c r="BC1" s="135">
        <v>10</v>
      </c>
      <c r="BD1" s="136"/>
      <c r="BE1" s="136"/>
      <c r="BF1" s="136"/>
      <c r="BG1" s="136"/>
      <c r="BH1" s="136"/>
      <c r="BI1" s="136"/>
      <c r="BJ1" s="136"/>
      <c r="BK1" s="136"/>
      <c r="BL1" s="137"/>
      <c r="BM1" s="135">
        <v>90</v>
      </c>
      <c r="BN1" s="136"/>
      <c r="BO1" s="136"/>
      <c r="BP1" s="136"/>
      <c r="BQ1" s="136"/>
      <c r="BR1" s="136"/>
      <c r="BS1" s="136"/>
      <c r="BT1" s="136"/>
      <c r="BU1" s="136"/>
      <c r="BV1" s="137"/>
      <c r="BW1" s="135">
        <v>10</v>
      </c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7"/>
      <c r="DT1" s="135">
        <v>90</v>
      </c>
      <c r="DU1" s="136"/>
      <c r="DV1" s="136"/>
      <c r="DW1" s="136"/>
      <c r="DX1" s="136"/>
      <c r="DY1" s="136"/>
      <c r="DZ1" s="136"/>
      <c r="EA1" s="136"/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6"/>
      <c r="FN1" s="136"/>
      <c r="FO1" s="136"/>
      <c r="FP1" s="137"/>
    </row>
    <row r="2" spans="1:172" ht="57" thickBot="1" x14ac:dyDescent="0.25">
      <c r="A2" s="29" t="s">
        <v>10</v>
      </c>
      <c r="B2" s="30" t="s">
        <v>7</v>
      </c>
      <c r="C2" s="31" t="s">
        <v>15</v>
      </c>
      <c r="D2" s="32" t="s">
        <v>16</v>
      </c>
      <c r="E2" s="32" t="s">
        <v>162</v>
      </c>
      <c r="F2" s="32" t="s">
        <v>130</v>
      </c>
      <c r="G2" s="32" t="s">
        <v>160</v>
      </c>
      <c r="H2" s="32" t="s">
        <v>128</v>
      </c>
      <c r="I2" s="31" t="s">
        <v>35</v>
      </c>
      <c r="J2" s="32" t="s">
        <v>34</v>
      </c>
      <c r="K2" s="29" t="s">
        <v>165</v>
      </c>
      <c r="L2" s="32" t="s">
        <v>18</v>
      </c>
      <c r="M2" s="32" t="s">
        <v>84</v>
      </c>
      <c r="N2" s="32" t="s">
        <v>27</v>
      </c>
      <c r="O2" s="32" t="s">
        <v>28</v>
      </c>
      <c r="P2" s="32" t="s">
        <v>29</v>
      </c>
      <c r="Q2" s="32" t="s">
        <v>30</v>
      </c>
      <c r="R2" s="32" t="s">
        <v>31</v>
      </c>
      <c r="S2" s="32" t="s">
        <v>36</v>
      </c>
      <c r="T2" s="32" t="s">
        <v>32</v>
      </c>
      <c r="U2" s="33" t="s">
        <v>33</v>
      </c>
      <c r="V2" s="31" t="s">
        <v>35</v>
      </c>
      <c r="W2" s="32" t="s">
        <v>34</v>
      </c>
      <c r="X2" s="29" t="s">
        <v>132</v>
      </c>
      <c r="Y2" s="32" t="s">
        <v>18</v>
      </c>
      <c r="Z2" s="32" t="s">
        <v>84</v>
      </c>
      <c r="AA2" s="32" t="s">
        <v>27</v>
      </c>
      <c r="AB2" s="32" t="s">
        <v>28</v>
      </c>
      <c r="AC2" s="32" t="s">
        <v>29</v>
      </c>
      <c r="AD2" s="32" t="s">
        <v>30</v>
      </c>
      <c r="AE2" s="32" t="s">
        <v>31</v>
      </c>
      <c r="AF2" s="32" t="s">
        <v>36</v>
      </c>
      <c r="AG2" s="32" t="s">
        <v>32</v>
      </c>
      <c r="AH2" s="33" t="s">
        <v>33</v>
      </c>
      <c r="AI2" s="31" t="s">
        <v>35</v>
      </c>
      <c r="AJ2" s="32" t="s">
        <v>19</v>
      </c>
      <c r="AK2" s="32" t="s">
        <v>20</v>
      </c>
      <c r="AL2" s="32" t="s">
        <v>21</v>
      </c>
      <c r="AM2" s="32" t="s">
        <v>22</v>
      </c>
      <c r="AN2" s="32" t="s">
        <v>23</v>
      </c>
      <c r="AO2" s="32" t="s">
        <v>24</v>
      </c>
      <c r="AP2" s="32" t="s">
        <v>37</v>
      </c>
      <c r="AQ2" s="32" t="s">
        <v>25</v>
      </c>
      <c r="AR2" s="33" t="s">
        <v>26</v>
      </c>
      <c r="AS2" s="31" t="s">
        <v>35</v>
      </c>
      <c r="AT2" s="32" t="s">
        <v>19</v>
      </c>
      <c r="AU2" s="32" t="s">
        <v>20</v>
      </c>
      <c r="AV2" s="32" t="s">
        <v>21</v>
      </c>
      <c r="AW2" s="32" t="s">
        <v>22</v>
      </c>
      <c r="AX2" s="32" t="s">
        <v>23</v>
      </c>
      <c r="AY2" s="32" t="s">
        <v>24</v>
      </c>
      <c r="AZ2" s="32" t="s">
        <v>37</v>
      </c>
      <c r="BA2" s="32" t="s">
        <v>25</v>
      </c>
      <c r="BB2" s="33" t="s">
        <v>26</v>
      </c>
      <c r="BC2" s="31" t="s">
        <v>35</v>
      </c>
      <c r="BD2" s="32" t="s">
        <v>149</v>
      </c>
      <c r="BE2" s="32" t="s">
        <v>150</v>
      </c>
      <c r="BF2" s="32" t="s">
        <v>151</v>
      </c>
      <c r="BG2" s="32" t="s">
        <v>152</v>
      </c>
      <c r="BH2" s="32" t="s">
        <v>153</v>
      </c>
      <c r="BI2" s="32" t="s">
        <v>154</v>
      </c>
      <c r="BJ2" s="32" t="s">
        <v>155</v>
      </c>
      <c r="BK2" s="32" t="s">
        <v>156</v>
      </c>
      <c r="BL2" s="33" t="s">
        <v>157</v>
      </c>
      <c r="BM2" s="31" t="s">
        <v>35</v>
      </c>
      <c r="BN2" s="32" t="s">
        <v>149</v>
      </c>
      <c r="BO2" s="32" t="s">
        <v>150</v>
      </c>
      <c r="BP2" s="32" t="s">
        <v>151</v>
      </c>
      <c r="BQ2" s="32" t="s">
        <v>152</v>
      </c>
      <c r="BR2" s="32" t="s">
        <v>153</v>
      </c>
      <c r="BS2" s="32" t="s">
        <v>154</v>
      </c>
      <c r="BT2" s="32" t="s">
        <v>155</v>
      </c>
      <c r="BU2" s="32" t="s">
        <v>156</v>
      </c>
      <c r="BV2" s="33" t="s">
        <v>157</v>
      </c>
      <c r="BW2" s="6" t="s">
        <v>100</v>
      </c>
      <c r="BX2" s="6" t="s">
        <v>101</v>
      </c>
      <c r="BY2" s="7" t="s">
        <v>39</v>
      </c>
      <c r="BZ2" s="7" t="s">
        <v>40</v>
      </c>
      <c r="CA2" s="7" t="s">
        <v>41</v>
      </c>
      <c r="CB2" s="7" t="s">
        <v>42</v>
      </c>
      <c r="CC2" s="7" t="s">
        <v>43</v>
      </c>
      <c r="CD2" s="7" t="s">
        <v>44</v>
      </c>
      <c r="CE2" s="7" t="s">
        <v>45</v>
      </c>
      <c r="CF2" s="7" t="s">
        <v>46</v>
      </c>
      <c r="CG2" s="7" t="s">
        <v>47</v>
      </c>
      <c r="CH2" s="8" t="s">
        <v>48</v>
      </c>
      <c r="CI2" s="8" t="s">
        <v>102</v>
      </c>
      <c r="CJ2" s="8" t="s">
        <v>103</v>
      </c>
      <c r="CK2" s="8" t="s">
        <v>49</v>
      </c>
      <c r="CL2" s="8" t="s">
        <v>50</v>
      </c>
      <c r="CM2" s="8" t="s">
        <v>51</v>
      </c>
      <c r="CN2" s="8" t="s">
        <v>52</v>
      </c>
      <c r="CO2" s="8" t="s">
        <v>53</v>
      </c>
      <c r="CP2" s="8" t="s">
        <v>54</v>
      </c>
      <c r="CQ2" s="8" t="s">
        <v>55</v>
      </c>
      <c r="CR2" s="8" t="s">
        <v>56</v>
      </c>
      <c r="CS2" s="8" t="s">
        <v>57</v>
      </c>
      <c r="CT2" s="8" t="s">
        <v>58</v>
      </c>
      <c r="CU2" s="8" t="s">
        <v>59</v>
      </c>
      <c r="CV2" s="8" t="s">
        <v>60</v>
      </c>
      <c r="CW2" s="8" t="s">
        <v>104</v>
      </c>
      <c r="CX2" s="8" t="s">
        <v>105</v>
      </c>
      <c r="CY2" s="8" t="s">
        <v>61</v>
      </c>
      <c r="CZ2" s="8" t="s">
        <v>106</v>
      </c>
      <c r="DA2" s="8" t="s">
        <v>107</v>
      </c>
      <c r="DB2" s="8" t="s">
        <v>108</v>
      </c>
      <c r="DC2" s="8" t="s">
        <v>109</v>
      </c>
      <c r="DD2" s="8" t="s">
        <v>62</v>
      </c>
      <c r="DE2" s="8" t="s">
        <v>110</v>
      </c>
      <c r="DF2" s="8" t="s">
        <v>111</v>
      </c>
      <c r="DG2" s="8" t="s">
        <v>112</v>
      </c>
      <c r="DH2" s="8" t="s">
        <v>113</v>
      </c>
      <c r="DI2" s="8" t="s">
        <v>114</v>
      </c>
      <c r="DJ2" s="8" t="s">
        <v>63</v>
      </c>
      <c r="DK2" s="8" t="s">
        <v>115</v>
      </c>
      <c r="DL2" s="8" t="s">
        <v>116</v>
      </c>
      <c r="DM2" s="8" t="s">
        <v>64</v>
      </c>
      <c r="DN2" s="8" t="s">
        <v>65</v>
      </c>
      <c r="DO2" s="8" t="s">
        <v>66</v>
      </c>
      <c r="DP2" s="8" t="s">
        <v>117</v>
      </c>
      <c r="DQ2" s="8" t="s">
        <v>118</v>
      </c>
      <c r="DR2" s="8" t="s">
        <v>119</v>
      </c>
      <c r="DS2" s="9" t="s">
        <v>120</v>
      </c>
      <c r="DT2" s="10" t="s">
        <v>100</v>
      </c>
      <c r="DU2" s="6" t="s">
        <v>101</v>
      </c>
      <c r="DV2" s="7" t="s">
        <v>39</v>
      </c>
      <c r="DW2" s="7" t="s">
        <v>40</v>
      </c>
      <c r="DX2" s="7" t="s">
        <v>41</v>
      </c>
      <c r="DY2" s="7" t="s">
        <v>42</v>
      </c>
      <c r="DZ2" s="7" t="s">
        <v>43</v>
      </c>
      <c r="EA2" s="7" t="s">
        <v>44</v>
      </c>
      <c r="EB2" s="7" t="s">
        <v>45</v>
      </c>
      <c r="EC2" s="7" t="s">
        <v>46</v>
      </c>
      <c r="ED2" s="7" t="s">
        <v>47</v>
      </c>
      <c r="EE2" s="8" t="s">
        <v>48</v>
      </c>
      <c r="EF2" s="8" t="s">
        <v>102</v>
      </c>
      <c r="EG2" s="8" t="s">
        <v>103</v>
      </c>
      <c r="EH2" s="8" t="s">
        <v>49</v>
      </c>
      <c r="EI2" s="8" t="s">
        <v>50</v>
      </c>
      <c r="EJ2" s="8" t="s">
        <v>51</v>
      </c>
      <c r="EK2" s="8" t="s">
        <v>52</v>
      </c>
      <c r="EL2" s="8" t="s">
        <v>53</v>
      </c>
      <c r="EM2" s="8" t="s">
        <v>54</v>
      </c>
      <c r="EN2" s="8" t="s">
        <v>55</v>
      </c>
      <c r="EO2" s="8" t="s">
        <v>56</v>
      </c>
      <c r="EP2" s="8" t="s">
        <v>57</v>
      </c>
      <c r="EQ2" s="8" t="s">
        <v>58</v>
      </c>
      <c r="ER2" s="8" t="s">
        <v>59</v>
      </c>
      <c r="ES2" s="8" t="s">
        <v>60</v>
      </c>
      <c r="ET2" s="8" t="s">
        <v>104</v>
      </c>
      <c r="EU2" s="8" t="s">
        <v>105</v>
      </c>
      <c r="EV2" s="8" t="s">
        <v>61</v>
      </c>
      <c r="EW2" s="8" t="s">
        <v>106</v>
      </c>
      <c r="EX2" s="8" t="s">
        <v>107</v>
      </c>
      <c r="EY2" s="8" t="s">
        <v>108</v>
      </c>
      <c r="EZ2" s="8" t="s">
        <v>109</v>
      </c>
      <c r="FA2" s="8" t="s">
        <v>62</v>
      </c>
      <c r="FB2" s="8" t="s">
        <v>110</v>
      </c>
      <c r="FC2" s="8" t="s">
        <v>111</v>
      </c>
      <c r="FD2" s="8" t="s">
        <v>112</v>
      </c>
      <c r="FE2" s="8" t="s">
        <v>113</v>
      </c>
      <c r="FF2" s="8" t="s">
        <v>114</v>
      </c>
      <c r="FG2" s="8" t="s">
        <v>63</v>
      </c>
      <c r="FH2" s="8" t="s">
        <v>115</v>
      </c>
      <c r="FI2" s="8" t="s">
        <v>116</v>
      </c>
      <c r="FJ2" s="8" t="s">
        <v>64</v>
      </c>
      <c r="FK2" s="8" t="s">
        <v>65</v>
      </c>
      <c r="FL2" s="8" t="s">
        <v>66</v>
      </c>
      <c r="FM2" s="8" t="s">
        <v>117</v>
      </c>
      <c r="FN2" s="8" t="s">
        <v>118</v>
      </c>
      <c r="FO2" s="8" t="s">
        <v>119</v>
      </c>
      <c r="FP2" s="9" t="s">
        <v>120</v>
      </c>
    </row>
    <row r="3" spans="1:172" x14ac:dyDescent="0.2">
      <c r="A3" s="34" t="s">
        <v>0</v>
      </c>
      <c r="B3" s="35">
        <v>2000</v>
      </c>
      <c r="C3" s="36"/>
      <c r="D3" s="37"/>
      <c r="E3" s="37"/>
      <c r="F3" s="37"/>
      <c r="G3" s="125">
        <f>Tracking!G23</f>
        <v>4.660356803</v>
      </c>
      <c r="H3" s="125">
        <f>Tracking!H20</f>
        <v>10.387492461000001</v>
      </c>
      <c r="I3" s="38">
        <f>Tracking!C23</f>
        <v>8.9009695000000022</v>
      </c>
      <c r="J3" s="39"/>
      <c r="K3" s="37"/>
      <c r="L3" s="107">
        <v>24.574649000000001</v>
      </c>
      <c r="M3" s="108">
        <v>12.574648999999999</v>
      </c>
      <c r="N3" s="107">
        <v>7.2439050000000025</v>
      </c>
      <c r="O3" s="107">
        <v>0.9890230000000001</v>
      </c>
      <c r="P3" s="107">
        <v>2.2072560000000001</v>
      </c>
      <c r="Q3" s="107">
        <v>1.0976999999999999</v>
      </c>
      <c r="R3" s="107">
        <v>9.8158999999999996E-2</v>
      </c>
      <c r="S3" s="107">
        <v>0.67100400000000004</v>
      </c>
      <c r="T3" s="107">
        <v>0.26760250000000002</v>
      </c>
      <c r="U3" s="109">
        <v>12</v>
      </c>
      <c r="V3" s="38">
        <f>Tracking!B23</f>
        <v>20.7527680952381</v>
      </c>
      <c r="W3" s="37"/>
      <c r="X3" s="37"/>
      <c r="Y3" s="107">
        <v>83.817589047619066</v>
      </c>
      <c r="Z3" s="108">
        <v>71.817589047619066</v>
      </c>
      <c r="AA3" s="107">
        <v>48.497903333333333</v>
      </c>
      <c r="AB3" s="107">
        <v>8.4335599999999999</v>
      </c>
      <c r="AC3" s="107">
        <v>7.2967466666666674</v>
      </c>
      <c r="AD3" s="107">
        <v>4.152047619047619</v>
      </c>
      <c r="AE3" s="107">
        <v>0.28869</v>
      </c>
      <c r="AF3" s="107">
        <v>1.9027857142857141</v>
      </c>
      <c r="AG3" s="107">
        <v>1.2458552380952379</v>
      </c>
      <c r="AH3" s="109">
        <v>12</v>
      </c>
      <c r="AI3" s="74">
        <f>I3</f>
        <v>8.9009695000000022</v>
      </c>
      <c r="AJ3" s="117">
        <f t="shared" ref="AJ3" si="0">L3/L3</f>
        <v>1</v>
      </c>
      <c r="AK3" s="117">
        <f t="shared" ref="AK3" si="1">N3/L3</f>
        <v>0.29477145329725779</v>
      </c>
      <c r="AL3" s="117">
        <f t="shared" ref="AL3" si="2">O3/L3</f>
        <v>4.0245661291032075E-2</v>
      </c>
      <c r="AM3" s="117">
        <f t="shared" ref="AM3" si="3">P3/L3</f>
        <v>8.9818414090064927E-2</v>
      </c>
      <c r="AN3" s="117">
        <f t="shared" ref="AN3" si="4">Q3/L3</f>
        <v>4.4667982846876057E-2</v>
      </c>
      <c r="AO3" s="117">
        <f t="shared" ref="AO3" si="5">R3/L3</f>
        <v>3.9943195119490817E-3</v>
      </c>
      <c r="AP3" s="117">
        <f t="shared" ref="AP3" si="6">S3/L3</f>
        <v>2.7304723660549538E-2</v>
      </c>
      <c r="AQ3" s="117">
        <f t="shared" ref="AQ3" si="7">T3/L3</f>
        <v>1.0889372214431222E-2</v>
      </c>
      <c r="AR3" s="118">
        <f t="shared" ref="AR3" si="8">U3/L3</f>
        <v>0.48830809343400999</v>
      </c>
      <c r="AS3" s="74">
        <f>V3</f>
        <v>20.7527680952381</v>
      </c>
      <c r="AT3" s="117">
        <f>Y3/Y3</f>
        <v>1</v>
      </c>
      <c r="AU3" s="117">
        <f>AA3/Y3</f>
        <v>0.57861248318393343</v>
      </c>
      <c r="AV3" s="117">
        <f>AB3/Y3</f>
        <v>0.10061802177593851</v>
      </c>
      <c r="AW3" s="117">
        <f>AC3/Y3</f>
        <v>8.7055076978188747E-2</v>
      </c>
      <c r="AX3" s="117">
        <f>AD3/Y3</f>
        <v>4.9536710208745414E-2</v>
      </c>
      <c r="AY3" s="117">
        <f>AE3/Y3</f>
        <v>3.4442651390985167E-3</v>
      </c>
      <c r="AZ3" s="117">
        <f>AF3/Y3</f>
        <v>2.2701508548577908E-2</v>
      </c>
      <c r="BA3" s="117">
        <f>AG3/Y3</f>
        <v>1.4863887785980499E-2</v>
      </c>
      <c r="BB3" s="117">
        <f>AH3/Y3</f>
        <v>0.14316804069826528</v>
      </c>
      <c r="BC3" s="74">
        <f>I3</f>
        <v>8.9009695000000022</v>
      </c>
      <c r="BD3" s="119">
        <f>BC3</f>
        <v>8.9009695000000022</v>
      </c>
      <c r="BE3" s="119">
        <f>BC3*AK3</f>
        <v>2.6237517152695666</v>
      </c>
      <c r="BF3" s="119">
        <f>BC3*AL3</f>
        <v>0.35822540365880723</v>
      </c>
      <c r="BG3" s="119">
        <f>BC3*AM3</f>
        <v>0.79947096435403842</v>
      </c>
      <c r="BH3" s="119">
        <f>BC3*AN3</f>
        <v>0.39758835294656708</v>
      </c>
      <c r="BI3" s="119">
        <f>BC3*AO3</f>
        <v>3.5553316149113674E-2</v>
      </c>
      <c r="BJ3" s="119">
        <f>BC3*AP3</f>
        <v>0.24303851250847985</v>
      </c>
      <c r="BK3" s="119">
        <f>BC3*AQ3</f>
        <v>9.6925969954799795E-2</v>
      </c>
      <c r="BL3" s="120">
        <f>BC3*AR3</f>
        <v>4.3464154462592743</v>
      </c>
      <c r="BM3" s="74">
        <f>V3</f>
        <v>20.7527680952381</v>
      </c>
      <c r="BN3" s="119">
        <f>BM3</f>
        <v>20.7527680952381</v>
      </c>
      <c r="BO3" s="119">
        <f>BM3*AU3</f>
        <v>12.007810680526026</v>
      </c>
      <c r="BP3" s="119">
        <f>BM3*AV3</f>
        <v>2.0881024721176691</v>
      </c>
      <c r="BQ3" s="119">
        <f>BM3*AW3</f>
        <v>1.8066338240414523</v>
      </c>
      <c r="BR3" s="119">
        <f>BM3*AX3</f>
        <v>1.0280238591631072</v>
      </c>
      <c r="BS3" s="119">
        <f>BM3*AY3</f>
        <v>7.1478035690224512E-2</v>
      </c>
      <c r="BT3" s="119">
        <f>BM3*AZ3</f>
        <v>0.47111914232070257</v>
      </c>
      <c r="BU3" s="119">
        <f>BM3*BA3</f>
        <v>0.3084668162160954</v>
      </c>
      <c r="BV3" s="120">
        <f>BM3*BB3</f>
        <v>2.9711331472607094</v>
      </c>
      <c r="BW3" s="111">
        <v>2.9254899999999995</v>
      </c>
      <c r="BX3" s="112">
        <v>1.8122199999999999</v>
      </c>
      <c r="BY3" s="112"/>
      <c r="BZ3" s="112">
        <v>1.9089379999999996</v>
      </c>
      <c r="CA3" s="112">
        <v>0.8149265</v>
      </c>
      <c r="CB3" s="112">
        <v>0.103007</v>
      </c>
      <c r="CC3" s="112">
        <v>0.74546099999999993</v>
      </c>
      <c r="CD3" s="112">
        <v>0.10976999999999999</v>
      </c>
      <c r="CE3" s="112">
        <v>9.8158999999999996E-2</v>
      </c>
      <c r="CF3" s="112">
        <v>1.1183400000000003</v>
      </c>
      <c r="CG3" s="112">
        <v>3.7616499999999997E-2</v>
      </c>
      <c r="CH3" s="112">
        <v>3.3139999999999997E-3</v>
      </c>
      <c r="CI3" s="112">
        <v>1.4300000000000001E-4</v>
      </c>
      <c r="CJ3" s="112">
        <v>6.5850000000000012E-4</v>
      </c>
      <c r="CK3" s="112">
        <v>5.862E-3</v>
      </c>
      <c r="CL3" s="112">
        <v>0.12911</v>
      </c>
      <c r="CM3" s="112">
        <v>5.767499999999999E-2</v>
      </c>
      <c r="CN3" s="112">
        <v>4.9549999999999993E-3</v>
      </c>
      <c r="CO3" s="112">
        <v>2.3970000000000002E-2</v>
      </c>
      <c r="CP3" s="112">
        <v>6.5504999999999994E-2</v>
      </c>
      <c r="CQ3" s="112">
        <v>0.14685500000000001</v>
      </c>
      <c r="CR3" s="112">
        <v>9.5695000000000002E-2</v>
      </c>
      <c r="CS3" s="112">
        <v>8.2119999999999999E-2</v>
      </c>
      <c r="CT3" s="112">
        <v>0.41414499999999999</v>
      </c>
      <c r="CU3" s="112">
        <v>1.8865E-2</v>
      </c>
      <c r="CV3" s="112">
        <v>9.2984999999999995E-3</v>
      </c>
      <c r="CW3" s="112">
        <v>5.7649999999999997E-4</v>
      </c>
      <c r="CX3" s="112">
        <v>5.6999999999999996E-5</v>
      </c>
      <c r="CY3" s="112">
        <v>5.4720000000000012E-3</v>
      </c>
      <c r="CZ3" s="112">
        <v>6.6699999999999995E-4</v>
      </c>
      <c r="DA3" s="112">
        <v>2.9754999999999998E-3</v>
      </c>
      <c r="DB3" s="112">
        <v>2.5300000000000002E-4</v>
      </c>
      <c r="DC3" s="112">
        <v>9.7999999999999997E-5</v>
      </c>
      <c r="DD3" s="112">
        <v>7.984999999999999E-2</v>
      </c>
      <c r="DE3" s="112">
        <v>1.6849999999999997E-2</v>
      </c>
      <c r="DF3" s="112">
        <v>8.699999999999999E-4</v>
      </c>
      <c r="DG3" s="112">
        <v>1.8384000000000001E-2</v>
      </c>
      <c r="DH3" s="112">
        <v>4.8999999999999998E-5</v>
      </c>
      <c r="DI3" s="112">
        <v>4.7000000000000004E-5</v>
      </c>
      <c r="DJ3" s="112">
        <v>2.3462000000000004E-2</v>
      </c>
      <c r="DK3" s="112">
        <v>3.7150000000000002E-2</v>
      </c>
      <c r="DL3" s="112">
        <v>4.2000000000000004E-5</v>
      </c>
      <c r="DM3" s="112">
        <v>0.55530999999999997</v>
      </c>
      <c r="DN3" s="112">
        <v>0.1975575</v>
      </c>
      <c r="DO3" s="112">
        <v>1.8890000000000001E-3</v>
      </c>
      <c r="DP3" s="112">
        <v>2.5420000000000004E-3</v>
      </c>
      <c r="DQ3" s="112">
        <v>2.0794999999999993E-3</v>
      </c>
      <c r="DR3" s="112">
        <v>1.2500000000000001E-5</v>
      </c>
      <c r="DS3" s="113">
        <v>177.11611949999997</v>
      </c>
      <c r="DT3" s="111">
        <v>12.284600000000001</v>
      </c>
      <c r="DU3" s="112">
        <v>9.1132904761904747</v>
      </c>
      <c r="DV3" s="112"/>
      <c r="DW3" s="112">
        <v>8.742166666666666</v>
      </c>
      <c r="DX3" s="112">
        <v>4.7062104761904759</v>
      </c>
      <c r="DY3" s="112">
        <v>0.8648219047619049</v>
      </c>
      <c r="DZ3" s="112">
        <v>2.2638771428571425</v>
      </c>
      <c r="EA3" s="112">
        <v>0.41520476190476191</v>
      </c>
      <c r="EB3" s="112">
        <v>0.28869</v>
      </c>
      <c r="EC3" s="112">
        <v>3.1713095238095241</v>
      </c>
      <c r="ED3" s="112">
        <v>0.20336095238095236</v>
      </c>
      <c r="EE3" s="112">
        <v>6.6595238095238096E-3</v>
      </c>
      <c r="EF3" s="112">
        <v>5.2952380952380948E-4</v>
      </c>
      <c r="EG3" s="112">
        <v>2.834285714285715E-3</v>
      </c>
      <c r="EH3" s="112">
        <v>2.811476190476191E-2</v>
      </c>
      <c r="EI3" s="112">
        <v>0.46638571428571424</v>
      </c>
      <c r="EJ3" s="112">
        <v>6.7599999999999993E-2</v>
      </c>
      <c r="EK3" s="112">
        <v>7.1380952380952368E-3</v>
      </c>
      <c r="EL3" s="112">
        <v>0.10154761904761904</v>
      </c>
      <c r="EM3" s="112">
        <v>0.27199999999999996</v>
      </c>
      <c r="EN3" s="112">
        <v>0.35367619047619042</v>
      </c>
      <c r="EO3" s="112">
        <v>0.40456666666666669</v>
      </c>
      <c r="EP3" s="112">
        <v>0.12591904761904762</v>
      </c>
      <c r="EQ3" s="112">
        <v>1.2577095238095237</v>
      </c>
      <c r="ER3" s="112">
        <v>-7.3376190476190456E-2</v>
      </c>
      <c r="ES3" s="112">
        <v>5.5625714285714285E-2</v>
      </c>
      <c r="ET3" s="112">
        <v>9.0666666666666673E-4</v>
      </c>
      <c r="EU3" s="112">
        <v>7.4095238095238099E-4</v>
      </c>
      <c r="EV3" s="112">
        <v>2.7108571428571433E-2</v>
      </c>
      <c r="EW3" s="112">
        <v>1.5728571428571428E-3</v>
      </c>
      <c r="EX3" s="112">
        <v>0</v>
      </c>
      <c r="EY3" s="112">
        <v>1.5252380952380951E-3</v>
      </c>
      <c r="EZ3" s="112">
        <v>7.0571428571428575E-4</v>
      </c>
      <c r="FA3" s="112">
        <v>0.67040476190476195</v>
      </c>
      <c r="FB3" s="112">
        <v>2.7638095238095246E-2</v>
      </c>
      <c r="FC3" s="112">
        <v>0</v>
      </c>
      <c r="FD3" s="112">
        <v>3.645904761904762E-2</v>
      </c>
      <c r="FE3" s="112">
        <v>2.5714285714285714E-5</v>
      </c>
      <c r="FF3" s="112">
        <v>6.6714285714285703E-4</v>
      </c>
      <c r="FG3" s="112">
        <v>5.8861428571428565E-2</v>
      </c>
      <c r="FH3" s="112">
        <v>0.28516666666666673</v>
      </c>
      <c r="FI3" s="112">
        <v>2.6904761904761901E-4</v>
      </c>
      <c r="FJ3" s="112">
        <v>3.5636619047619047</v>
      </c>
      <c r="FK3" s="112">
        <v>1.1408995238095239</v>
      </c>
      <c r="FL3" s="112">
        <v>5.0442857142857147E-3</v>
      </c>
      <c r="FM3" s="112">
        <v>3.1547619047619041E-3</v>
      </c>
      <c r="FN3" s="112">
        <v>5.9480952380952384E-3</v>
      </c>
      <c r="FO3" s="112">
        <v>2.2857142857142858E-5</v>
      </c>
      <c r="FP3" s="113">
        <v>53.007457619047607</v>
      </c>
    </row>
    <row r="4" spans="1:172" x14ac:dyDescent="0.2">
      <c r="A4" s="2" t="s">
        <v>0</v>
      </c>
      <c r="B4" s="21">
        <v>2001</v>
      </c>
      <c r="C4" s="20"/>
      <c r="D4" s="15"/>
      <c r="E4" s="15"/>
      <c r="F4" s="15"/>
      <c r="G4" s="42">
        <f>G3</f>
        <v>4.660356803</v>
      </c>
      <c r="H4" s="104">
        <f>H3</f>
        <v>10.387492461000001</v>
      </c>
      <c r="I4" s="38">
        <f>Tracking!C24</f>
        <v>8.8742708333333322</v>
      </c>
      <c r="J4" s="40"/>
      <c r="K4" s="41"/>
      <c r="L4" s="108">
        <v>24.474830416666673</v>
      </c>
      <c r="M4" s="108">
        <v>12.474830416666665</v>
      </c>
      <c r="N4" s="108">
        <v>7.5656137500000007</v>
      </c>
      <c r="O4" s="108">
        <v>1.3663395833333334</v>
      </c>
      <c r="P4" s="108">
        <v>1.8168150000000003</v>
      </c>
      <c r="Q4" s="108">
        <v>0.85883333333333345</v>
      </c>
      <c r="R4" s="108">
        <v>0.13456416666666668</v>
      </c>
      <c r="S4" s="108">
        <v>0.61083499999999991</v>
      </c>
      <c r="T4" s="108">
        <v>0.12182916666666666</v>
      </c>
      <c r="U4" s="110">
        <v>12</v>
      </c>
      <c r="V4" s="38">
        <f>Tracking!B24</f>
        <v>22.374298400000001</v>
      </c>
      <c r="W4" s="41"/>
      <c r="X4" s="41"/>
      <c r="Y4" s="108">
        <v>107.41532520000001</v>
      </c>
      <c r="Z4" s="108">
        <v>95.415325200000012</v>
      </c>
      <c r="AA4" s="108">
        <v>73.271410799999998</v>
      </c>
      <c r="AB4" s="108">
        <v>6.3114771999999997</v>
      </c>
      <c r="AC4" s="108">
        <v>9.8357468000000008</v>
      </c>
      <c r="AD4" s="108">
        <v>4.0405199999999999</v>
      </c>
      <c r="AE4" s="108">
        <v>0.57193399999999994</v>
      </c>
      <c r="AF4" s="108">
        <v>1.360592</v>
      </c>
      <c r="AG4" s="108">
        <v>2.3644800000000004E-2</v>
      </c>
      <c r="AH4" s="110">
        <v>12</v>
      </c>
      <c r="AI4" s="38">
        <f t="shared" ref="AI4:AI19" si="9">I4</f>
        <v>8.8742708333333322</v>
      </c>
      <c r="AJ4" s="121">
        <f t="shared" ref="AJ4:AJ19" si="10">L4/L4</f>
        <v>1</v>
      </c>
      <c r="AK4" s="121">
        <f t="shared" ref="AK4:AK19" si="11">N4/L4</f>
        <v>0.30911812752941609</v>
      </c>
      <c r="AL4" s="121">
        <f t="shared" ref="AL4:AL19" si="12">O4/L4</f>
        <v>5.5826314629044145E-2</v>
      </c>
      <c r="AM4" s="121">
        <f t="shared" ref="AM4:AM19" si="13">P4/L4</f>
        <v>7.4231975015557214E-2</v>
      </c>
      <c r="AN4" s="121">
        <f t="shared" ref="AN4:AN19" si="14">Q4/L4</f>
        <v>3.5090471260160072E-2</v>
      </c>
      <c r="AO4" s="121">
        <f t="shared" ref="AO4:AO19" si="15">R4/L4</f>
        <v>5.4980632909730912E-3</v>
      </c>
      <c r="AP4" s="121">
        <f t="shared" ref="AP4:AP19" si="16">S4/L4</f>
        <v>2.4957680588627833E-2</v>
      </c>
      <c r="AQ4" s="121">
        <f t="shared" ref="AQ4:AQ19" si="17">T4/L4</f>
        <v>4.977732821539977E-3</v>
      </c>
      <c r="AR4" s="122">
        <f t="shared" ref="AR4:AR19" si="18">U4/L4</f>
        <v>0.49029961784038906</v>
      </c>
      <c r="AS4" s="38">
        <f t="shared" ref="AS4:AS19" si="19">V4</f>
        <v>22.374298400000001</v>
      </c>
      <c r="AT4" s="121">
        <f>Y4/Y4</f>
        <v>1</v>
      </c>
      <c r="AU4" s="121">
        <f>AA4/Y4</f>
        <v>0.68213181558193514</v>
      </c>
      <c r="AV4" s="121">
        <f>AB4/Y4</f>
        <v>5.8757697639963941E-2</v>
      </c>
      <c r="AW4" s="121">
        <f>AC4/Y4</f>
        <v>9.156744423280859E-2</v>
      </c>
      <c r="AX4" s="121">
        <f>AD4/Y4</f>
        <v>3.7615861540025386E-2</v>
      </c>
      <c r="AY4" s="121">
        <f>AE4/Y4</f>
        <v>5.3245102496789713E-3</v>
      </c>
      <c r="AZ4" s="121">
        <f>AF4/Y4</f>
        <v>1.266664693763828E-2</v>
      </c>
      <c r="BA4" s="121">
        <f>AG4/Y4</f>
        <v>2.2012501434013254E-4</v>
      </c>
      <c r="BB4" s="122">
        <f>AH4/Y4</f>
        <v>0.11171590252747285</v>
      </c>
      <c r="BC4" s="38">
        <f t="shared" ref="BC4:BC19" si="20">I4</f>
        <v>8.8742708333333322</v>
      </c>
      <c r="BD4" s="123">
        <f>BC4</f>
        <v>8.8742708333333322</v>
      </c>
      <c r="BE4" s="123">
        <f t="shared" ref="BE4:BE19" si="21">BC4*AK4</f>
        <v>2.7431979831889106</v>
      </c>
      <c r="BF4" s="123">
        <f t="shared" ref="BF4:BF19" si="22">BC4*AL4</f>
        <v>0.4954178356450164</v>
      </c>
      <c r="BG4" s="123">
        <f t="shared" ref="BG4:BG19" si="23">BC4*AM4</f>
        <v>0.65875465078128803</v>
      </c>
      <c r="BH4" s="123">
        <f t="shared" ref="BH4:BH19" si="24">BC4*AN4</f>
        <v>0.31140234563196006</v>
      </c>
      <c r="BI4" s="123">
        <f t="shared" ref="BI4:BI19" si="25">BC4*AO4</f>
        <v>4.8791302702903175E-2</v>
      </c>
      <c r="BJ4" s="123">
        <f t="shared" ref="BJ4:BJ19" si="26">BC4*AP4</f>
        <v>0.22148121691530945</v>
      </c>
      <c r="BK4" s="123">
        <f t="shared" ref="BK4:BK19" si="27">BC4*AQ4</f>
        <v>4.4173749194318254E-2</v>
      </c>
      <c r="BL4" s="124">
        <f t="shared" ref="BL4:BL19" si="28">BC4*AR4</f>
        <v>4.3510515981954434</v>
      </c>
      <c r="BM4" s="38">
        <f t="shared" ref="BM4:BM19" si="29">V4</f>
        <v>22.374298400000001</v>
      </c>
      <c r="BN4" s="123">
        <f>BM4</f>
        <v>22.374298400000001</v>
      </c>
      <c r="BO4" s="123">
        <f t="shared" ref="BO4:BO19" si="30">BM4*AU4</f>
        <v>15.262220789963987</v>
      </c>
      <c r="BP4" s="123">
        <f t="shared" ref="BP4:BP19" si="31">BM4*AV4</f>
        <v>1.314662260293529</v>
      </c>
      <c r="BQ4" s="123">
        <f t="shared" ref="BQ4:BQ19" si="32">BM4*AW4</f>
        <v>2.0487573209902186</v>
      </c>
      <c r="BR4" s="123">
        <f t="shared" ref="BR4:BR19" si="33">BM4*AX4</f>
        <v>0.84162851066961153</v>
      </c>
      <c r="BS4" s="123">
        <f t="shared" ref="BS4:BS19" si="34">BM4*AY4</f>
        <v>0.11913218116017581</v>
      </c>
      <c r="BT4" s="123">
        <f t="shared" ref="BT4:BT19" si="35">BM4*AZ4</f>
        <v>0.28340733831016507</v>
      </c>
      <c r="BU4" s="123">
        <f t="shared" ref="BU4:BU19" si="36">BM4*BA4</f>
        <v>4.9251427561504049E-3</v>
      </c>
      <c r="BV4" s="124">
        <f t="shared" ref="BV4:BV19" si="37">BM4*BB4</f>
        <v>2.4995649391749919</v>
      </c>
      <c r="BW4" s="114">
        <v>2.7709458333333337</v>
      </c>
      <c r="BX4" s="115">
        <v>1.762341666666666</v>
      </c>
      <c r="BY4" s="115">
        <v>2.7299504166666666</v>
      </c>
      <c r="BZ4" s="115">
        <v>1.8458975000000004</v>
      </c>
      <c r="CA4" s="115">
        <v>0.84087041666666673</v>
      </c>
      <c r="CB4" s="115">
        <v>0.14147541666666666</v>
      </c>
      <c r="CC4" s="115">
        <v>0.62249999999999994</v>
      </c>
      <c r="CD4" s="115">
        <v>8.5883333333333353E-2</v>
      </c>
      <c r="CE4" s="115">
        <v>0.13456416666666668</v>
      </c>
      <c r="CF4" s="115">
        <v>1.0180583333333331</v>
      </c>
      <c r="CG4" s="115">
        <v>2.060416666666667E-2</v>
      </c>
      <c r="CH4" s="115">
        <v>1.0529999999999999E-2</v>
      </c>
      <c r="CI4" s="115">
        <v>3.375E-5</v>
      </c>
      <c r="CJ4" s="115">
        <v>8.3666666666666666E-4</v>
      </c>
      <c r="CK4" s="115">
        <v>6.4958333333333335E-3</v>
      </c>
      <c r="CL4" s="115">
        <v>0.11694166666666667</v>
      </c>
      <c r="CM4" s="115">
        <v>4.3750000000000004E-2</v>
      </c>
      <c r="CN4" s="115">
        <v>1.9624999999999998E-3</v>
      </c>
      <c r="CO4" s="115">
        <v>2.7654166666666664E-2</v>
      </c>
      <c r="CP4" s="115">
        <v>5.1533333333333341E-2</v>
      </c>
      <c r="CQ4" s="115">
        <v>0.10177083333333332</v>
      </c>
      <c r="CR4" s="115">
        <v>8.8104166666666692E-2</v>
      </c>
      <c r="CS4" s="115">
        <v>7.677083333333333E-2</v>
      </c>
      <c r="CT4" s="115">
        <v>0.34583333333333338</v>
      </c>
      <c r="CU4" s="115">
        <v>-2.6250000000000031E-4</v>
      </c>
      <c r="CV4" s="115">
        <v>6.289166666666666E-3</v>
      </c>
      <c r="CW4" s="115">
        <v>9.7291666666666674E-4</v>
      </c>
      <c r="CX4" s="115">
        <v>1.2749999999999998E-4</v>
      </c>
      <c r="CY4" s="115">
        <v>6.7891666666666682E-3</v>
      </c>
      <c r="CZ4" s="115">
        <v>6.9416666666666661E-4</v>
      </c>
      <c r="DA4" s="115">
        <v>4.6029166666666666E-3</v>
      </c>
      <c r="DB4" s="115">
        <v>7.6791666666666675E-4</v>
      </c>
      <c r="DC4" s="115">
        <v>3.3041666666666663E-4</v>
      </c>
      <c r="DD4" s="115">
        <v>0.10967083333333331</v>
      </c>
      <c r="DE4" s="115">
        <v>1.5883333333333333E-2</v>
      </c>
      <c r="DF4" s="115">
        <v>0</v>
      </c>
      <c r="DG4" s="115">
        <v>1.5220416666666665E-2</v>
      </c>
      <c r="DH4" s="115">
        <v>1.4166666666666662E-4</v>
      </c>
      <c r="DI4" s="115">
        <v>9.9583333333333305E-5</v>
      </c>
      <c r="DJ4" s="115">
        <v>3.0332916666666671E-2</v>
      </c>
      <c r="DK4" s="115">
        <v>4.6758749999999995E-2</v>
      </c>
      <c r="DL4" s="115">
        <v>7.2083333333333328E-5</v>
      </c>
      <c r="DM4" s="115">
        <v>0.53628750000000014</v>
      </c>
      <c r="DN4" s="115">
        <v>0.20384749999999999</v>
      </c>
      <c r="DO4" s="115">
        <v>2.1925E-3</v>
      </c>
      <c r="DP4" s="115">
        <v>1.8254166666666668E-3</v>
      </c>
      <c r="DQ4" s="115">
        <v>1.4366666666666666E-3</v>
      </c>
      <c r="DR4" s="115">
        <v>3.375E-5</v>
      </c>
      <c r="DS4" s="116">
        <v>177.2700929166667</v>
      </c>
      <c r="DT4" s="114">
        <v>14.585854166666666</v>
      </c>
      <c r="DU4" s="115">
        <v>12.264955999999998</v>
      </c>
      <c r="DV4" s="115">
        <v>12.123024545454546</v>
      </c>
      <c r="DW4" s="115">
        <v>11.179758400000003</v>
      </c>
      <c r="DX4" s="115">
        <v>6.689781599999999</v>
      </c>
      <c r="DY4" s="115">
        <v>0.65971559999999996</v>
      </c>
      <c r="DZ4" s="115">
        <v>2.850768</v>
      </c>
      <c r="EA4" s="115">
        <v>0.40405200000000008</v>
      </c>
      <c r="EB4" s="115">
        <v>0.57193399999999994</v>
      </c>
      <c r="EC4" s="115">
        <v>2.2676531999999998</v>
      </c>
      <c r="ED4" s="115">
        <v>3.5076E-3</v>
      </c>
      <c r="EE4" s="115">
        <v>1.46844E-2</v>
      </c>
      <c r="EF4" s="115">
        <v>3.076E-4</v>
      </c>
      <c r="EG4" s="115">
        <v>2.6899999999999997E-3</v>
      </c>
      <c r="EH4" s="115">
        <v>2.87712E-2</v>
      </c>
      <c r="EI4" s="115">
        <v>0.47189599999999998</v>
      </c>
      <c r="EJ4" s="115">
        <v>6.0932000000000007E-2</v>
      </c>
      <c r="EK4" s="115">
        <v>1.3079999999999999E-3</v>
      </c>
      <c r="EL4" s="115">
        <v>8.8607999999999978E-2</v>
      </c>
      <c r="EM4" s="115">
        <v>0.34194800000000003</v>
      </c>
      <c r="EN4" s="115">
        <v>0.52070799999999995</v>
      </c>
      <c r="EO4" s="115">
        <v>0.50241199999999997</v>
      </c>
      <c r="EP4" s="115">
        <v>0.13008400000000001</v>
      </c>
      <c r="EQ4" s="115">
        <v>1.5837599999999998</v>
      </c>
      <c r="ER4" s="115">
        <v>-0.28561999999999999</v>
      </c>
      <c r="ES4" s="115">
        <v>0</v>
      </c>
      <c r="ET4" s="115">
        <v>6.6519999999999991E-4</v>
      </c>
      <c r="EU4" s="115">
        <v>7.7559999999999999E-4</v>
      </c>
      <c r="EV4" s="115">
        <v>3.4414800000000002E-2</v>
      </c>
      <c r="EW4" s="115">
        <v>2.5352000000000009E-3</v>
      </c>
      <c r="EX4" s="115">
        <v>2.7123999999999998E-3</v>
      </c>
      <c r="EY4" s="115">
        <v>1.0639999999999998E-3</v>
      </c>
      <c r="EZ4" s="115">
        <v>1.2279999999999999E-3</v>
      </c>
      <c r="FA4" s="115">
        <v>0.51140800000000008</v>
      </c>
      <c r="FB4" s="115">
        <v>2.0676E-2</v>
      </c>
      <c r="FC4" s="115">
        <v>0</v>
      </c>
      <c r="FD4" s="115">
        <v>4.2842000000000005E-2</v>
      </c>
      <c r="FE4" s="115">
        <v>1.6799999999999999E-4</v>
      </c>
      <c r="FF4" s="115">
        <v>1.0688E-3</v>
      </c>
      <c r="FG4" s="115">
        <v>0.15306319999999998</v>
      </c>
      <c r="FH4" s="115">
        <v>0.17814319999999997</v>
      </c>
      <c r="FI4" s="115">
        <v>3.1160000000000004E-4</v>
      </c>
      <c r="FJ4" s="115">
        <v>5.1962319999999984</v>
      </c>
      <c r="FK4" s="115">
        <v>1.6217651999999998</v>
      </c>
      <c r="FL4" s="115">
        <v>1.16344E-2</v>
      </c>
      <c r="FM4" s="115">
        <v>3.3876000000000006E-3</v>
      </c>
      <c r="FN4" s="115">
        <v>5.9583999999999991E-3</v>
      </c>
      <c r="FO4" s="115">
        <v>6.8000000000000001E-6</v>
      </c>
      <c r="FP4" s="116">
        <v>47.627562800000007</v>
      </c>
    </row>
    <row r="5" spans="1:172" x14ac:dyDescent="0.2">
      <c r="A5" s="2" t="s">
        <v>0</v>
      </c>
      <c r="B5" s="21">
        <v>2002</v>
      </c>
      <c r="C5" s="20"/>
      <c r="D5" s="15"/>
      <c r="E5" s="15"/>
      <c r="F5" s="15"/>
      <c r="G5" s="42">
        <f>G3</f>
        <v>4.660356803</v>
      </c>
      <c r="H5" s="104">
        <f>H3</f>
        <v>10.387492461000001</v>
      </c>
      <c r="I5" s="38">
        <f>Tracking!C25</f>
        <v>8.7700729166666651</v>
      </c>
      <c r="J5" s="40"/>
      <c r="K5" s="41"/>
      <c r="L5" s="108">
        <v>24.164558333333336</v>
      </c>
      <c r="M5" s="108">
        <v>12.164558333333334</v>
      </c>
      <c r="N5" s="108">
        <v>6.2921141666666669</v>
      </c>
      <c r="O5" s="108">
        <v>1.0139599999999998</v>
      </c>
      <c r="P5" s="108">
        <v>2.4589991666666662</v>
      </c>
      <c r="Q5" s="108">
        <v>0.85629166666666678</v>
      </c>
      <c r="R5" s="108">
        <v>9.693166666666668E-2</v>
      </c>
      <c r="S5" s="108">
        <v>0.81574708333333346</v>
      </c>
      <c r="T5" s="108">
        <v>0.63051625</v>
      </c>
      <c r="U5" s="110">
        <v>12</v>
      </c>
      <c r="V5" s="38">
        <f>Tracking!B25</f>
        <v>22.909756799999997</v>
      </c>
      <c r="W5" s="41"/>
      <c r="X5" s="41"/>
      <c r="Y5" s="108">
        <v>109.51964919999999</v>
      </c>
      <c r="Z5" s="108">
        <v>97.519649199999989</v>
      </c>
      <c r="AA5" s="108">
        <v>74.4633276</v>
      </c>
      <c r="AB5" s="108">
        <v>7.4757399999999983</v>
      </c>
      <c r="AC5" s="108">
        <v>9.3296299999999981</v>
      </c>
      <c r="AD5" s="108">
        <v>3.7231200000000002</v>
      </c>
      <c r="AE5" s="108">
        <v>0.74888160000000004</v>
      </c>
      <c r="AF5" s="108">
        <v>1.4680939999999998</v>
      </c>
      <c r="AG5" s="108">
        <v>0.31085799999999997</v>
      </c>
      <c r="AH5" s="110">
        <v>12</v>
      </c>
      <c r="AI5" s="38">
        <f t="shared" si="9"/>
        <v>8.7700729166666651</v>
      </c>
      <c r="AJ5" s="121">
        <f t="shared" si="10"/>
        <v>1</v>
      </c>
      <c r="AK5" s="121">
        <f t="shared" si="11"/>
        <v>0.26038606126672431</v>
      </c>
      <c r="AL5" s="121">
        <f t="shared" si="12"/>
        <v>4.1960626220149538E-2</v>
      </c>
      <c r="AM5" s="121">
        <f t="shared" si="13"/>
        <v>0.10176056738743067</v>
      </c>
      <c r="AN5" s="121">
        <f t="shared" si="14"/>
        <v>3.5435850093128815E-2</v>
      </c>
      <c r="AO5" s="121">
        <f t="shared" si="15"/>
        <v>4.011315469935826E-3</v>
      </c>
      <c r="AP5" s="121">
        <f t="shared" si="16"/>
        <v>3.3757996818343121E-2</v>
      </c>
      <c r="AQ5" s="121">
        <f t="shared" si="17"/>
        <v>2.6092603940964503E-2</v>
      </c>
      <c r="AR5" s="122">
        <f t="shared" si="18"/>
        <v>0.49659504777485758</v>
      </c>
      <c r="AS5" s="38">
        <f t="shared" si="19"/>
        <v>22.909756799999997</v>
      </c>
      <c r="AT5" s="121">
        <f t="shared" ref="AT5:AT19" si="38">Y5/Y5</f>
        <v>1</v>
      </c>
      <c r="AU5" s="121">
        <f t="shared" ref="AU5:AU19" si="39">AA5/Y5</f>
        <v>0.67990838305205248</v>
      </c>
      <c r="AV5" s="121">
        <f t="shared" ref="AV5:AV19" si="40">AB5/Y5</f>
        <v>6.8259349391707136E-2</v>
      </c>
      <c r="AW5" s="121">
        <f t="shared" ref="AW5:AW19" si="41">AC5/Y5</f>
        <v>8.518681413015336E-2</v>
      </c>
      <c r="AX5" s="121">
        <f t="shared" ref="AX5:AX19" si="42">AD5/Y5</f>
        <v>3.3994995666951064E-2</v>
      </c>
      <c r="AY5" s="121">
        <f t="shared" ref="AY5:AY19" si="43">AE5/Y5</f>
        <v>6.8378743492176937E-3</v>
      </c>
      <c r="AZ5" s="121">
        <f t="shared" ref="AZ5:AZ19" si="44">AF5/Y5</f>
        <v>1.3404845712380167E-2</v>
      </c>
      <c r="BA5" s="121">
        <f t="shared" ref="BA5:BA19" si="45">AG5/Y5</f>
        <v>2.8383765129883195E-3</v>
      </c>
      <c r="BB5" s="122">
        <f t="shared" ref="BB5:BB19" si="46">AH5/Y5</f>
        <v>0.10956937944611314</v>
      </c>
      <c r="BC5" s="38">
        <f t="shared" si="20"/>
        <v>8.7700729166666651</v>
      </c>
      <c r="BD5" s="123">
        <f t="shared" ref="BD5:BD19" si="47">BC5</f>
        <v>8.7700729166666651</v>
      </c>
      <c r="BE5" s="123">
        <f t="shared" si="21"/>
        <v>2.283604743792806</v>
      </c>
      <c r="BF5" s="123">
        <f t="shared" si="22"/>
        <v>0.3679977515797066</v>
      </c>
      <c r="BG5" s="123">
        <f t="shared" si="23"/>
        <v>0.89244759602913881</v>
      </c>
      <c r="BH5" s="123">
        <f t="shared" si="24"/>
        <v>0.31077498918080892</v>
      </c>
      <c r="BI5" s="123">
        <f t="shared" si="25"/>
        <v>3.5179529163090202E-2</v>
      </c>
      <c r="BJ5" s="123">
        <f t="shared" si="26"/>
        <v>0.29606009361747043</v>
      </c>
      <c r="BK5" s="123">
        <f t="shared" si="27"/>
        <v>0.22883403914796269</v>
      </c>
      <c r="BL5" s="124">
        <f t="shared" si="28"/>
        <v>4.3551747790410671</v>
      </c>
      <c r="BM5" s="38">
        <f t="shared" si="29"/>
        <v>22.909756799999997</v>
      </c>
      <c r="BN5" s="123">
        <f t="shared" ref="BN5:BN19" si="48">BM5</f>
        <v>22.909756799999997</v>
      </c>
      <c r="BO5" s="123">
        <f t="shared" si="30"/>
        <v>15.576535702003762</v>
      </c>
      <c r="BP5" s="123">
        <f t="shared" si="31"/>
        <v>1.5638050938902381</v>
      </c>
      <c r="BQ5" s="123">
        <f t="shared" si="32"/>
        <v>1.9516091942886167</v>
      </c>
      <c r="BR5" s="123">
        <f t="shared" si="33"/>
        <v>0.77881708314690257</v>
      </c>
      <c r="BS5" s="123">
        <f t="shared" si="34"/>
        <v>0.15665403836953562</v>
      </c>
      <c r="BT5" s="123">
        <f t="shared" si="35"/>
        <v>0.30710175521215233</v>
      </c>
      <c r="BU5" s="123">
        <f t="shared" si="36"/>
        <v>6.5026515619394432E-2</v>
      </c>
      <c r="BV5" s="124">
        <f t="shared" si="37"/>
        <v>2.5102078358373703</v>
      </c>
      <c r="BW5" s="114">
        <v>3.0542363636363632</v>
      </c>
      <c r="BX5" s="115">
        <v>1.7929833333333332</v>
      </c>
      <c r="BY5" s="115">
        <v>3.1475681818181829</v>
      </c>
      <c r="BZ5" s="115">
        <v>1.9380495833333338</v>
      </c>
      <c r="CA5" s="115">
        <v>0.72218833333333332</v>
      </c>
      <c r="CB5" s="115">
        <v>0.10959208333333333</v>
      </c>
      <c r="CC5" s="115">
        <v>0.82668749999999991</v>
      </c>
      <c r="CD5" s="115">
        <v>8.5629166666666687E-2</v>
      </c>
      <c r="CE5" s="115">
        <v>9.693166666666668E-2</v>
      </c>
      <c r="CF5" s="115">
        <v>1.3595783333333333</v>
      </c>
      <c r="CG5" s="115">
        <v>9.7020833333333334E-2</v>
      </c>
      <c r="CH5" s="115">
        <v>4.364583333333334E-3</v>
      </c>
      <c r="CI5" s="115">
        <v>5.333333333333334E-5</v>
      </c>
      <c r="CJ5" s="115">
        <v>9.7083333333333342E-4</v>
      </c>
      <c r="CK5" s="115">
        <v>5.7975000000000006E-3</v>
      </c>
      <c r="CL5" s="115">
        <v>0.12961666666666669</v>
      </c>
      <c r="CM5" s="115">
        <v>4.2487500000000004E-2</v>
      </c>
      <c r="CN5" s="115">
        <v>1.6041666666666667E-3</v>
      </c>
      <c r="CO5" s="115">
        <v>3.9875000000000006E-3</v>
      </c>
      <c r="CP5" s="115">
        <v>6.5454166666666661E-2</v>
      </c>
      <c r="CQ5" s="115">
        <v>0.18593333333333337</v>
      </c>
      <c r="CR5" s="115">
        <v>0.11581666666666668</v>
      </c>
      <c r="CS5" s="115">
        <v>8.8079166666666667E-2</v>
      </c>
      <c r="CT5" s="115">
        <v>0.45927083333333335</v>
      </c>
      <c r="CU5" s="115">
        <v>5.4770833333333324E-2</v>
      </c>
      <c r="CV5" s="115">
        <v>1.7244999999999996E-2</v>
      </c>
      <c r="CW5" s="115">
        <v>1.1666666666666668E-5</v>
      </c>
      <c r="CX5" s="115">
        <v>1.5416666666666668E-4</v>
      </c>
      <c r="CY5" s="115">
        <v>5.3391666666666683E-3</v>
      </c>
      <c r="CZ5" s="115">
        <v>6.0499999999999996E-4</v>
      </c>
      <c r="DA5" s="115">
        <v>6.3E-3</v>
      </c>
      <c r="DB5" s="115">
        <v>2.5458333333333339E-4</v>
      </c>
      <c r="DC5" s="115">
        <v>2.4916666666666663E-4</v>
      </c>
      <c r="DD5" s="115">
        <v>8.4954166666666664E-2</v>
      </c>
      <c r="DE5" s="115">
        <v>5.9750000000000003E-3</v>
      </c>
      <c r="DF5" s="115">
        <v>3.8791666666666667E-4</v>
      </c>
      <c r="DG5" s="115">
        <v>1.3820000000000001E-2</v>
      </c>
      <c r="DH5" s="115">
        <v>1.0541666666666665E-4</v>
      </c>
      <c r="DI5" s="115">
        <v>5.6249999999999992E-5</v>
      </c>
      <c r="DJ5" s="115">
        <v>2.3529583333333336E-2</v>
      </c>
      <c r="DK5" s="115">
        <v>6.9632916666666669E-2</v>
      </c>
      <c r="DL5" s="115">
        <v>1.225E-4</v>
      </c>
      <c r="DM5" s="115">
        <v>0.47563749999999999</v>
      </c>
      <c r="DN5" s="115">
        <v>0.17507583333333335</v>
      </c>
      <c r="DO5" s="115">
        <v>5.7874999999999995E-4</v>
      </c>
      <c r="DP5" s="115">
        <v>4.779166666666668E-4</v>
      </c>
      <c r="DQ5" s="115">
        <v>1.9716666666666671E-3</v>
      </c>
      <c r="DR5" s="115">
        <v>7.9166666666666665E-6</v>
      </c>
      <c r="DS5" s="116">
        <v>178.7360270833334</v>
      </c>
      <c r="DT5" s="114">
        <v>14.327156521739129</v>
      </c>
      <c r="DU5" s="115">
        <v>11.772048</v>
      </c>
      <c r="DV5" s="115">
        <v>13.820242173913046</v>
      </c>
      <c r="DW5" s="115">
        <v>11.421877200000001</v>
      </c>
      <c r="DX5" s="115">
        <v>6.7573536000000027</v>
      </c>
      <c r="DY5" s="115">
        <v>0.7596404000000001</v>
      </c>
      <c r="DZ5" s="115">
        <v>2.7393624000000001</v>
      </c>
      <c r="EA5" s="115">
        <v>0.37231200000000003</v>
      </c>
      <c r="EB5" s="115">
        <v>0.74888160000000004</v>
      </c>
      <c r="EC5" s="115">
        <v>2.4468232000000003</v>
      </c>
      <c r="ED5" s="115">
        <v>4.4326800000000006E-2</v>
      </c>
      <c r="EE5" s="115">
        <v>4.82444E-2</v>
      </c>
      <c r="EF5" s="115">
        <v>3.3560000000000008E-4</v>
      </c>
      <c r="EG5" s="115">
        <v>2.9792E-3</v>
      </c>
      <c r="EH5" s="115">
        <v>3.2033200000000005E-2</v>
      </c>
      <c r="EI5" s="115">
        <v>0.44030399999999992</v>
      </c>
      <c r="EJ5" s="115">
        <v>5.0472000000000003E-2</v>
      </c>
      <c r="EK5" s="115">
        <v>1.652E-3</v>
      </c>
      <c r="EL5" s="115">
        <v>0.10493999999999999</v>
      </c>
      <c r="EM5" s="115">
        <v>0.33433200000000002</v>
      </c>
      <c r="EN5" s="115">
        <v>0.47910799999999992</v>
      </c>
      <c r="EO5" s="115">
        <v>0.48337200000000002</v>
      </c>
      <c r="EP5" s="115">
        <v>0.12011600000000001</v>
      </c>
      <c r="EQ5" s="115">
        <v>1.5218679999999996</v>
      </c>
      <c r="ER5" s="115">
        <v>-0.18625600000000003</v>
      </c>
      <c r="ES5" s="115">
        <v>0</v>
      </c>
      <c r="ET5" s="115">
        <v>1.0200000000000001E-4</v>
      </c>
      <c r="EU5" s="115">
        <v>8.6760000000000006E-4</v>
      </c>
      <c r="EV5" s="115">
        <v>4.23392E-2</v>
      </c>
      <c r="EW5" s="115">
        <v>2.0899999999999998E-3</v>
      </c>
      <c r="EX5" s="115">
        <v>8.5208000000000002E-3</v>
      </c>
      <c r="EY5" s="115">
        <v>9.9719999999999995E-4</v>
      </c>
      <c r="EZ5" s="115">
        <v>9.3999999999999997E-4</v>
      </c>
      <c r="FA5" s="115">
        <v>0.58886799999999995</v>
      </c>
      <c r="FB5" s="115">
        <v>1.7268000000000002E-2</v>
      </c>
      <c r="FC5" s="115">
        <v>0</v>
      </c>
      <c r="FD5" s="115">
        <v>5.2766000000000007E-2</v>
      </c>
      <c r="FE5" s="115">
        <v>2.1440000000000001E-4</v>
      </c>
      <c r="FF5" s="115">
        <v>9.2640000000000018E-4</v>
      </c>
      <c r="FG5" s="115">
        <v>0.1883292</v>
      </c>
      <c r="FH5" s="115">
        <v>0.18213760000000001</v>
      </c>
      <c r="FI5" s="115">
        <v>6.6319999999999986E-4</v>
      </c>
      <c r="FJ5" s="115">
        <v>5.0261120000000004</v>
      </c>
      <c r="FK5" s="115">
        <v>1.6381464000000003</v>
      </c>
      <c r="FL5" s="115">
        <v>4.3355999999999985E-3</v>
      </c>
      <c r="FM5" s="115">
        <v>2.5007999999999996E-3</v>
      </c>
      <c r="FN5" s="115">
        <v>5.8595999999999978E-3</v>
      </c>
      <c r="FO5" s="115">
        <v>8.6799999999999996E-5</v>
      </c>
      <c r="FP5" s="116">
        <v>44.561465599999998</v>
      </c>
    </row>
    <row r="6" spans="1:172" x14ac:dyDescent="0.2">
      <c r="A6" s="2" t="s">
        <v>0</v>
      </c>
      <c r="B6" s="21">
        <v>2003</v>
      </c>
      <c r="C6" s="20"/>
      <c r="D6" s="15"/>
      <c r="E6" s="15"/>
      <c r="F6" s="15"/>
      <c r="G6" s="42">
        <f>G3</f>
        <v>4.660356803</v>
      </c>
      <c r="H6" s="104">
        <f>H3</f>
        <v>10.387492461000001</v>
      </c>
      <c r="I6" s="38">
        <f>Tracking!C26</f>
        <v>8.7697208333333361</v>
      </c>
      <c r="J6" s="40"/>
      <c r="K6" s="41"/>
      <c r="L6" s="108">
        <v>24.172724166666669</v>
      </c>
      <c r="M6" s="108">
        <v>12.172724166666669</v>
      </c>
      <c r="N6" s="108">
        <v>6.841635833333334</v>
      </c>
      <c r="O6" s="108">
        <v>1.07007125</v>
      </c>
      <c r="P6" s="108">
        <v>2.0936791666666665</v>
      </c>
      <c r="Q6" s="108">
        <v>0.78250000000000008</v>
      </c>
      <c r="R6" s="108">
        <v>0.10046125</v>
      </c>
      <c r="S6" s="108">
        <v>0.61414500000000016</v>
      </c>
      <c r="T6" s="108">
        <v>0.67023499999999991</v>
      </c>
      <c r="U6" s="110">
        <v>12</v>
      </c>
      <c r="V6" s="38">
        <f>Tracking!B26</f>
        <v>22.696693749999998</v>
      </c>
      <c r="W6" s="41"/>
      <c r="X6" s="41"/>
      <c r="Y6" s="108">
        <v>116.51901166666666</v>
      </c>
      <c r="Z6" s="108">
        <v>104.51901166666666</v>
      </c>
      <c r="AA6" s="108">
        <v>82.88316416666666</v>
      </c>
      <c r="AB6" s="108">
        <v>5.138217083333334</v>
      </c>
      <c r="AC6" s="108">
        <v>10.371066666666668</v>
      </c>
      <c r="AD6" s="108">
        <v>4.2865833333333327</v>
      </c>
      <c r="AE6" s="108">
        <v>0.42817208333333334</v>
      </c>
      <c r="AF6" s="108">
        <v>1.3471624999999998</v>
      </c>
      <c r="AG6" s="108">
        <v>6.4644999999999994E-2</v>
      </c>
      <c r="AH6" s="110">
        <v>12</v>
      </c>
      <c r="AI6" s="38">
        <f t="shared" si="9"/>
        <v>8.7697208333333361</v>
      </c>
      <c r="AJ6" s="121">
        <f t="shared" si="10"/>
        <v>1</v>
      </c>
      <c r="AK6" s="121">
        <f t="shared" si="11"/>
        <v>0.28303122917224643</v>
      </c>
      <c r="AL6" s="121">
        <f t="shared" si="12"/>
        <v>4.426771441323897E-2</v>
      </c>
      <c r="AM6" s="121">
        <f t="shared" si="13"/>
        <v>8.6613289930879037E-2</v>
      </c>
      <c r="AN6" s="121">
        <f t="shared" si="14"/>
        <v>3.2371196337028486E-2</v>
      </c>
      <c r="AO6" s="121">
        <f t="shared" si="15"/>
        <v>4.1559755246176394E-3</v>
      </c>
      <c r="AP6" s="121">
        <f t="shared" si="16"/>
        <v>2.5406528273999189E-2</v>
      </c>
      <c r="AQ6" s="121">
        <f t="shared" si="17"/>
        <v>2.7726912175013781E-2</v>
      </c>
      <c r="AR6" s="122">
        <f t="shared" si="18"/>
        <v>0.49642729206944641</v>
      </c>
      <c r="AS6" s="38">
        <f t="shared" si="19"/>
        <v>22.696693749999998</v>
      </c>
      <c r="AT6" s="121">
        <f t="shared" si="38"/>
        <v>1</v>
      </c>
      <c r="AU6" s="121">
        <f t="shared" si="39"/>
        <v>0.71132738753205182</v>
      </c>
      <c r="AV6" s="121">
        <f t="shared" si="40"/>
        <v>4.4097671357122031E-2</v>
      </c>
      <c r="AW6" s="121">
        <f t="shared" si="41"/>
        <v>8.9007506314384449E-2</v>
      </c>
      <c r="AX6" s="121">
        <f t="shared" si="42"/>
        <v>3.6788703165421918E-2</v>
      </c>
      <c r="AY6" s="121">
        <f t="shared" si="43"/>
        <v>3.674697177815346E-3</v>
      </c>
      <c r="AZ6" s="121">
        <f t="shared" si="44"/>
        <v>1.1561739845973919E-2</v>
      </c>
      <c r="BA6" s="121">
        <f t="shared" si="45"/>
        <v>5.5480216554646084E-4</v>
      </c>
      <c r="BB6" s="122">
        <f t="shared" si="46"/>
        <v>0.1029874852897754</v>
      </c>
      <c r="BC6" s="38">
        <f t="shared" si="20"/>
        <v>8.7697208333333361</v>
      </c>
      <c r="BD6" s="123">
        <f t="shared" si="47"/>
        <v>8.7697208333333361</v>
      </c>
      <c r="BE6" s="123">
        <f t="shared" si="21"/>
        <v>2.4821048669557912</v>
      </c>
      <c r="BF6" s="123">
        <f t="shared" si="22"/>
        <v>0.3882154973338322</v>
      </c>
      <c r="BG6" s="123">
        <f t="shared" si="23"/>
        <v>0.75957437315037035</v>
      </c>
      <c r="BH6" s="123">
        <f t="shared" si="24"/>
        <v>0.28388635491676251</v>
      </c>
      <c r="BI6" s="123">
        <f t="shared" si="25"/>
        <v>3.6446745141062754E-2</v>
      </c>
      <c r="BJ6" s="123">
        <f t="shared" si="26"/>
        <v>0.22280816030716313</v>
      </c>
      <c r="BK6" s="123">
        <f t="shared" si="27"/>
        <v>0.24315727934522208</v>
      </c>
      <c r="BL6" s="124">
        <f t="shared" si="28"/>
        <v>4.3535287654966774</v>
      </c>
      <c r="BM6" s="38">
        <f t="shared" si="29"/>
        <v>22.696693749999998</v>
      </c>
      <c r="BN6" s="123">
        <f t="shared" si="48"/>
        <v>22.696693749999998</v>
      </c>
      <c r="BO6" s="123">
        <f t="shared" si="30"/>
        <v>16.144779870802548</v>
      </c>
      <c r="BP6" s="123">
        <f t="shared" si="31"/>
        <v>1.0008713418807456</v>
      </c>
      <c r="BQ6" s="123">
        <f t="shared" si="32"/>
        <v>2.0201761122687749</v>
      </c>
      <c r="BR6" s="123">
        <f t="shared" si="33"/>
        <v>0.83498192920523684</v>
      </c>
      <c r="BS6" s="123">
        <f t="shared" si="34"/>
        <v>8.3403476468864188E-2</v>
      </c>
      <c r="BT6" s="123">
        <f t="shared" si="35"/>
        <v>0.26241326850124219</v>
      </c>
      <c r="BU6" s="123">
        <f t="shared" si="36"/>
        <v>1.2592174843244822E-2</v>
      </c>
      <c r="BV6" s="124">
        <f t="shared" si="37"/>
        <v>2.3374754137046621</v>
      </c>
      <c r="BW6" s="114">
        <v>2.7405666666666675</v>
      </c>
      <c r="BX6" s="115">
        <v>1.7356666666666667</v>
      </c>
      <c r="BY6" s="115">
        <v>2.8493591666666664</v>
      </c>
      <c r="BZ6" s="115">
        <v>1.9073520833333333</v>
      </c>
      <c r="CA6" s="115">
        <v>0.80020083333333336</v>
      </c>
      <c r="CB6" s="115">
        <v>0.11740583333333336</v>
      </c>
      <c r="CC6" s="115">
        <v>0.71331749999999994</v>
      </c>
      <c r="CD6" s="115">
        <v>7.8250000000000014E-2</v>
      </c>
      <c r="CE6" s="115">
        <v>0.10046125</v>
      </c>
      <c r="CF6" s="115">
        <v>1.0235749999999999</v>
      </c>
      <c r="CG6" s="115">
        <v>9.7717916666666668E-2</v>
      </c>
      <c r="CH6" s="115">
        <v>3.1800000000000001E-3</v>
      </c>
      <c r="CI6" s="115">
        <v>5.1666666666666678E-5</v>
      </c>
      <c r="CJ6" s="115">
        <v>9.1833333333333339E-4</v>
      </c>
      <c r="CK6" s="115">
        <v>6.5716666666666658E-3</v>
      </c>
      <c r="CL6" s="115">
        <v>0.10584583333333332</v>
      </c>
      <c r="CM6" s="115">
        <v>4.2420833333333345E-2</v>
      </c>
      <c r="CN6" s="115">
        <v>3.995833333333333E-3</v>
      </c>
      <c r="CO6" s="115">
        <v>2.9716666666666659E-2</v>
      </c>
      <c r="CP6" s="115">
        <v>5.938750000000001E-2</v>
      </c>
      <c r="CQ6" s="115">
        <v>0.1366</v>
      </c>
      <c r="CR6" s="115">
        <v>9.5420833333333302E-2</v>
      </c>
      <c r="CS6" s="115">
        <v>7.4141666666666647E-2</v>
      </c>
      <c r="CT6" s="115">
        <v>0.39526666666666671</v>
      </c>
      <c r="CU6" s="115">
        <v>6.5420833333333331E-2</v>
      </c>
      <c r="CV6" s="115">
        <v>2.9742916666666664E-2</v>
      </c>
      <c r="CW6" s="115">
        <v>2.5833333333333332E-5</v>
      </c>
      <c r="CX6" s="115">
        <v>1.6458333333333331E-4</v>
      </c>
      <c r="CY6" s="115">
        <v>6.2679166666666647E-3</v>
      </c>
      <c r="CZ6" s="115">
        <v>5.0583333333333329E-4</v>
      </c>
      <c r="DA6" s="115">
        <v>8.9975000000000003E-3</v>
      </c>
      <c r="DB6" s="115">
        <v>1.9458333333333336E-4</v>
      </c>
      <c r="DC6" s="115">
        <v>2.2416666666666665E-4</v>
      </c>
      <c r="DD6" s="115">
        <v>9.101250000000001E-2</v>
      </c>
      <c r="DE6" s="115">
        <v>1.5962500000000001E-2</v>
      </c>
      <c r="DF6" s="115">
        <v>1.1291666666666667E-4</v>
      </c>
      <c r="DG6" s="115">
        <v>1.323125E-2</v>
      </c>
      <c r="DH6" s="115">
        <v>5.458333333333333E-5</v>
      </c>
      <c r="DI6" s="115">
        <v>6.2500000000000001E-5</v>
      </c>
      <c r="DJ6" s="115">
        <v>2.484083333333334E-2</v>
      </c>
      <c r="DK6" s="115">
        <v>7.6586666666666664E-2</v>
      </c>
      <c r="DL6" s="115">
        <v>8.0416666666666665E-5</v>
      </c>
      <c r="DM6" s="115">
        <v>0.52307916666666665</v>
      </c>
      <c r="DN6" s="115">
        <v>0.19398791666666668</v>
      </c>
      <c r="DO6" s="115">
        <v>7.4041666666666668E-4</v>
      </c>
      <c r="DP6" s="115">
        <v>6.0750000000000008E-4</v>
      </c>
      <c r="DQ6" s="115">
        <v>1.7587499999999999E-3</v>
      </c>
      <c r="DR6" s="115">
        <v>1.7916666666666667E-5</v>
      </c>
      <c r="DS6" s="116">
        <v>178.83184708333332</v>
      </c>
      <c r="DT6" s="114">
        <v>13.894858333333332</v>
      </c>
      <c r="DU6" s="115">
        <v>11.650887500000001</v>
      </c>
      <c r="DV6" s="115">
        <v>13.248328750000004</v>
      </c>
      <c r="DW6" s="115">
        <v>11.680531666666667</v>
      </c>
      <c r="DX6" s="115">
        <v>7.3019404166666666</v>
      </c>
      <c r="DY6" s="115">
        <v>0.5576724999999999</v>
      </c>
      <c r="DZ6" s="115">
        <v>2.9537924999999992</v>
      </c>
      <c r="EA6" s="115">
        <v>0.42865833333333336</v>
      </c>
      <c r="EB6" s="115">
        <v>0.42817208333333334</v>
      </c>
      <c r="EC6" s="115">
        <v>2.2452708333333331</v>
      </c>
      <c r="ED6" s="115">
        <v>1.0294583333333334E-2</v>
      </c>
      <c r="EE6" s="115">
        <v>2.9665833333333336E-2</v>
      </c>
      <c r="EF6" s="115">
        <v>2.966666666666666E-4</v>
      </c>
      <c r="EG6" s="115">
        <v>2.6983333333333325E-3</v>
      </c>
      <c r="EH6" s="115">
        <v>2.1170833333333333E-2</v>
      </c>
      <c r="EI6" s="115">
        <v>0.41407083333333339</v>
      </c>
      <c r="EJ6" s="115">
        <v>9.4783333333333344E-2</v>
      </c>
      <c r="EK6" s="115">
        <v>1.0795833333333333E-2</v>
      </c>
      <c r="EL6" s="115">
        <v>0.10860416666666665</v>
      </c>
      <c r="EM6" s="115">
        <v>0.35792916666666663</v>
      </c>
      <c r="EN6" s="115">
        <v>0.54832083333333326</v>
      </c>
      <c r="EO6" s="115">
        <v>0.5351499999999999</v>
      </c>
      <c r="EP6" s="115">
        <v>9.0991666666666679E-2</v>
      </c>
      <c r="EQ6" s="115">
        <v>1.6409958333333334</v>
      </c>
      <c r="ER6" s="115">
        <v>-0.16035000000000002</v>
      </c>
      <c r="ES6" s="115">
        <v>1.5833333333333333E-5</v>
      </c>
      <c r="ET6" s="115">
        <v>5.5833333333333333E-5</v>
      </c>
      <c r="EU6" s="115">
        <v>7.0708333333333333E-4</v>
      </c>
      <c r="EV6" s="115">
        <v>2.5848333333333334E-2</v>
      </c>
      <c r="EW6" s="115">
        <v>2.0041666666666667E-3</v>
      </c>
      <c r="EX6" s="115">
        <v>1.2476666666666669E-2</v>
      </c>
      <c r="EY6" s="115">
        <v>7.612500000000001E-4</v>
      </c>
      <c r="EZ6" s="115">
        <v>7.899999999999999E-4</v>
      </c>
      <c r="FA6" s="115">
        <v>0.43230416666666655</v>
      </c>
      <c r="FB6" s="115">
        <v>1.874583333333333E-2</v>
      </c>
      <c r="FC6" s="115">
        <v>0</v>
      </c>
      <c r="FD6" s="115">
        <v>4.263458333333333E-2</v>
      </c>
      <c r="FE6" s="115">
        <v>1.0958333333333333E-4</v>
      </c>
      <c r="FF6" s="115">
        <v>8.7708333333333334E-4</v>
      </c>
      <c r="FG6" s="115">
        <v>0.10202916666666667</v>
      </c>
      <c r="FH6" s="115">
        <v>0.31449374999999996</v>
      </c>
      <c r="FI6" s="115">
        <v>2.7166666666666669E-4</v>
      </c>
      <c r="FJ6" s="115">
        <v>5.0361333333333329</v>
      </c>
      <c r="FK6" s="115">
        <v>1.7701675000000003</v>
      </c>
      <c r="FL6" s="115">
        <v>2.3062499999999997E-3</v>
      </c>
      <c r="FM6" s="115">
        <v>2.1162499999999992E-3</v>
      </c>
      <c r="FN6" s="115">
        <v>5.3479166666666675E-3</v>
      </c>
      <c r="FO6" s="115">
        <v>7.0833333333333338E-6</v>
      </c>
      <c r="FP6" s="116">
        <v>47.317264583333326</v>
      </c>
    </row>
    <row r="7" spans="1:172" x14ac:dyDescent="0.2">
      <c r="A7" s="2" t="s">
        <v>0</v>
      </c>
      <c r="B7" s="21">
        <v>2004</v>
      </c>
      <c r="C7" s="38">
        <f>J7</f>
        <v>8.7755662333333344</v>
      </c>
      <c r="D7" s="42">
        <f>Tracking!I27</f>
        <v>22.014232929047616</v>
      </c>
      <c r="E7" s="42">
        <f>Tracking!L27</f>
        <v>8.7755662333333344</v>
      </c>
      <c r="F7" s="42">
        <f>Tracking!M27</f>
        <v>22.014232929047616</v>
      </c>
      <c r="G7" s="42">
        <f>G3</f>
        <v>4.660356803</v>
      </c>
      <c r="H7" s="104">
        <f>H3</f>
        <v>10.387492461000001</v>
      </c>
      <c r="I7" s="38">
        <f>Tracking!C27</f>
        <v>8.5627970833333347</v>
      </c>
      <c r="J7" s="42">
        <f>Tracking!O27</f>
        <v>8.7755662333333344</v>
      </c>
      <c r="K7" s="41"/>
      <c r="L7" s="108">
        <v>23.658058749999999</v>
      </c>
      <c r="M7" s="108">
        <v>11.65805875</v>
      </c>
      <c r="N7" s="108">
        <v>5.857960416666665</v>
      </c>
      <c r="O7" s="108">
        <v>0.94673499999999988</v>
      </c>
      <c r="P7" s="108">
        <v>2.6046212499999997</v>
      </c>
      <c r="Q7" s="108">
        <v>0.75229166666666691</v>
      </c>
      <c r="R7" s="108">
        <v>0.12347541666666667</v>
      </c>
      <c r="S7" s="108">
        <v>0.86631124999999998</v>
      </c>
      <c r="T7" s="108">
        <v>0.50666458333333331</v>
      </c>
      <c r="U7" s="110">
        <v>12</v>
      </c>
      <c r="V7" s="38">
        <f>Tracking!B27</f>
        <v>21.3376476</v>
      </c>
      <c r="W7" s="42">
        <f>Tracking!N27</f>
        <v>22.014232929047616</v>
      </c>
      <c r="X7" s="41"/>
      <c r="Y7" s="108">
        <v>94.85685119999998</v>
      </c>
      <c r="Z7" s="108">
        <v>82.856851199999994</v>
      </c>
      <c r="AA7" s="108">
        <v>62.969708799999999</v>
      </c>
      <c r="AB7" s="108">
        <v>6.6607272000000002</v>
      </c>
      <c r="AC7" s="108">
        <v>7.255522</v>
      </c>
      <c r="AD7" s="108">
        <v>3.2797999999999998</v>
      </c>
      <c r="AE7" s="108">
        <v>0.38475039999999999</v>
      </c>
      <c r="AF7" s="108">
        <v>1.2953148000000001</v>
      </c>
      <c r="AG7" s="108">
        <v>1.0110259999999998</v>
      </c>
      <c r="AH7" s="110">
        <v>12</v>
      </c>
      <c r="AI7" s="38">
        <f t="shared" si="9"/>
        <v>8.5627970833333347</v>
      </c>
      <c r="AJ7" s="121">
        <f t="shared" si="10"/>
        <v>1</v>
      </c>
      <c r="AK7" s="121">
        <f t="shared" si="11"/>
        <v>0.24760951346723092</v>
      </c>
      <c r="AL7" s="121">
        <f t="shared" si="12"/>
        <v>4.0017442259500685E-2</v>
      </c>
      <c r="AM7" s="121">
        <f t="shared" si="13"/>
        <v>0.11009446199807073</v>
      </c>
      <c r="AN7" s="121">
        <f t="shared" si="14"/>
        <v>3.1798537429309028E-2</v>
      </c>
      <c r="AO7" s="121">
        <f t="shared" si="15"/>
        <v>5.2191694158620124E-3</v>
      </c>
      <c r="AP7" s="121">
        <f t="shared" si="16"/>
        <v>3.6618019219349519E-2</v>
      </c>
      <c r="AQ7" s="121">
        <f t="shared" si="17"/>
        <v>2.1416152047273672E-2</v>
      </c>
      <c r="AR7" s="122">
        <f t="shared" si="18"/>
        <v>0.50722673938748253</v>
      </c>
      <c r="AS7" s="38">
        <f t="shared" si="19"/>
        <v>21.3376476</v>
      </c>
      <c r="AT7" s="121">
        <f t="shared" si="38"/>
        <v>1</v>
      </c>
      <c r="AU7" s="121">
        <f t="shared" si="39"/>
        <v>0.66383933267226158</v>
      </c>
      <c r="AV7" s="121">
        <f t="shared" si="40"/>
        <v>7.0218725539985052E-2</v>
      </c>
      <c r="AW7" s="121">
        <f t="shared" si="41"/>
        <v>7.6489171928152744E-2</v>
      </c>
      <c r="AX7" s="121">
        <f t="shared" si="42"/>
        <v>3.4576311131019291E-2</v>
      </c>
      <c r="AY7" s="121">
        <f t="shared" si="43"/>
        <v>4.0561160857930743E-3</v>
      </c>
      <c r="AZ7" s="121">
        <f t="shared" si="44"/>
        <v>1.3655469094888113E-2</v>
      </c>
      <c r="BA7" s="121">
        <f t="shared" si="45"/>
        <v>1.0658439397996799E-2</v>
      </c>
      <c r="BB7" s="122">
        <f t="shared" si="46"/>
        <v>0.12650641306550139</v>
      </c>
      <c r="BC7" s="38">
        <f t="shared" si="20"/>
        <v>8.5627970833333347</v>
      </c>
      <c r="BD7" s="123">
        <f t="shared" si="47"/>
        <v>8.5627970833333347</v>
      </c>
      <c r="BE7" s="123">
        <f t="shared" si="21"/>
        <v>2.1202300197227908</v>
      </c>
      <c r="BF7" s="123">
        <f t="shared" si="22"/>
        <v>0.34266123786211261</v>
      </c>
      <c r="BG7" s="123">
        <f t="shared" si="23"/>
        <v>0.94271653808823264</v>
      </c>
      <c r="BH7" s="123">
        <f t="shared" si="24"/>
        <v>0.27228442355395321</v>
      </c>
      <c r="BI7" s="123">
        <f t="shared" si="25"/>
        <v>4.4690688651565787E-2</v>
      </c>
      <c r="BJ7" s="123">
        <f t="shared" si="26"/>
        <v>0.31355266816889005</v>
      </c>
      <c r="BK7" s="123">
        <f t="shared" si="27"/>
        <v>0.18338216428661822</v>
      </c>
      <c r="BL7" s="124">
        <f t="shared" si="28"/>
        <v>4.3432796446158131</v>
      </c>
      <c r="BM7" s="38">
        <f t="shared" si="29"/>
        <v>21.3376476</v>
      </c>
      <c r="BN7" s="123">
        <f t="shared" si="48"/>
        <v>21.3376476</v>
      </c>
      <c r="BO7" s="123">
        <f t="shared" si="30"/>
        <v>14.164769743579884</v>
      </c>
      <c r="BP7" s="123">
        <f t="shared" si="31"/>
        <v>1.4983024204933209</v>
      </c>
      <c r="BQ7" s="123">
        <f t="shared" si="32"/>
        <v>1.6320989958187357</v>
      </c>
      <c r="BR7" s="123">
        <f t="shared" si="33"/>
        <v>0.73777714222164703</v>
      </c>
      <c r="BS7" s="123">
        <f t="shared" si="34"/>
        <v>8.654797566334399E-2</v>
      </c>
      <c r="BT7" s="123">
        <f t="shared" si="35"/>
        <v>0.29137558735941355</v>
      </c>
      <c r="BU7" s="123">
        <f t="shared" si="36"/>
        <v>0.22742602384041186</v>
      </c>
      <c r="BV7" s="124">
        <f t="shared" si="37"/>
        <v>2.6993492611317045</v>
      </c>
      <c r="BW7" s="114">
        <v>3.0658478260869564</v>
      </c>
      <c r="BX7" s="115">
        <v>1.6680333333333335</v>
      </c>
      <c r="BY7" s="115">
        <v>3.2719730434782606</v>
      </c>
      <c r="BZ7" s="115">
        <v>1.922655</v>
      </c>
      <c r="CA7" s="115">
        <v>0.6692800000000001</v>
      </c>
      <c r="CB7" s="115">
        <v>0.10198541666666668</v>
      </c>
      <c r="CC7" s="115">
        <v>0.87709500000000018</v>
      </c>
      <c r="CD7" s="115">
        <v>7.522916666666668E-2</v>
      </c>
      <c r="CE7" s="115">
        <v>0.12347541666666667</v>
      </c>
      <c r="CF7" s="115">
        <v>1.4438520833333335</v>
      </c>
      <c r="CG7" s="115">
        <v>7.5589583333333321E-2</v>
      </c>
      <c r="CH7" s="115">
        <v>1.1811250000000001E-2</v>
      </c>
      <c r="CI7" s="115">
        <v>1.0458333333333333E-4</v>
      </c>
      <c r="CJ7" s="115">
        <v>9.9875000000000007E-4</v>
      </c>
      <c r="CK7" s="115">
        <v>5.6324999999999995E-3</v>
      </c>
      <c r="CL7" s="115">
        <v>0.11660416666666663</v>
      </c>
      <c r="CM7" s="115">
        <v>4.7625000000000008E-2</v>
      </c>
      <c r="CN7" s="115">
        <v>1.7833333333333332E-3</v>
      </c>
      <c r="CO7" s="115">
        <v>2.5137499999999997E-2</v>
      </c>
      <c r="CP7" s="115">
        <v>7.8141666666666679E-2</v>
      </c>
      <c r="CQ7" s="115">
        <v>0.17813750000000003</v>
      </c>
      <c r="CR7" s="115">
        <v>0.115075</v>
      </c>
      <c r="CS7" s="115">
        <v>9.0783333333333327E-2</v>
      </c>
      <c r="CT7" s="115">
        <v>0.48727500000000007</v>
      </c>
      <c r="CU7" s="115">
        <v>4.4033333333333334E-2</v>
      </c>
      <c r="CV7" s="115">
        <v>3.3304166666666669E-3</v>
      </c>
      <c r="CW7" s="115">
        <v>4.2083333333333338E-5</v>
      </c>
      <c r="CX7" s="115">
        <v>1.95E-4</v>
      </c>
      <c r="CY7" s="115">
        <v>7.0537500000000019E-3</v>
      </c>
      <c r="CZ7" s="115">
        <v>8.0124999999999988E-4</v>
      </c>
      <c r="DA7" s="115">
        <v>3.6401250000000003E-2</v>
      </c>
      <c r="DB7" s="115">
        <v>2.9208333333333327E-4</v>
      </c>
      <c r="DC7" s="115">
        <v>2.3791666666666666E-4</v>
      </c>
      <c r="DD7" s="115">
        <v>7.9058333333333328E-2</v>
      </c>
      <c r="DE7" s="115">
        <v>8.5666666666666669E-3</v>
      </c>
      <c r="DF7" s="115">
        <v>0</v>
      </c>
      <c r="DG7" s="115">
        <v>1.4122916666666666E-2</v>
      </c>
      <c r="DH7" s="115">
        <v>6.9166666666666663E-5</v>
      </c>
      <c r="DI7" s="115">
        <v>9.4166666666666661E-5</v>
      </c>
      <c r="DJ7" s="115">
        <v>2.6341666666666663E-2</v>
      </c>
      <c r="DK7" s="115">
        <v>3.8394166666666667E-2</v>
      </c>
      <c r="DL7" s="115">
        <v>9.5833333333333363E-5</v>
      </c>
      <c r="DM7" s="115">
        <v>0.45521666666666666</v>
      </c>
      <c r="DN7" s="115">
        <v>0.16224958333333336</v>
      </c>
      <c r="DO7" s="115">
        <v>7.1000000000000002E-4</v>
      </c>
      <c r="DP7" s="115">
        <v>5.1625000000000011E-4</v>
      </c>
      <c r="DQ7" s="115">
        <v>1.8754166666666667E-3</v>
      </c>
      <c r="DR7" s="115">
        <v>2.666666666666667E-5</v>
      </c>
      <c r="DS7" s="116">
        <v>182.71884083333336</v>
      </c>
      <c r="DT7" s="114">
        <v>11.795270833333332</v>
      </c>
      <c r="DU7" s="115">
        <v>9.5099920000000004</v>
      </c>
      <c r="DV7" s="115">
        <v>12.065193043478263</v>
      </c>
      <c r="DW7" s="115">
        <v>9.5249600000000019</v>
      </c>
      <c r="DX7" s="115">
        <v>5.7396016000000012</v>
      </c>
      <c r="DY7" s="115">
        <v>0.67936839999999998</v>
      </c>
      <c r="DZ7" s="115">
        <v>2.2416983999999998</v>
      </c>
      <c r="EA7" s="115">
        <v>0.32797999999999999</v>
      </c>
      <c r="EB7" s="115">
        <v>0.38475039999999999</v>
      </c>
      <c r="EC7" s="115">
        <v>2.1588580000000004</v>
      </c>
      <c r="ED7" s="115">
        <v>0.15156320000000001</v>
      </c>
      <c r="EE7" s="115">
        <v>1.9194399999999997E-2</v>
      </c>
      <c r="EF7" s="115">
        <v>2.4239999999999998E-4</v>
      </c>
      <c r="EG7" s="115">
        <v>2.5887999999999996E-3</v>
      </c>
      <c r="EH7" s="115">
        <v>1.9879999999999998E-2</v>
      </c>
      <c r="EI7" s="115">
        <v>0.40534799999999999</v>
      </c>
      <c r="EJ7" s="115">
        <v>6.5428E-2</v>
      </c>
      <c r="EK7" s="115">
        <v>1.9679999999999997E-3</v>
      </c>
      <c r="EL7" s="115">
        <v>5.5948000000000005E-2</v>
      </c>
      <c r="EM7" s="115">
        <v>0.24289200000000005</v>
      </c>
      <c r="EN7" s="115">
        <v>0.3831520000000001</v>
      </c>
      <c r="EO7" s="115">
        <v>0.41863199999999989</v>
      </c>
      <c r="EP7" s="115">
        <v>0.144764</v>
      </c>
      <c r="EQ7" s="115">
        <v>1.2453880000000002</v>
      </c>
      <c r="ER7" s="115">
        <v>8.8224999999999984E-2</v>
      </c>
      <c r="ES7" s="115">
        <v>3.5280000000000001E-4</v>
      </c>
      <c r="ET7" s="115">
        <v>5.8400000000000003E-5</v>
      </c>
      <c r="EU7" s="115">
        <v>7.4600000000000003E-4</v>
      </c>
      <c r="EV7" s="115">
        <v>2.2374000000000002E-2</v>
      </c>
      <c r="EW7" s="115">
        <v>2.0868000000000006E-3</v>
      </c>
      <c r="EX7" s="115">
        <v>3.3608800000000001E-2</v>
      </c>
      <c r="EY7" s="115">
        <v>6.4159999999999998E-4</v>
      </c>
      <c r="EZ7" s="115">
        <v>1.0248E-3</v>
      </c>
      <c r="FA7" s="115">
        <v>0.53409166666666674</v>
      </c>
      <c r="FB7" s="115">
        <v>1.6450000000000003E-2</v>
      </c>
      <c r="FC7" s="115">
        <v>0</v>
      </c>
      <c r="FD7" s="115">
        <v>3.3479599999999998E-2</v>
      </c>
      <c r="FE7" s="115">
        <v>1.3399999999999998E-4</v>
      </c>
      <c r="FF7" s="115">
        <v>8.5039999999999975E-4</v>
      </c>
      <c r="FG7" s="115">
        <v>9.6967200000000003E-2</v>
      </c>
      <c r="FH7" s="115">
        <v>7.0524799999999999E-2</v>
      </c>
      <c r="FI7" s="115">
        <v>2.7680000000000006E-4</v>
      </c>
      <c r="FJ7" s="115">
        <v>4.2954999999999997</v>
      </c>
      <c r="FK7" s="115">
        <v>1.3914183999999998</v>
      </c>
      <c r="FL7" s="115">
        <v>2.0967999999999998E-3</v>
      </c>
      <c r="FM7" s="115">
        <v>2.0559999999999997E-3</v>
      </c>
      <c r="FN7" s="115">
        <v>5.5316000000000002E-3</v>
      </c>
      <c r="FO7" s="115">
        <v>2.4000000000000001E-5</v>
      </c>
      <c r="FP7" s="116">
        <v>52.147752400000002</v>
      </c>
    </row>
    <row r="8" spans="1:172" x14ac:dyDescent="0.2">
      <c r="A8" s="2" t="s">
        <v>0</v>
      </c>
      <c r="B8" s="21">
        <v>2005</v>
      </c>
      <c r="C8" s="38">
        <f>C7</f>
        <v>8.7755662333333344</v>
      </c>
      <c r="D8" s="42">
        <f>Tracking!I28</f>
        <v>21.820453921246823</v>
      </c>
      <c r="E8" s="42">
        <f>Tracking!L28</f>
        <v>8.6736676402777793</v>
      </c>
      <c r="F8" s="42">
        <f>Tracking!M28</f>
        <v>21.653223223670633</v>
      </c>
      <c r="G8" s="42">
        <f>G7</f>
        <v>4.660356803</v>
      </c>
      <c r="H8" s="104">
        <f>H7</f>
        <v>10.387492461000001</v>
      </c>
      <c r="I8" s="38">
        <f>Tracking!C28</f>
        <v>7.5775834782608689</v>
      </c>
      <c r="J8" s="42">
        <f>Tracking!O28</f>
        <v>8.5108890289855079</v>
      </c>
      <c r="K8" s="41"/>
      <c r="L8" s="108">
        <v>21.729742608695648</v>
      </c>
      <c r="M8" s="108">
        <v>9.7297426086956538</v>
      </c>
      <c r="N8" s="108">
        <v>4.705889565217392</v>
      </c>
      <c r="O8" s="108">
        <v>0.93162652173913052</v>
      </c>
      <c r="P8" s="108">
        <v>1.7706695652173914</v>
      </c>
      <c r="Q8" s="108">
        <v>0.77156521739130424</v>
      </c>
      <c r="R8" s="108">
        <v>6.8079130434782614E-2</v>
      </c>
      <c r="S8" s="108">
        <v>0.69323739130434792</v>
      </c>
      <c r="T8" s="108">
        <v>0.78867608695652192</v>
      </c>
      <c r="U8" s="110">
        <v>12</v>
      </c>
      <c r="V8" s="38">
        <f>Tracking!B28</f>
        <v>21.720298749999998</v>
      </c>
      <c r="W8" s="42">
        <f>Tracking!N28</f>
        <v>22.207739059999998</v>
      </c>
      <c r="X8" s="41"/>
      <c r="Y8" s="108">
        <v>98.644268333333329</v>
      </c>
      <c r="Z8" s="108">
        <v>86.644268333333343</v>
      </c>
      <c r="AA8" s="108">
        <v>69.588240416666665</v>
      </c>
      <c r="AB8" s="108">
        <v>4.2072662499999991</v>
      </c>
      <c r="AC8" s="108">
        <v>7.2078145833333345</v>
      </c>
      <c r="AD8" s="108">
        <v>3.7605416666666667</v>
      </c>
      <c r="AE8" s="108">
        <v>0.2210766666666667</v>
      </c>
      <c r="AF8" s="108">
        <v>1.2359375000000001</v>
      </c>
      <c r="AG8" s="108">
        <v>0.42338999999999999</v>
      </c>
      <c r="AH8" s="110">
        <v>12</v>
      </c>
      <c r="AI8" s="38">
        <f t="shared" si="9"/>
        <v>7.5775834782608689</v>
      </c>
      <c r="AJ8" s="121">
        <f t="shared" si="10"/>
        <v>1</v>
      </c>
      <c r="AK8" s="121">
        <f t="shared" si="11"/>
        <v>0.21656444118828283</v>
      </c>
      <c r="AL8" s="121">
        <f t="shared" si="12"/>
        <v>4.2873334420736264E-2</v>
      </c>
      <c r="AM8" s="121">
        <f t="shared" si="13"/>
        <v>8.1485988909450677E-2</v>
      </c>
      <c r="AN8" s="121">
        <f t="shared" si="14"/>
        <v>3.5507333486892979E-2</v>
      </c>
      <c r="AO8" s="121">
        <f t="shared" si="15"/>
        <v>3.1329929516762528E-3</v>
      </c>
      <c r="AP8" s="121">
        <f t="shared" si="16"/>
        <v>3.1902696860612298E-2</v>
      </c>
      <c r="AQ8" s="121">
        <f t="shared" si="17"/>
        <v>3.629477353500337E-2</v>
      </c>
      <c r="AR8" s="122">
        <f t="shared" si="18"/>
        <v>0.55223847866462661</v>
      </c>
      <c r="AS8" s="38">
        <f t="shared" si="19"/>
        <v>21.720298749999998</v>
      </c>
      <c r="AT8" s="121">
        <f t="shared" si="38"/>
        <v>1</v>
      </c>
      <c r="AU8" s="121">
        <f t="shared" si="39"/>
        <v>0.70544636391359183</v>
      </c>
      <c r="AV8" s="121">
        <f t="shared" si="40"/>
        <v>4.2650894178494332E-2</v>
      </c>
      <c r="AW8" s="121">
        <f t="shared" si="41"/>
        <v>7.3068762180657887E-2</v>
      </c>
      <c r="AX8" s="121">
        <f t="shared" si="42"/>
        <v>3.8122252110576252E-2</v>
      </c>
      <c r="AY8" s="121">
        <f t="shared" si="43"/>
        <v>2.241150655805125E-3</v>
      </c>
      <c r="AZ8" s="121">
        <f t="shared" si="44"/>
        <v>1.2529237845057429E-2</v>
      </c>
      <c r="BA8" s="121">
        <f t="shared" si="45"/>
        <v>4.2920892126170332E-3</v>
      </c>
      <c r="BB8" s="122">
        <f t="shared" si="46"/>
        <v>0.12164923723140461</v>
      </c>
      <c r="BC8" s="38">
        <f t="shared" si="20"/>
        <v>7.5775834782608689</v>
      </c>
      <c r="BD8" s="123">
        <f t="shared" si="47"/>
        <v>7.5775834782608689</v>
      </c>
      <c r="BE8" s="123">
        <f t="shared" si="21"/>
        <v>1.6410351315271297</v>
      </c>
      <c r="BF8" s="123">
        <f t="shared" si="22"/>
        <v>0.32487627056452412</v>
      </c>
      <c r="BG8" s="123">
        <f t="shared" si="23"/>
        <v>0.61746688327000188</v>
      </c>
      <c r="BH8" s="123">
        <f t="shared" si="24"/>
        <v>0.26905978358737914</v>
      </c>
      <c r="BI8" s="123">
        <f t="shared" si="25"/>
        <v>2.3740515628129726E-2</v>
      </c>
      <c r="BJ8" s="123">
        <f t="shared" si="26"/>
        <v>0.24174534864294064</v>
      </c>
      <c r="BK8" s="123">
        <f t="shared" si="27"/>
        <v>0.27502667628606137</v>
      </c>
      <c r="BL8" s="124">
        <f t="shared" si="28"/>
        <v>4.1846331719889918</v>
      </c>
      <c r="BM8" s="38">
        <f t="shared" si="29"/>
        <v>21.720298749999998</v>
      </c>
      <c r="BN8" s="123">
        <f t="shared" si="48"/>
        <v>21.720298749999998</v>
      </c>
      <c r="BO8" s="123">
        <f t="shared" si="30"/>
        <v>15.322505776304432</v>
      </c>
      <c r="BP8" s="123">
        <f t="shared" si="31"/>
        <v>0.92639016351153258</v>
      </c>
      <c r="BQ8" s="123">
        <f t="shared" si="32"/>
        <v>1.5870753438565905</v>
      </c>
      <c r="BR8" s="123">
        <f t="shared" si="33"/>
        <v>0.82802670486453411</v>
      </c>
      <c r="BS8" s="123">
        <f t="shared" si="34"/>
        <v>4.8678461787845732E-2</v>
      </c>
      <c r="BT8" s="123">
        <f t="shared" si="35"/>
        <v>0.27213878910445355</v>
      </c>
      <c r="BU8" s="123">
        <f t="shared" si="36"/>
        <v>9.3225459959694223E-2</v>
      </c>
      <c r="BV8" s="124">
        <f t="shared" si="37"/>
        <v>2.6422577753757306</v>
      </c>
      <c r="BW8" s="114">
        <v>2.5216304347826086</v>
      </c>
      <c r="BX8" s="115">
        <v>1.364917391304348</v>
      </c>
      <c r="BY8" s="115">
        <v>2.6734795652173911</v>
      </c>
      <c r="BZ8" s="115">
        <v>1.4905156521739131</v>
      </c>
      <c r="CA8" s="115">
        <v>0.5323</v>
      </c>
      <c r="CB8" s="115">
        <v>9.6464782608695648E-2</v>
      </c>
      <c r="CC8" s="115">
        <v>0.60092608695652183</v>
      </c>
      <c r="CD8" s="115">
        <v>7.7156521739130429E-2</v>
      </c>
      <c r="CE8" s="115">
        <v>6.8079130434782614E-2</v>
      </c>
      <c r="CF8" s="115">
        <v>1.155395652173913</v>
      </c>
      <c r="CG8" s="115">
        <v>0.11559043478260871</v>
      </c>
      <c r="CH8" s="115">
        <v>5.9721739130434801E-3</v>
      </c>
      <c r="CI8" s="115">
        <v>7.043478260869566E-5</v>
      </c>
      <c r="CJ8" s="115">
        <v>7.6043478260869556E-4</v>
      </c>
      <c r="CK8" s="115">
        <v>5.2986956521739138E-3</v>
      </c>
      <c r="CL8" s="115">
        <v>0.13895217391304349</v>
      </c>
      <c r="CM8" s="115">
        <v>3.6030434782608693E-2</v>
      </c>
      <c r="CN8" s="115">
        <v>2.2086956521739131E-3</v>
      </c>
      <c r="CO8" s="115">
        <v>-1.0513043478260868E-2</v>
      </c>
      <c r="CP8" s="115">
        <v>6.3826086956521741E-2</v>
      </c>
      <c r="CQ8" s="115">
        <v>0.10945652173913044</v>
      </c>
      <c r="CR8" s="115">
        <v>7.1043478260869583E-2</v>
      </c>
      <c r="CS8" s="115">
        <v>0.10003478260869564</v>
      </c>
      <c r="CT8" s="115">
        <v>0.33384782608695646</v>
      </c>
      <c r="CU8" s="115">
        <v>6.5378260869565219E-2</v>
      </c>
      <c r="CV8" s="115">
        <v>1.4301739130434784E-2</v>
      </c>
      <c r="CW8" s="115">
        <v>2.8260869565217389E-5</v>
      </c>
      <c r="CX8" s="115">
        <v>1.7695652173913042E-4</v>
      </c>
      <c r="CY8" s="115">
        <v>4.711304347826086E-3</v>
      </c>
      <c r="CZ8" s="115">
        <v>7.2391304347826078E-4</v>
      </c>
      <c r="DA8" s="115">
        <v>3.3465217391304351E-3</v>
      </c>
      <c r="DB8" s="115">
        <v>2.1043478260869572E-4</v>
      </c>
      <c r="DC8" s="115">
        <v>2.4565217391304348E-4</v>
      </c>
      <c r="DD8" s="115">
        <v>7.4778260869565197E-2</v>
      </c>
      <c r="DE8" s="115">
        <v>6.4043478260869561E-3</v>
      </c>
      <c r="DF8" s="115">
        <v>0</v>
      </c>
      <c r="DG8" s="115">
        <v>1.1307391304347826E-2</v>
      </c>
      <c r="DH8" s="115">
        <v>3.5652173913043475E-5</v>
      </c>
      <c r="DI8" s="115">
        <v>7.260869565217392E-5</v>
      </c>
      <c r="DJ8" s="115">
        <v>1.3294347826086961E-2</v>
      </c>
      <c r="DK8" s="115">
        <v>3.8790869565217392E-2</v>
      </c>
      <c r="DL8" s="115">
        <v>1.8304347826086955E-4</v>
      </c>
      <c r="DM8" s="115">
        <v>0.34016086956521735</v>
      </c>
      <c r="DN8" s="115">
        <v>0.12904217391304346</v>
      </c>
      <c r="DO8" s="115">
        <v>4.7782608695652178E-4</v>
      </c>
      <c r="DP8" s="115">
        <v>4.1999999999999985E-4</v>
      </c>
      <c r="DQ8" s="115">
        <v>5.2813043478260853E-3</v>
      </c>
      <c r="DR8" s="115">
        <v>1.7391304347826088E-6</v>
      </c>
      <c r="DS8" s="116">
        <v>207.7963095652174</v>
      </c>
      <c r="DT8" s="114">
        <v>11.473433333333332</v>
      </c>
      <c r="DU8" s="115">
        <v>9.4135375000000003</v>
      </c>
      <c r="DV8" s="115">
        <v>11.479585652173915</v>
      </c>
      <c r="DW8" s="115">
        <v>9.5846979166666646</v>
      </c>
      <c r="DX8" s="115">
        <v>6.2861454166666668</v>
      </c>
      <c r="DY8" s="115">
        <v>0.42203041666666669</v>
      </c>
      <c r="DZ8" s="115">
        <v>2.2174875000000003</v>
      </c>
      <c r="EA8" s="115">
        <v>0.37605416666666663</v>
      </c>
      <c r="EB8" s="115">
        <v>0.2210766666666667</v>
      </c>
      <c r="EC8" s="115">
        <v>2.0598958333333335</v>
      </c>
      <c r="ED8" s="115">
        <v>6.1901666666666667E-2</v>
      </c>
      <c r="EE8" s="115">
        <v>9.0820833333333344E-3</v>
      </c>
      <c r="EF8" s="115">
        <v>2.6833333333333331E-4</v>
      </c>
      <c r="EG8" s="115">
        <v>2.1254166666666665E-3</v>
      </c>
      <c r="EH8" s="115">
        <v>1.4677916666666667E-2</v>
      </c>
      <c r="EI8" s="115">
        <v>0.71177916666666663</v>
      </c>
      <c r="EJ8" s="115">
        <v>9.8237499999999964E-2</v>
      </c>
      <c r="EK8" s="115">
        <v>2.345833333333333E-3</v>
      </c>
      <c r="EL8" s="115">
        <v>6.1791666666666654E-2</v>
      </c>
      <c r="EM8" s="115">
        <v>0.33229583333333329</v>
      </c>
      <c r="EN8" s="115">
        <v>0.19352499999999997</v>
      </c>
      <c r="EO8" s="115">
        <v>0.20801666666666663</v>
      </c>
      <c r="EP8" s="115">
        <v>0.43630833333333335</v>
      </c>
      <c r="EQ8" s="115">
        <v>1.2319374999999997</v>
      </c>
      <c r="ER8" s="115">
        <v>3.6586956521739135E-2</v>
      </c>
      <c r="ES8" s="115">
        <v>0</v>
      </c>
      <c r="ET8" s="115">
        <v>5.5000000000000009E-5</v>
      </c>
      <c r="EU8" s="115">
        <v>6.0250000000000006E-4</v>
      </c>
      <c r="EV8" s="115">
        <v>1.6747500000000002E-2</v>
      </c>
      <c r="EW8" s="115">
        <v>1.9033333333333333E-3</v>
      </c>
      <c r="EX8" s="115">
        <v>5.4058333333333328E-3</v>
      </c>
      <c r="EY8" s="115">
        <v>5.454166666666666E-4</v>
      </c>
      <c r="EZ8" s="115">
        <v>9.3833333333333301E-4</v>
      </c>
      <c r="FA8" s="115">
        <v>0.33506956521739134</v>
      </c>
      <c r="FB8" s="115">
        <v>1.5247826086956519E-2</v>
      </c>
      <c r="FC8" s="115">
        <v>0</v>
      </c>
      <c r="FD8" s="115">
        <v>3.0577499999999994E-2</v>
      </c>
      <c r="FE8" s="115">
        <v>1.4083333333333333E-4</v>
      </c>
      <c r="FF8" s="115">
        <v>8.0249999999999994E-4</v>
      </c>
      <c r="FG8" s="115">
        <v>5.2939999999999994E-2</v>
      </c>
      <c r="FH8" s="115">
        <v>6.8330833333333327E-2</v>
      </c>
      <c r="FI8" s="115">
        <v>2.3291666666666665E-4</v>
      </c>
      <c r="FJ8" s="115">
        <v>4.29391304347826</v>
      </c>
      <c r="FK8" s="115">
        <v>1.5239141666666667</v>
      </c>
      <c r="FL8" s="115">
        <v>1.4358333333333332E-3</v>
      </c>
      <c r="FM8" s="115">
        <v>2.0616666666666669E-3</v>
      </c>
      <c r="FN8" s="115">
        <v>5.512916666666666E-3</v>
      </c>
      <c r="FO8" s="115">
        <v>6.2916666666666674E-5</v>
      </c>
      <c r="FP8" s="116">
        <v>49.754326666666678</v>
      </c>
    </row>
    <row r="9" spans="1:172" x14ac:dyDescent="0.2">
      <c r="A9" s="2" t="s">
        <v>0</v>
      </c>
      <c r="B9" s="21">
        <v>2006</v>
      </c>
      <c r="C9" s="38">
        <f>C7</f>
        <v>8.7755662333333344</v>
      </c>
      <c r="D9" s="42">
        <f>Tracking!I29</f>
        <v>21.626674913446031</v>
      </c>
      <c r="E9" s="42">
        <f>Tracking!L29</f>
        <v>8.5717690472222241</v>
      </c>
      <c r="F9" s="42">
        <f>Tracking!M29</f>
        <v>21.29221351829365</v>
      </c>
      <c r="G9" s="42">
        <f>G7</f>
        <v>4.660356803</v>
      </c>
      <c r="H9" s="104">
        <f>H7</f>
        <v>10.387492461000001</v>
      </c>
      <c r="I9" s="38">
        <f>Tracking!C29</f>
        <v>8.1728882608695645</v>
      </c>
      <c r="J9" s="42">
        <f>Tracking!O29</f>
        <v>8.3706125144927537</v>
      </c>
      <c r="K9" s="41"/>
      <c r="L9" s="108">
        <v>22.940936956521742</v>
      </c>
      <c r="M9" s="108">
        <v>10.940936956521739</v>
      </c>
      <c r="N9" s="108">
        <v>5.7226330434782602</v>
      </c>
      <c r="O9" s="108">
        <v>0.88879130434782627</v>
      </c>
      <c r="P9" s="108">
        <v>1.9403630434782608</v>
      </c>
      <c r="Q9" s="108">
        <v>0.87221739130434783</v>
      </c>
      <c r="R9" s="108">
        <v>7.6371304347826074E-2</v>
      </c>
      <c r="S9" s="108">
        <v>0.81719739130434776</v>
      </c>
      <c r="T9" s="108">
        <v>0.62336347826086935</v>
      </c>
      <c r="U9" s="110">
        <v>12</v>
      </c>
      <c r="V9" s="38">
        <f>Tracking!B29</f>
        <v>22.687711666666669</v>
      </c>
      <c r="W9" s="42">
        <f>Tracking!N29</f>
        <v>22.270421713333331</v>
      </c>
      <c r="X9" s="41"/>
      <c r="Y9" s="108">
        <v>104.05007625</v>
      </c>
      <c r="Z9" s="108">
        <v>92.050076249999975</v>
      </c>
      <c r="AA9" s="108">
        <v>70.297891666666672</v>
      </c>
      <c r="AB9" s="108">
        <v>7.5744179166666674</v>
      </c>
      <c r="AC9" s="108">
        <v>7.0839249999999998</v>
      </c>
      <c r="AD9" s="108">
        <v>3.5330000000000008</v>
      </c>
      <c r="AE9" s="108">
        <v>0.30918499999999999</v>
      </c>
      <c r="AF9" s="108">
        <v>2.2396324999999995</v>
      </c>
      <c r="AG9" s="108">
        <v>1.012025</v>
      </c>
      <c r="AH9" s="110">
        <v>12</v>
      </c>
      <c r="AI9" s="38">
        <f t="shared" si="9"/>
        <v>8.1728882608695645</v>
      </c>
      <c r="AJ9" s="121">
        <f t="shared" si="10"/>
        <v>1</v>
      </c>
      <c r="AK9" s="121">
        <f t="shared" si="11"/>
        <v>0.24945071137782832</v>
      </c>
      <c r="AL9" s="121">
        <f t="shared" si="12"/>
        <v>3.8742589547771593E-2</v>
      </c>
      <c r="AM9" s="121">
        <f t="shared" si="13"/>
        <v>8.4580810590068181E-2</v>
      </c>
      <c r="AN9" s="121">
        <f t="shared" si="14"/>
        <v>3.8020129385185827E-2</v>
      </c>
      <c r="AO9" s="121">
        <f t="shared" si="15"/>
        <v>3.3290403305046758E-3</v>
      </c>
      <c r="AP9" s="121">
        <f t="shared" si="16"/>
        <v>3.5621796653428822E-2</v>
      </c>
      <c r="AQ9" s="121">
        <f t="shared" si="17"/>
        <v>2.7172537871591032E-2</v>
      </c>
      <c r="AR9" s="122">
        <f t="shared" si="18"/>
        <v>0.52308238424362141</v>
      </c>
      <c r="AS9" s="38">
        <f t="shared" si="19"/>
        <v>22.687711666666669</v>
      </c>
      <c r="AT9" s="121">
        <f t="shared" si="38"/>
        <v>1</v>
      </c>
      <c r="AU9" s="121">
        <f t="shared" si="39"/>
        <v>0.67561595531907814</v>
      </c>
      <c r="AV9" s="121">
        <f t="shared" si="40"/>
        <v>7.2795890110332009E-2</v>
      </c>
      <c r="AW9" s="121">
        <f t="shared" si="41"/>
        <v>6.8081881871758829E-2</v>
      </c>
      <c r="AX9" s="121">
        <f t="shared" si="42"/>
        <v>3.3954804526152384E-2</v>
      </c>
      <c r="AY9" s="121">
        <f t="shared" si="43"/>
        <v>2.9715019069964398E-3</v>
      </c>
      <c r="AZ9" s="121">
        <f t="shared" si="44"/>
        <v>2.1524563755425403E-2</v>
      </c>
      <c r="BA9" s="121">
        <f t="shared" si="45"/>
        <v>9.726326365858861E-3</v>
      </c>
      <c r="BB9" s="122">
        <f t="shared" si="46"/>
        <v>0.11532908415336215</v>
      </c>
      <c r="BC9" s="38">
        <f t="shared" si="20"/>
        <v>8.1728882608695645</v>
      </c>
      <c r="BD9" s="123">
        <f t="shared" si="47"/>
        <v>8.1728882608695645</v>
      </c>
      <c r="BE9" s="123">
        <f t="shared" si="21"/>
        <v>2.0387327906854149</v>
      </c>
      <c r="BF9" s="123">
        <f t="shared" si="22"/>
        <v>0.31663885531067032</v>
      </c>
      <c r="BG9" s="123">
        <f t="shared" si="23"/>
        <v>0.69126951396640035</v>
      </c>
      <c r="BH9" s="123">
        <f t="shared" si="24"/>
        <v>0.31073426912892721</v>
      </c>
      <c r="BI9" s="123">
        <f t="shared" si="25"/>
        <v>2.7207874637143002E-2</v>
      </c>
      <c r="BJ9" s="123">
        <f t="shared" si="26"/>
        <v>0.29113296369989117</v>
      </c>
      <c r="BK9" s="123">
        <f t="shared" si="27"/>
        <v>0.22207811578876002</v>
      </c>
      <c r="BL9" s="124">
        <f t="shared" si="28"/>
        <v>4.2750938776523562</v>
      </c>
      <c r="BM9" s="38">
        <f t="shared" si="29"/>
        <v>22.687711666666669</v>
      </c>
      <c r="BN9" s="123">
        <f t="shared" si="48"/>
        <v>22.687711666666669</v>
      </c>
      <c r="BO9" s="123">
        <f t="shared" si="30"/>
        <v>15.328179991678796</v>
      </c>
      <c r="BP9" s="123">
        <f t="shared" si="31"/>
        <v>1.6515721653415643</v>
      </c>
      <c r="BQ9" s="123">
        <f t="shared" si="32"/>
        <v>1.5446221056305247</v>
      </c>
      <c r="BR9" s="123">
        <f t="shared" si="33"/>
        <v>0.77035681478737361</v>
      </c>
      <c r="BS9" s="123">
        <f t="shared" si="34"/>
        <v>6.7416578482885389E-2</v>
      </c>
      <c r="BT9" s="123">
        <f t="shared" si="35"/>
        <v>0.48834309623387545</v>
      </c>
      <c r="BU9" s="123">
        <f t="shared" si="36"/>
        <v>0.2206680881645037</v>
      </c>
      <c r="BV9" s="124">
        <f t="shared" si="37"/>
        <v>2.6165530080522168</v>
      </c>
      <c r="BW9" s="114">
        <v>2.95525652173913</v>
      </c>
      <c r="BX9" s="115">
        <v>1.5932608695652175</v>
      </c>
      <c r="BY9" s="115">
        <v>2.9388900000000002</v>
      </c>
      <c r="BZ9" s="115">
        <v>1.6639439130434781</v>
      </c>
      <c r="CA9" s="115">
        <v>0.64998043478260858</v>
      </c>
      <c r="CB9" s="115">
        <v>9.6716956521739131E-2</v>
      </c>
      <c r="CC9" s="115">
        <v>0.65934782608695652</v>
      </c>
      <c r="CD9" s="115">
        <v>8.7221739130434781E-2</v>
      </c>
      <c r="CE9" s="115">
        <v>7.6371304347826074E-2</v>
      </c>
      <c r="CF9" s="115">
        <v>1.3619956521739132</v>
      </c>
      <c r="CG9" s="115">
        <v>9.4304782608695681E-2</v>
      </c>
      <c r="CH9" s="115">
        <v>4.9904347826086951E-3</v>
      </c>
      <c r="CI9" s="115">
        <v>2.173913043478261E-5</v>
      </c>
      <c r="CJ9" s="115">
        <v>8.699999999999999E-4</v>
      </c>
      <c r="CK9" s="115">
        <v>5.4100000000000016E-3</v>
      </c>
      <c r="CL9" s="115">
        <v>0.15033043478260871</v>
      </c>
      <c r="CM9" s="115">
        <v>4.0452173913043475E-2</v>
      </c>
      <c r="CN9" s="115">
        <v>1.0956521739130434E-3</v>
      </c>
      <c r="CO9" s="115">
        <v>-6.4956521739130448E-3</v>
      </c>
      <c r="CP9" s="115">
        <v>7.3734782608695676E-2</v>
      </c>
      <c r="CQ9" s="115">
        <v>0.11945652173913042</v>
      </c>
      <c r="CR9" s="115">
        <v>7.4952173913043471E-2</v>
      </c>
      <c r="CS9" s="115">
        <v>0.10465652173913044</v>
      </c>
      <c r="CT9" s="115">
        <v>0.36630434782608701</v>
      </c>
      <c r="CU9" s="115">
        <v>5.2756521739130438E-2</v>
      </c>
      <c r="CV9" s="115">
        <v>1.1471304347826087E-2</v>
      </c>
      <c r="CW9" s="115">
        <v>3.6086956521739134E-5</v>
      </c>
      <c r="CX9" s="115">
        <v>2.2913043478260865E-4</v>
      </c>
      <c r="CY9" s="115">
        <v>5.3899999999999998E-3</v>
      </c>
      <c r="CZ9" s="115">
        <v>5.6391304347826079E-4</v>
      </c>
      <c r="DA9" s="115">
        <v>1.897391304347826E-3</v>
      </c>
      <c r="DB9" s="115">
        <v>2.28695652173913E-4</v>
      </c>
      <c r="DC9" s="115">
        <v>2.0130434782608697E-4</v>
      </c>
      <c r="DD9" s="115">
        <v>7.4973913043478252E-2</v>
      </c>
      <c r="DE9" s="115">
        <v>-4.6695652173913051E-3</v>
      </c>
      <c r="DF9" s="115">
        <v>5.9260869565217389E-4</v>
      </c>
      <c r="DG9" s="115">
        <v>1.1867391304347824E-2</v>
      </c>
      <c r="DH9" s="115">
        <v>5.2173913043478256E-5</v>
      </c>
      <c r="DI9" s="115">
        <v>5.4782608695652176E-5</v>
      </c>
      <c r="DJ9" s="115">
        <v>1.6544347826086957E-2</v>
      </c>
      <c r="DK9" s="115">
        <v>3.4205652173913047E-2</v>
      </c>
      <c r="DL9" s="115">
        <v>1.1434782608695654E-4</v>
      </c>
      <c r="DM9" s="115">
        <v>0.37492173913043486</v>
      </c>
      <c r="DN9" s="115">
        <v>0.15757086956521738</v>
      </c>
      <c r="DO9" s="115">
        <v>5.1217391304347816E-4</v>
      </c>
      <c r="DP9" s="115">
        <v>3.8913043478260869E-4</v>
      </c>
      <c r="DQ9" s="115">
        <v>1.4821739130434783E-3</v>
      </c>
      <c r="DR9" s="115">
        <v>6.0869565217391299E-6</v>
      </c>
      <c r="DS9" s="116">
        <v>193.26761347826087</v>
      </c>
      <c r="DT9" s="114">
        <v>13.932916666666671</v>
      </c>
      <c r="DU9" s="115">
        <v>10.200195833333334</v>
      </c>
      <c r="DV9" s="115">
        <v>13.420825416666661</v>
      </c>
      <c r="DW9" s="115">
        <v>10.411553333333334</v>
      </c>
      <c r="DX9" s="115">
        <v>6.6156837499999996</v>
      </c>
      <c r="DY9" s="115">
        <v>0.80591708333333356</v>
      </c>
      <c r="DZ9" s="115">
        <v>2.1740249999999994</v>
      </c>
      <c r="EA9" s="115">
        <v>0.35329999999999995</v>
      </c>
      <c r="EB9" s="115">
        <v>0.30918499999999999</v>
      </c>
      <c r="EC9" s="115">
        <v>3.7327208333333335</v>
      </c>
      <c r="ED9" s="115">
        <v>0.15344250000000001</v>
      </c>
      <c r="EE9" s="115">
        <v>1.3950416666666668E-2</v>
      </c>
      <c r="EF9" s="115">
        <v>2.4916666666666669E-4</v>
      </c>
      <c r="EG9" s="115">
        <v>2.5666666666666667E-3</v>
      </c>
      <c r="EH9" s="115">
        <v>2.2853750000000003E-2</v>
      </c>
      <c r="EI9" s="115">
        <v>0.67100833333333343</v>
      </c>
      <c r="EJ9" s="115">
        <v>4.7891666666666666E-2</v>
      </c>
      <c r="EK9" s="115">
        <v>1.2750000000000001E-3</v>
      </c>
      <c r="EL9" s="115">
        <v>8.508333333333333E-2</v>
      </c>
      <c r="EM9" s="115">
        <v>0.31493333333333329</v>
      </c>
      <c r="EN9" s="115">
        <v>0.20559166666666664</v>
      </c>
      <c r="EO9" s="115">
        <v>0.23530833333333337</v>
      </c>
      <c r="EP9" s="115">
        <v>0.36687500000000001</v>
      </c>
      <c r="EQ9" s="115">
        <v>1.2077916666666666</v>
      </c>
      <c r="ER9" s="115">
        <v>8.5245833333333354E-2</v>
      </c>
      <c r="ES9" s="115">
        <v>0</v>
      </c>
      <c r="ET9" s="115">
        <v>9.3749999999999988E-5</v>
      </c>
      <c r="EU9" s="115">
        <v>8.3083333333333327E-4</v>
      </c>
      <c r="EV9" s="115">
        <v>2.2304166666666663E-2</v>
      </c>
      <c r="EW9" s="115">
        <v>2.0891666666666667E-3</v>
      </c>
      <c r="EX9" s="115">
        <v>1.6864166666666666E-2</v>
      </c>
      <c r="EY9" s="115">
        <v>6.6666666666666686E-4</v>
      </c>
      <c r="EZ9" s="115">
        <v>9.8416666666666661E-4</v>
      </c>
      <c r="FA9" s="115">
        <v>0.62474166666666664</v>
      </c>
      <c r="FB9" s="115">
        <v>7.4958333333333326E-3</v>
      </c>
      <c r="FC9" s="115">
        <v>0</v>
      </c>
      <c r="FD9" s="115">
        <v>3.7721250000000005E-2</v>
      </c>
      <c r="FE9" s="115">
        <v>8.0416666666666665E-5</v>
      </c>
      <c r="FF9" s="115">
        <v>8.2333333333333314E-4</v>
      </c>
      <c r="FG9" s="115">
        <v>7.303833333333333E-2</v>
      </c>
      <c r="FH9" s="115">
        <v>0.2172379166666667</v>
      </c>
      <c r="FI9" s="115">
        <v>4.0583333333333335E-4</v>
      </c>
      <c r="FJ9" s="115">
        <v>4.2408166666666665</v>
      </c>
      <c r="FK9" s="115">
        <v>1.6038020833333333</v>
      </c>
      <c r="FL9" s="115">
        <v>1.7516666666666668E-3</v>
      </c>
      <c r="FM9" s="115">
        <v>1.7329166666666667E-3</v>
      </c>
      <c r="FN9" s="115">
        <v>5.7691666666666681E-3</v>
      </c>
      <c r="FO9" s="115">
        <v>1.2499999999999999E-5</v>
      </c>
      <c r="FP9" s="116">
        <v>44.379629166666668</v>
      </c>
    </row>
    <row r="10" spans="1:172" x14ac:dyDescent="0.2">
      <c r="A10" s="2" t="s">
        <v>0</v>
      </c>
      <c r="B10" s="21">
        <v>2007</v>
      </c>
      <c r="C10" s="38">
        <f>C7</f>
        <v>8.7755662333333344</v>
      </c>
      <c r="D10" s="42">
        <f>Tracking!I30</f>
        <v>21.432895905645239</v>
      </c>
      <c r="E10" s="42">
        <f>Tracking!L30</f>
        <v>8.4698704541666689</v>
      </c>
      <c r="F10" s="42">
        <f>Tracking!M30</f>
        <v>20.931203812916667</v>
      </c>
      <c r="G10" s="42">
        <f>G7</f>
        <v>4.660356803</v>
      </c>
      <c r="H10" s="104">
        <f>H7</f>
        <v>10.387492461000001</v>
      </c>
      <c r="I10" s="38">
        <f>Tracking!C30</f>
        <v>8.2072904347826068</v>
      </c>
      <c r="J10" s="42">
        <f>Tracking!O30</f>
        <v>8.2580560181159424</v>
      </c>
      <c r="K10" s="41"/>
      <c r="L10" s="108">
        <v>22.83277130434783</v>
      </c>
      <c r="M10" s="108">
        <v>10.832771304347826</v>
      </c>
      <c r="N10" s="108">
        <v>5.8610156521739141</v>
      </c>
      <c r="O10" s="108">
        <v>0.70168869565217395</v>
      </c>
      <c r="P10" s="108">
        <v>2.3053752173913038</v>
      </c>
      <c r="Q10" s="108">
        <v>0.74834782608695638</v>
      </c>
      <c r="R10" s="108">
        <v>9.9497391304347829E-2</v>
      </c>
      <c r="S10" s="108">
        <v>0.73919478260869564</v>
      </c>
      <c r="T10" s="108">
        <v>0.37765347826086965</v>
      </c>
      <c r="U10" s="110">
        <v>12</v>
      </c>
      <c r="V10" s="38">
        <f>Tracking!B30</f>
        <v>20.835774999999998</v>
      </c>
      <c r="W10" s="42">
        <f>Tracking!N30</f>
        <v>21.85562535333333</v>
      </c>
      <c r="X10" s="41"/>
      <c r="Y10" s="108">
        <v>89.416592500000021</v>
      </c>
      <c r="Z10" s="108">
        <v>77.416592500000021</v>
      </c>
      <c r="AA10" s="108">
        <v>57.93730708333333</v>
      </c>
      <c r="AB10" s="108">
        <v>5.02959625</v>
      </c>
      <c r="AC10" s="108">
        <v>7.9271441666666655</v>
      </c>
      <c r="AD10" s="108">
        <v>3.2619583333333328</v>
      </c>
      <c r="AE10" s="108">
        <v>0.3165795833333333</v>
      </c>
      <c r="AF10" s="108">
        <v>1.8316875000000001</v>
      </c>
      <c r="AG10" s="108">
        <v>1.1123204166666667</v>
      </c>
      <c r="AH10" s="110">
        <v>12</v>
      </c>
      <c r="AI10" s="38">
        <f t="shared" si="9"/>
        <v>8.2072904347826068</v>
      </c>
      <c r="AJ10" s="121">
        <f t="shared" si="10"/>
        <v>1</v>
      </c>
      <c r="AK10" s="121">
        <f t="shared" si="11"/>
        <v>0.25669313523312243</v>
      </c>
      <c r="AL10" s="121">
        <f t="shared" si="12"/>
        <v>3.0731648221718842E-2</v>
      </c>
      <c r="AM10" s="121">
        <f t="shared" si="13"/>
        <v>0.10096782325114924</v>
      </c>
      <c r="AN10" s="121">
        <f t="shared" si="14"/>
        <v>3.2775164088139207E-2</v>
      </c>
      <c r="AO10" s="121">
        <f t="shared" si="15"/>
        <v>4.3576572452859227E-3</v>
      </c>
      <c r="AP10" s="121">
        <f t="shared" si="16"/>
        <v>3.2374291002859462E-2</v>
      </c>
      <c r="AQ10" s="121">
        <f t="shared" si="17"/>
        <v>1.6539975512694625E-2</v>
      </c>
      <c r="AR10" s="122">
        <f t="shared" si="18"/>
        <v>0.5255603816132014</v>
      </c>
      <c r="AS10" s="38">
        <f t="shared" si="19"/>
        <v>20.835774999999998</v>
      </c>
      <c r="AT10" s="121">
        <f t="shared" si="38"/>
        <v>1</v>
      </c>
      <c r="AU10" s="121">
        <f t="shared" si="39"/>
        <v>0.64794805375001641</v>
      </c>
      <c r="AV10" s="121">
        <f t="shared" si="40"/>
        <v>5.6249026152500707E-2</v>
      </c>
      <c r="AW10" s="121">
        <f t="shared" si="41"/>
        <v>8.8654062350526988E-2</v>
      </c>
      <c r="AX10" s="121">
        <f t="shared" si="42"/>
        <v>3.6480458963288408E-2</v>
      </c>
      <c r="AY10" s="121">
        <f t="shared" si="43"/>
        <v>3.5405015387198211E-3</v>
      </c>
      <c r="AZ10" s="121">
        <f t="shared" si="44"/>
        <v>2.0484872536380757E-2</v>
      </c>
      <c r="BA10" s="121">
        <f t="shared" si="45"/>
        <v>1.2439754027382182E-2</v>
      </c>
      <c r="BB10" s="122">
        <f t="shared" si="46"/>
        <v>0.13420328000085663</v>
      </c>
      <c r="BC10" s="38">
        <f t="shared" si="20"/>
        <v>8.2072904347826068</v>
      </c>
      <c r="BD10" s="123">
        <f t="shared" si="47"/>
        <v>8.2072904347826068</v>
      </c>
      <c r="BE10" s="123">
        <f t="shared" si="21"/>
        <v>2.1067551134731639</v>
      </c>
      <c r="BF10" s="123">
        <f t="shared" si="22"/>
        <v>0.25222356249521694</v>
      </c>
      <c r="BG10" s="123">
        <f t="shared" si="23"/>
        <v>0.82867224998997802</v>
      </c>
      <c r="BH10" s="123">
        <f t="shared" si="24"/>
        <v>0.26899529071901529</v>
      </c>
      <c r="BI10" s="123">
        <f t="shared" si="25"/>
        <v>3.5764558627296279E-2</v>
      </c>
      <c r="BJ10" s="123">
        <f t="shared" si="26"/>
        <v>0.26570520888063709</v>
      </c>
      <c r="BK10" s="123">
        <f t="shared" si="27"/>
        <v>0.13574838281687715</v>
      </c>
      <c r="BL10" s="124">
        <f t="shared" si="28"/>
        <v>4.3134266929147245</v>
      </c>
      <c r="BM10" s="38">
        <f t="shared" si="29"/>
        <v>20.835774999999998</v>
      </c>
      <c r="BN10" s="123">
        <f t="shared" si="48"/>
        <v>20.835774999999998</v>
      </c>
      <c r="BO10" s="123">
        <f t="shared" si="30"/>
        <v>13.500499859623247</v>
      </c>
      <c r="BP10" s="123">
        <f t="shared" si="31"/>
        <v>1.1719920528826204</v>
      </c>
      <c r="BQ10" s="123">
        <f t="shared" si="32"/>
        <v>1.8471760959715513</v>
      </c>
      <c r="BR10" s="123">
        <f t="shared" si="33"/>
        <v>0.76009863485581042</v>
      </c>
      <c r="BS10" s="123">
        <f t="shared" si="34"/>
        <v>7.3769093447919973E-2</v>
      </c>
      <c r="BT10" s="123">
        <f t="shared" si="35"/>
        <v>0.42681819507170871</v>
      </c>
      <c r="BU10" s="123">
        <f t="shared" si="36"/>
        <v>0.25919191596987895</v>
      </c>
      <c r="BV10" s="124">
        <f t="shared" si="37"/>
        <v>2.7962293463598482</v>
      </c>
      <c r="BW10" s="114">
        <v>3.0855826086956517</v>
      </c>
      <c r="BX10" s="115">
        <v>1.8535913043478263</v>
      </c>
      <c r="BY10" s="115">
        <v>3.0423491304347827</v>
      </c>
      <c r="BZ10" s="115">
        <v>1.7479391304347829</v>
      </c>
      <c r="CA10" s="115">
        <v>0.66235521739130443</v>
      </c>
      <c r="CB10" s="115">
        <v>7.5144782608695629E-2</v>
      </c>
      <c r="CC10" s="115">
        <v>0.77778782608695629</v>
      </c>
      <c r="CD10" s="115">
        <v>7.4834782608695652E-2</v>
      </c>
      <c r="CE10" s="115">
        <v>9.9497391304347829E-2</v>
      </c>
      <c r="CF10" s="115">
        <v>1.2319913043478263</v>
      </c>
      <c r="CG10" s="115">
        <v>5.8319130434782609E-2</v>
      </c>
      <c r="CH10" s="115">
        <v>6.3434782608695651E-3</v>
      </c>
      <c r="CI10" s="115">
        <v>3.3478260869565221E-5</v>
      </c>
      <c r="CJ10" s="115">
        <v>8.4956521739130444E-4</v>
      </c>
      <c r="CK10" s="115">
        <v>5.6095652173913033E-3</v>
      </c>
      <c r="CL10" s="115">
        <v>0.16192173913043478</v>
      </c>
      <c r="CM10" s="115">
        <v>3.4443478260869562E-2</v>
      </c>
      <c r="CN10" s="115">
        <v>2.1304347826086955E-4</v>
      </c>
      <c r="CO10" s="115">
        <v>8.4913043478260872E-3</v>
      </c>
      <c r="CP10" s="115">
        <v>8.6826086956521747E-2</v>
      </c>
      <c r="CQ10" s="115">
        <v>0.1315521739130435</v>
      </c>
      <c r="CR10" s="115">
        <v>8.1030434782608698E-2</v>
      </c>
      <c r="CS10" s="115">
        <v>0.12174347826086955</v>
      </c>
      <c r="CT10" s="115">
        <v>0.42964347826086952</v>
      </c>
      <c r="CU10" s="115">
        <v>3.3056521739130436E-2</v>
      </c>
      <c r="CV10" s="115">
        <v>5.2173913043478263E-5</v>
      </c>
      <c r="CW10" s="115">
        <v>3.869565217391304E-5</v>
      </c>
      <c r="CX10" s="115">
        <v>2.5086956521739126E-4</v>
      </c>
      <c r="CY10" s="115">
        <v>7.4999999999999997E-3</v>
      </c>
      <c r="CZ10" s="115">
        <v>6.5304347826086956E-4</v>
      </c>
      <c r="DA10" s="115">
        <v>1.8678260869565216E-3</v>
      </c>
      <c r="DB10" s="115">
        <v>3.1391304347826084E-4</v>
      </c>
      <c r="DC10" s="115">
        <v>1.3956521739130436E-4</v>
      </c>
      <c r="DD10" s="115">
        <v>5.8252173913043472E-2</v>
      </c>
      <c r="DE10" s="115">
        <v>7.8260869565217425E-5</v>
      </c>
      <c r="DF10" s="115">
        <v>0</v>
      </c>
      <c r="DG10" s="115">
        <v>1.3010434782608693E-2</v>
      </c>
      <c r="DH10" s="115">
        <v>7.2608695652173907E-5</v>
      </c>
      <c r="DI10" s="115">
        <v>4.608695652173914E-5</v>
      </c>
      <c r="DJ10" s="115">
        <v>2.2411304347826087E-2</v>
      </c>
      <c r="DK10" s="115">
        <v>3.3144347826086953E-2</v>
      </c>
      <c r="DL10" s="115">
        <v>1.1043478260869566E-4</v>
      </c>
      <c r="DM10" s="115">
        <v>0.43562608695652172</v>
      </c>
      <c r="DN10" s="115">
        <v>0.16057086956521738</v>
      </c>
      <c r="DO10" s="115">
        <v>6.7956521739130432E-4</v>
      </c>
      <c r="DP10" s="115">
        <v>2.7913043478260873E-4</v>
      </c>
      <c r="DQ10" s="115">
        <v>2.0769565217391302E-3</v>
      </c>
      <c r="DR10" s="115">
        <v>2.3913043478260871E-5</v>
      </c>
      <c r="DS10" s="116">
        <v>189.95308999999997</v>
      </c>
      <c r="DT10" s="114">
        <v>12.478929166666669</v>
      </c>
      <c r="DU10" s="115">
        <v>9.4261166666666671</v>
      </c>
      <c r="DV10" s="115">
        <v>12.222043913043473</v>
      </c>
      <c r="DW10" s="115">
        <v>9.0639666666666674</v>
      </c>
      <c r="DX10" s="115">
        <v>5.3302341666666662</v>
      </c>
      <c r="DY10" s="115">
        <v>0.52544000000000002</v>
      </c>
      <c r="DZ10" s="115">
        <v>2.3917050000000004</v>
      </c>
      <c r="EA10" s="115">
        <v>0.3261958333333333</v>
      </c>
      <c r="EB10" s="115">
        <v>0.3165795833333333</v>
      </c>
      <c r="EC10" s="115">
        <v>3.0528124999999999</v>
      </c>
      <c r="ED10" s="115">
        <v>0.17381291666666673</v>
      </c>
      <c r="EE10" s="115">
        <v>8.3691666666666671E-3</v>
      </c>
      <c r="EF10" s="115">
        <v>2.5958333333333329E-4</v>
      </c>
      <c r="EG10" s="115">
        <v>2.7416666666666661E-3</v>
      </c>
      <c r="EH10" s="115">
        <v>1.9477083333333332E-2</v>
      </c>
      <c r="EI10" s="115">
        <v>0.71418749999999998</v>
      </c>
      <c r="EJ10" s="115">
        <v>5.4141666666666664E-2</v>
      </c>
      <c r="EK10" s="115">
        <v>1.2958333333333331E-3</v>
      </c>
      <c r="EL10" s="115">
        <v>9.2416666666666661E-2</v>
      </c>
      <c r="EM10" s="115">
        <v>0.360925</v>
      </c>
      <c r="EN10" s="115">
        <v>0.21767083333333337</v>
      </c>
      <c r="EO10" s="115">
        <v>0.21428333333333335</v>
      </c>
      <c r="EP10" s="115">
        <v>0.4434291666666666</v>
      </c>
      <c r="EQ10" s="115">
        <v>1.3287249999999999</v>
      </c>
      <c r="ER10" s="115">
        <v>0.10174782608695651</v>
      </c>
      <c r="ES10" s="115">
        <v>0</v>
      </c>
      <c r="ET10" s="115">
        <v>6.9166666666666663E-5</v>
      </c>
      <c r="EU10" s="115">
        <v>7.9916666666666678E-4</v>
      </c>
      <c r="EV10" s="115">
        <v>2.2217916666666667E-2</v>
      </c>
      <c r="EW10" s="115">
        <v>1.5887500000000001E-3</v>
      </c>
      <c r="EX10" s="115">
        <v>1.1969583333333332E-2</v>
      </c>
      <c r="EY10" s="115">
        <v>6.066666666666666E-4</v>
      </c>
      <c r="EZ10" s="115">
        <v>6.6125000000000005E-4</v>
      </c>
      <c r="FA10" s="115">
        <v>0.41166956521739129</v>
      </c>
      <c r="FB10" s="115">
        <v>1.0108695652173913E-2</v>
      </c>
      <c r="FC10" s="115">
        <v>0</v>
      </c>
      <c r="FD10" s="115">
        <v>3.3195416666666665E-2</v>
      </c>
      <c r="FE10" s="115">
        <v>1.1999999999999999E-4</v>
      </c>
      <c r="FF10" s="115">
        <v>6.7750000000000004E-4</v>
      </c>
      <c r="FG10" s="115">
        <v>8.3302083333333318E-2</v>
      </c>
      <c r="FH10" s="115">
        <v>0.13228708333333333</v>
      </c>
      <c r="FI10" s="115">
        <v>3.5416666666666669E-4</v>
      </c>
      <c r="FJ10" s="115">
        <v>3.751017391304349</v>
      </c>
      <c r="FK10" s="115">
        <v>1.2921779166666669</v>
      </c>
      <c r="FL10" s="115">
        <v>1.6145833333333331E-3</v>
      </c>
      <c r="FM10" s="115">
        <v>1.4658333333333331E-3</v>
      </c>
      <c r="FN10" s="115">
        <v>4.8129166666666676E-3</v>
      </c>
      <c r="FO10" s="115">
        <v>7.8333333333333345E-5</v>
      </c>
      <c r="FP10" s="116">
        <v>54.259564583333322</v>
      </c>
    </row>
    <row r="11" spans="1:172" x14ac:dyDescent="0.2">
      <c r="A11" s="2" t="s">
        <v>0</v>
      </c>
      <c r="B11" s="21">
        <v>2008</v>
      </c>
      <c r="C11" s="38">
        <f>C7</f>
        <v>8.7755662333333344</v>
      </c>
      <c r="D11" s="42">
        <f>Tracking!I31</f>
        <v>21.239116897844447</v>
      </c>
      <c r="E11" s="42">
        <f>Tracking!L31</f>
        <v>8.3679718611111138</v>
      </c>
      <c r="F11" s="42">
        <f>Tracking!M31</f>
        <v>20.570194107539685</v>
      </c>
      <c r="G11" s="42">
        <f>G7</f>
        <v>4.660356803</v>
      </c>
      <c r="H11" s="104">
        <f>H7</f>
        <v>10.387492461000001</v>
      </c>
      <c r="I11" s="38">
        <f>Tracking!C31</f>
        <v>7.7634958333333328</v>
      </c>
      <c r="J11" s="42">
        <f>Tracking!O31</f>
        <v>8.0568110181159405</v>
      </c>
      <c r="K11" s="41"/>
      <c r="L11" s="108">
        <v>21.942347500000007</v>
      </c>
      <c r="M11" s="108">
        <v>9.9423474999999986</v>
      </c>
      <c r="N11" s="108">
        <v>4.9093741666666668</v>
      </c>
      <c r="O11" s="108">
        <v>0.66035624999999987</v>
      </c>
      <c r="P11" s="108">
        <v>1.9764079166666668</v>
      </c>
      <c r="Q11" s="108">
        <v>0.57162499999999994</v>
      </c>
      <c r="R11" s="108">
        <v>8.9820833333333308E-2</v>
      </c>
      <c r="S11" s="108">
        <v>0.9105441666666666</v>
      </c>
      <c r="T11" s="108">
        <v>0.82422000000000006</v>
      </c>
      <c r="U11" s="110">
        <v>12</v>
      </c>
      <c r="V11" s="38">
        <f>Tracking!B31</f>
        <v>19.349384000000001</v>
      </c>
      <c r="W11" s="42">
        <f>Tracking!N31</f>
        <v>21.186163403333332</v>
      </c>
      <c r="X11" s="41"/>
      <c r="Y11" s="108">
        <v>72.898890800000004</v>
      </c>
      <c r="Z11" s="108">
        <v>60.898890800000011</v>
      </c>
      <c r="AA11" s="108">
        <v>45.562783200000005</v>
      </c>
      <c r="AB11" s="108">
        <v>3.5388260000000016</v>
      </c>
      <c r="AC11" s="108">
        <v>6.7848747999999999</v>
      </c>
      <c r="AD11" s="108">
        <v>2.2688799999999998</v>
      </c>
      <c r="AE11" s="108">
        <v>0.30394000000000004</v>
      </c>
      <c r="AF11" s="108">
        <v>1.9067808000000006</v>
      </c>
      <c r="AG11" s="108">
        <v>0.53280720000000004</v>
      </c>
      <c r="AH11" s="110">
        <v>12</v>
      </c>
      <c r="AI11" s="38">
        <f t="shared" si="9"/>
        <v>7.7634958333333328</v>
      </c>
      <c r="AJ11" s="121">
        <f t="shared" si="10"/>
        <v>1</v>
      </c>
      <c r="AK11" s="121">
        <f t="shared" si="11"/>
        <v>0.22373969634136298</v>
      </c>
      <c r="AL11" s="121">
        <f t="shared" si="12"/>
        <v>3.0095059336745972E-2</v>
      </c>
      <c r="AM11" s="121">
        <f t="shared" si="13"/>
        <v>9.0072765307662103E-2</v>
      </c>
      <c r="AN11" s="121">
        <f t="shared" si="14"/>
        <v>2.6051223552994943E-2</v>
      </c>
      <c r="AO11" s="121">
        <f t="shared" si="15"/>
        <v>4.0934924275232301E-3</v>
      </c>
      <c r="AP11" s="121">
        <f t="shared" si="16"/>
        <v>4.1497117237190156E-2</v>
      </c>
      <c r="AQ11" s="121">
        <f t="shared" si="17"/>
        <v>3.756298180948961E-2</v>
      </c>
      <c r="AR11" s="122">
        <f t="shared" si="18"/>
        <v>0.54688770196534331</v>
      </c>
      <c r="AS11" s="38">
        <f t="shared" si="19"/>
        <v>19.349384000000001</v>
      </c>
      <c r="AT11" s="121">
        <f t="shared" si="38"/>
        <v>1</v>
      </c>
      <c r="AU11" s="121">
        <f t="shared" si="39"/>
        <v>0.62501339457966076</v>
      </c>
      <c r="AV11" s="121">
        <f t="shared" si="40"/>
        <v>4.8544305148741737E-2</v>
      </c>
      <c r="AW11" s="121">
        <f t="shared" si="41"/>
        <v>9.3072401041251501E-2</v>
      </c>
      <c r="AX11" s="121">
        <f t="shared" si="42"/>
        <v>3.1123655999440798E-2</v>
      </c>
      <c r="AY11" s="121">
        <f t="shared" si="43"/>
        <v>4.1693364146495361E-3</v>
      </c>
      <c r="AZ11" s="121">
        <f t="shared" si="44"/>
        <v>2.6156513207194101E-2</v>
      </c>
      <c r="BA11" s="121">
        <f t="shared" si="45"/>
        <v>7.3088519475799762E-3</v>
      </c>
      <c r="BB11" s="122">
        <f t="shared" si="46"/>
        <v>0.16461155812263745</v>
      </c>
      <c r="BC11" s="38">
        <f t="shared" si="20"/>
        <v>7.7634958333333328</v>
      </c>
      <c r="BD11" s="123">
        <f t="shared" si="47"/>
        <v>7.7634958333333328</v>
      </c>
      <c r="BE11" s="123">
        <f t="shared" si="21"/>
        <v>1.7370022002974366</v>
      </c>
      <c r="BF11" s="123">
        <f t="shared" si="22"/>
        <v>0.23364286776474677</v>
      </c>
      <c r="BG11" s="123">
        <f t="shared" si="23"/>
        <v>0.69927953816284594</v>
      </c>
      <c r="BH11" s="123">
        <f t="shared" si="24"/>
        <v>0.20224856550691142</v>
      </c>
      <c r="BI11" s="123">
        <f t="shared" si="25"/>
        <v>3.1779811404858145E-2</v>
      </c>
      <c r="BJ11" s="123">
        <f t="shared" si="26"/>
        <v>0.32216269676627063</v>
      </c>
      <c r="BK11" s="123">
        <f t="shared" si="27"/>
        <v>0.29162005276554837</v>
      </c>
      <c r="BL11" s="124">
        <f t="shared" si="28"/>
        <v>4.2457603955091843</v>
      </c>
      <c r="BM11" s="38">
        <f t="shared" si="29"/>
        <v>19.349384000000001</v>
      </c>
      <c r="BN11" s="123">
        <f t="shared" si="48"/>
        <v>19.349384000000001</v>
      </c>
      <c r="BO11" s="123">
        <f t="shared" si="30"/>
        <v>12.093624176865376</v>
      </c>
      <c r="BP11" s="123">
        <f t="shared" si="31"/>
        <v>0.93930240133618104</v>
      </c>
      <c r="BQ11" s="123">
        <f t="shared" si="32"/>
        <v>1.8008936275491751</v>
      </c>
      <c r="BR11" s="123">
        <f t="shared" si="33"/>
        <v>0.60222357141708382</v>
      </c>
      <c r="BS11" s="123">
        <f t="shared" si="34"/>
        <v>8.0674091312237101E-2</v>
      </c>
      <c r="BT11" s="123">
        <f t="shared" si="35"/>
        <v>0.5061124181470702</v>
      </c>
      <c r="BU11" s="123">
        <f t="shared" si="36"/>
        <v>0.14142178293287283</v>
      </c>
      <c r="BV11" s="124">
        <f t="shared" si="37"/>
        <v>3.1851322489532312</v>
      </c>
      <c r="BW11" s="114">
        <v>2.9927565217391305</v>
      </c>
      <c r="BX11" s="115">
        <v>1.5380458333333336</v>
      </c>
      <c r="BY11" s="115">
        <v>3.039621304347826</v>
      </c>
      <c r="BZ11" s="115">
        <v>1.5912362499999999</v>
      </c>
      <c r="CA11" s="115">
        <v>0.57159541666666669</v>
      </c>
      <c r="CB11" s="115">
        <v>7.2579166666666681E-2</v>
      </c>
      <c r="CC11" s="115">
        <v>0.67113749999999994</v>
      </c>
      <c r="CD11" s="115">
        <v>5.7162499999999998E-2</v>
      </c>
      <c r="CE11" s="115">
        <v>8.9820833333333308E-2</v>
      </c>
      <c r="CF11" s="115">
        <v>1.5175737500000002</v>
      </c>
      <c r="CG11" s="115">
        <v>0.12894083333333334</v>
      </c>
      <c r="CH11" s="115">
        <v>5.5391666666666653E-3</v>
      </c>
      <c r="CI11" s="115">
        <v>6.5000000000000008E-5</v>
      </c>
      <c r="CJ11" s="115">
        <v>9.8041666666666698E-4</v>
      </c>
      <c r="CK11" s="115">
        <v>6.7158333333333315E-3</v>
      </c>
      <c r="CL11" s="115">
        <v>0.13962083333333333</v>
      </c>
      <c r="CM11" s="115">
        <v>2.5862500000000007E-2</v>
      </c>
      <c r="CN11" s="115">
        <v>4.1666666666666665E-5</v>
      </c>
      <c r="CO11" s="115">
        <v>8.9624999999999982E-3</v>
      </c>
      <c r="CP11" s="115">
        <v>7.9333333333333353E-2</v>
      </c>
      <c r="CQ11" s="115">
        <v>0.10727500000000001</v>
      </c>
      <c r="CR11" s="115">
        <v>6.8920833333333334E-2</v>
      </c>
      <c r="CS11" s="115">
        <v>0.10836250000000003</v>
      </c>
      <c r="CT11" s="115">
        <v>0.37285416666666671</v>
      </c>
      <c r="CU11" s="115">
        <v>7.5408333333333313E-2</v>
      </c>
      <c r="CV11" s="115">
        <v>2.3809166666666669E-2</v>
      </c>
      <c r="CW11" s="115">
        <v>1.9999999999999998E-5</v>
      </c>
      <c r="CX11" s="115">
        <v>1.8333333333333334E-4</v>
      </c>
      <c r="CY11" s="115">
        <v>5.9920833333333319E-3</v>
      </c>
      <c r="CZ11" s="115">
        <v>5.187499999999999E-4</v>
      </c>
      <c r="DA11" s="115">
        <v>2.7524999999999997E-3</v>
      </c>
      <c r="DB11" s="115">
        <v>2.1166666666666672E-4</v>
      </c>
      <c r="DC11" s="115">
        <v>1.4208333333333334E-4</v>
      </c>
      <c r="DD11" s="115">
        <v>5.6262500000000014E-2</v>
      </c>
      <c r="DE11" s="115">
        <v>3.3124999999999995E-3</v>
      </c>
      <c r="DF11" s="115">
        <v>6.1125000000000003E-4</v>
      </c>
      <c r="DG11" s="115">
        <v>1.3247083333333333E-2</v>
      </c>
      <c r="DH11" s="115">
        <v>8.0833333333333338E-5</v>
      </c>
      <c r="DI11" s="115">
        <v>5.9166666666666684E-5</v>
      </c>
      <c r="DJ11" s="115">
        <v>2.0145000000000007E-2</v>
      </c>
      <c r="DK11" s="115">
        <v>5.3023333333333318E-2</v>
      </c>
      <c r="DL11" s="115">
        <v>1.1458333333333334E-4</v>
      </c>
      <c r="DM11" s="115">
        <v>0.3742166666666667</v>
      </c>
      <c r="DN11" s="115">
        <v>0.13856874999999999</v>
      </c>
      <c r="DO11" s="115">
        <v>5.2291666666666665E-4</v>
      </c>
      <c r="DP11" s="115">
        <v>2.3374999999999999E-4</v>
      </c>
      <c r="DQ11" s="115">
        <v>1.58625E-3</v>
      </c>
      <c r="DR11" s="115">
        <v>4.4583333333333331E-5</v>
      </c>
      <c r="DS11" s="116">
        <v>200.90236583333331</v>
      </c>
      <c r="DT11" s="114">
        <v>10.797359999999999</v>
      </c>
      <c r="DU11" s="115">
        <v>7.6193920000000004</v>
      </c>
      <c r="DV11" s="115">
        <v>10.453161599999998</v>
      </c>
      <c r="DW11" s="115">
        <v>7.5273459999999996</v>
      </c>
      <c r="DX11" s="115">
        <v>4.4478187999999994</v>
      </c>
      <c r="DY11" s="115">
        <v>0.36234120000000003</v>
      </c>
      <c r="DZ11" s="115">
        <v>2.1072816000000003</v>
      </c>
      <c r="EA11" s="115">
        <v>0.22688799999999998</v>
      </c>
      <c r="EB11" s="115">
        <v>0.30394000000000004</v>
      </c>
      <c r="EC11" s="115">
        <v>3.177967999999999</v>
      </c>
      <c r="ED11" s="115">
        <v>7.9076800000000003E-2</v>
      </c>
      <c r="EE11" s="115">
        <v>1.2313999999999999E-2</v>
      </c>
      <c r="EF11" s="115">
        <v>2.3440000000000006E-4</v>
      </c>
      <c r="EG11" s="115">
        <v>2.0255999999999998E-3</v>
      </c>
      <c r="EH11" s="115">
        <v>1.6086400000000004E-2</v>
      </c>
      <c r="EI11" s="115">
        <v>0.58733199999999985</v>
      </c>
      <c r="EJ11" s="115">
        <v>4.3319999999999997E-2</v>
      </c>
      <c r="EK11" s="115">
        <v>1.84E-4</v>
      </c>
      <c r="EL11" s="115">
        <v>4.0583999999999995E-2</v>
      </c>
      <c r="EM11" s="115">
        <v>0.32328799999999996</v>
      </c>
      <c r="EN11" s="115">
        <v>0.21119199999999999</v>
      </c>
      <c r="EO11" s="115">
        <v>0.19170000000000001</v>
      </c>
      <c r="EP11" s="115">
        <v>0.40394800000000003</v>
      </c>
      <c r="EQ11" s="115">
        <v>1.170712</v>
      </c>
      <c r="ER11" s="115">
        <v>4.8635999999999992E-2</v>
      </c>
      <c r="ES11" s="115">
        <v>0</v>
      </c>
      <c r="ET11" s="115">
        <v>1.1400000000000002E-4</v>
      </c>
      <c r="EU11" s="115">
        <v>6.4239999999999989E-4</v>
      </c>
      <c r="EV11" s="115">
        <v>1.7999999999999995E-2</v>
      </c>
      <c r="EW11" s="115">
        <v>1.2260000000000001E-3</v>
      </c>
      <c r="EX11" s="115">
        <v>1.3209999999999998E-2</v>
      </c>
      <c r="EY11" s="115">
        <v>4.44E-4</v>
      </c>
      <c r="EZ11" s="115">
        <v>5.2559999999999998E-4</v>
      </c>
      <c r="FA11" s="115">
        <v>0.28088400000000002</v>
      </c>
      <c r="FB11" s="115">
        <v>-5.7439999999999982E-3</v>
      </c>
      <c r="FC11" s="115">
        <v>0</v>
      </c>
      <c r="FD11" s="115">
        <v>2.88992E-2</v>
      </c>
      <c r="FE11" s="115">
        <v>1.0799999999999998E-4</v>
      </c>
      <c r="FF11" s="115">
        <v>5.1199999999999998E-4</v>
      </c>
      <c r="FG11" s="115">
        <v>8.1147200000000003E-2</v>
      </c>
      <c r="FH11" s="115">
        <v>0.13300959999999998</v>
      </c>
      <c r="FI11" s="115">
        <v>2.8959999999999999E-4</v>
      </c>
      <c r="FJ11" s="115">
        <v>2.9676519999999993</v>
      </c>
      <c r="FK11" s="115">
        <v>1.0782592</v>
      </c>
      <c r="FL11" s="115">
        <v>1.4576000000000003E-3</v>
      </c>
      <c r="FM11" s="115">
        <v>1.4231999999999997E-3</v>
      </c>
      <c r="FN11" s="115">
        <v>3.1992000000000006E-3</v>
      </c>
      <c r="FO11" s="115">
        <v>3.8799999999999994E-5</v>
      </c>
      <c r="FP11" s="116">
        <v>60.948527999999989</v>
      </c>
    </row>
    <row r="12" spans="1:172" x14ac:dyDescent="0.2">
      <c r="A12" s="2" t="s">
        <v>0</v>
      </c>
      <c r="B12" s="21">
        <v>2009</v>
      </c>
      <c r="C12" s="38">
        <f>C7</f>
        <v>8.7755662333333344</v>
      </c>
      <c r="D12" s="42">
        <f>Tracking!I32</f>
        <v>21.045337890043655</v>
      </c>
      <c r="E12" s="42">
        <f>Tracking!L32</f>
        <v>8.2660732680555586</v>
      </c>
      <c r="F12" s="42">
        <f>Tracking!M32</f>
        <v>20.209184402162702</v>
      </c>
      <c r="G12" s="42">
        <f>G7</f>
        <v>4.660356803</v>
      </c>
      <c r="H12" s="104">
        <f>H7</f>
        <v>10.387492461000001</v>
      </c>
      <c r="I12" s="38">
        <f>Tracking!C32</f>
        <v>6.9209791666666662</v>
      </c>
      <c r="J12" s="42">
        <f>Tracking!O32</f>
        <v>7.7284474347826073</v>
      </c>
      <c r="K12" s="41"/>
      <c r="L12" s="108">
        <v>20.119052083333333</v>
      </c>
      <c r="M12" s="108">
        <v>8.1190520833333331</v>
      </c>
      <c r="N12" s="108">
        <v>3.9261937499999995</v>
      </c>
      <c r="O12" s="108">
        <v>0.51812541666666667</v>
      </c>
      <c r="P12" s="108">
        <v>1.5386983333333333</v>
      </c>
      <c r="Q12" s="108">
        <v>0.46162500000000001</v>
      </c>
      <c r="R12" s="108">
        <v>9.0388750000000018E-2</v>
      </c>
      <c r="S12" s="108">
        <v>0.98740249999999985</v>
      </c>
      <c r="T12" s="108">
        <v>0.59661916666666681</v>
      </c>
      <c r="U12" s="110">
        <v>12</v>
      </c>
      <c r="V12" s="38">
        <f>Tracking!B32</f>
        <v>18.168552800000001</v>
      </c>
      <c r="W12" s="42">
        <f>Tracking!N32</f>
        <v>20.552344443333332</v>
      </c>
      <c r="X12" s="41"/>
      <c r="Y12" s="108">
        <v>69.340680000000006</v>
      </c>
      <c r="Z12" s="108">
        <v>57.340679999999999</v>
      </c>
      <c r="AA12" s="108">
        <v>43.882439599999998</v>
      </c>
      <c r="AB12" s="108">
        <v>3.4504152000000001</v>
      </c>
      <c r="AC12" s="108">
        <v>5.5392319999999984</v>
      </c>
      <c r="AD12" s="108">
        <v>2.2403999999999997</v>
      </c>
      <c r="AE12" s="108">
        <v>0.33977800000000014</v>
      </c>
      <c r="AF12" s="108">
        <v>1.4246319999999997</v>
      </c>
      <c r="AG12" s="108">
        <v>0.46378360000000002</v>
      </c>
      <c r="AH12" s="110">
        <v>12</v>
      </c>
      <c r="AI12" s="38">
        <f t="shared" si="9"/>
        <v>6.9209791666666662</v>
      </c>
      <c r="AJ12" s="121">
        <f t="shared" si="10"/>
        <v>1</v>
      </c>
      <c r="AK12" s="121">
        <f t="shared" si="11"/>
        <v>0.19514804841389455</v>
      </c>
      <c r="AL12" s="121">
        <f t="shared" si="12"/>
        <v>2.5752973575523617E-2</v>
      </c>
      <c r="AM12" s="121">
        <f t="shared" si="13"/>
        <v>7.6479663503033243E-2</v>
      </c>
      <c r="AN12" s="121">
        <f t="shared" si="14"/>
        <v>2.2944669464940209E-2</v>
      </c>
      <c r="AO12" s="121">
        <f t="shared" si="15"/>
        <v>4.4926942693725739E-3</v>
      </c>
      <c r="AP12" s="121">
        <f t="shared" si="16"/>
        <v>4.9077983192755199E-2</v>
      </c>
      <c r="AQ12" s="121">
        <f t="shared" si="17"/>
        <v>2.9654437206855656E-2</v>
      </c>
      <c r="AR12" s="122">
        <f t="shared" si="18"/>
        <v>0.59644957179373403</v>
      </c>
      <c r="AS12" s="38">
        <f t="shared" si="19"/>
        <v>18.168552800000001</v>
      </c>
      <c r="AT12" s="121">
        <f t="shared" si="38"/>
        <v>1</v>
      </c>
      <c r="AU12" s="121">
        <f t="shared" si="39"/>
        <v>0.63285274387271651</v>
      </c>
      <c r="AV12" s="121">
        <f t="shared" si="40"/>
        <v>4.9760331164909251E-2</v>
      </c>
      <c r="AW12" s="121">
        <f t="shared" si="41"/>
        <v>7.9884304566958358E-2</v>
      </c>
      <c r="AX12" s="121">
        <f t="shared" si="42"/>
        <v>3.2310037917136082E-2</v>
      </c>
      <c r="AY12" s="121">
        <f t="shared" si="43"/>
        <v>4.9001250059849443E-3</v>
      </c>
      <c r="AZ12" s="121">
        <f t="shared" si="44"/>
        <v>2.0545399900895111E-2</v>
      </c>
      <c r="BA12" s="121">
        <f t="shared" si="45"/>
        <v>6.6884778170620759E-3</v>
      </c>
      <c r="BB12" s="122">
        <f t="shared" si="46"/>
        <v>0.17305858552295708</v>
      </c>
      <c r="BC12" s="38">
        <f t="shared" si="20"/>
        <v>6.9209791666666662</v>
      </c>
      <c r="BD12" s="123">
        <f t="shared" si="47"/>
        <v>6.9209791666666662</v>
      </c>
      <c r="BE12" s="123">
        <f t="shared" si="21"/>
        <v>1.350615577488222</v>
      </c>
      <c r="BF12" s="123">
        <f t="shared" si="22"/>
        <v>0.17823579359591613</v>
      </c>
      <c r="BG12" s="123">
        <f t="shared" si="23"/>
        <v>0.52931415777817004</v>
      </c>
      <c r="BH12" s="123">
        <f t="shared" si="24"/>
        <v>0.15879957935290398</v>
      </c>
      <c r="BI12" s="123">
        <f t="shared" si="25"/>
        <v>3.1093843440530303E-2</v>
      </c>
      <c r="BJ12" s="123">
        <f t="shared" si="26"/>
        <v>0.33966769921907553</v>
      </c>
      <c r="BK12" s="123">
        <f t="shared" si="27"/>
        <v>0.20523774210787285</v>
      </c>
      <c r="BL12" s="124">
        <f t="shared" si="28"/>
        <v>4.1280150603516876</v>
      </c>
      <c r="BM12" s="38">
        <f t="shared" si="29"/>
        <v>18.168552800000001</v>
      </c>
      <c r="BN12" s="123">
        <f t="shared" si="48"/>
        <v>18.168552800000001</v>
      </c>
      <c r="BO12" s="123">
        <f t="shared" si="30"/>
        <v>11.498018491676326</v>
      </c>
      <c r="BP12" s="123">
        <f t="shared" si="31"/>
        <v>0.90407320411513925</v>
      </c>
      <c r="BQ12" s="123">
        <f t="shared" si="32"/>
        <v>1.4513822054160641</v>
      </c>
      <c r="BR12" s="123">
        <f t="shared" si="33"/>
        <v>0.58702662986748899</v>
      </c>
      <c r="BS12" s="123">
        <f t="shared" si="34"/>
        <v>8.9028179897837775E-2</v>
      </c>
      <c r="BT12" s="123">
        <f t="shared" si="35"/>
        <v>0.37328018289652759</v>
      </c>
      <c r="BU12" s="123">
        <f t="shared" si="36"/>
        <v>0.12151996237092107</v>
      </c>
      <c r="BV12" s="124">
        <f t="shared" si="37"/>
        <v>3.1442240485671613</v>
      </c>
      <c r="BW12" s="114">
        <v>2.9830999999999999</v>
      </c>
      <c r="BX12" s="115">
        <v>1.3374291666666664</v>
      </c>
      <c r="BY12" s="115">
        <v>2.9340420833333329</v>
      </c>
      <c r="BZ12" s="115">
        <v>1.2467495833333333</v>
      </c>
      <c r="CA12" s="115">
        <v>0.440855</v>
      </c>
      <c r="CB12" s="115">
        <v>5.4433333333333334E-2</v>
      </c>
      <c r="CC12" s="115">
        <v>0.52903499999999992</v>
      </c>
      <c r="CD12" s="115">
        <v>4.6162499999999995E-2</v>
      </c>
      <c r="CE12" s="115">
        <v>9.0388750000000018E-2</v>
      </c>
      <c r="CF12" s="115">
        <v>1.6456708333333332</v>
      </c>
      <c r="CG12" s="115">
        <v>8.5878333333333348E-2</v>
      </c>
      <c r="CH12" s="115">
        <v>5.7233333333333329E-3</v>
      </c>
      <c r="CI12" s="115">
        <v>5.2500000000000002E-5</v>
      </c>
      <c r="CJ12" s="115">
        <v>6.279166666666666E-4</v>
      </c>
      <c r="CK12" s="115">
        <v>5.0691666666666663E-3</v>
      </c>
      <c r="CL12" s="115">
        <v>0.10426666666666666</v>
      </c>
      <c r="CM12" s="115">
        <v>2.1479166666666664E-2</v>
      </c>
      <c r="CN12" s="115">
        <v>4.1666666666666665E-5</v>
      </c>
      <c r="CO12" s="115">
        <v>-5.9500000000000004E-3</v>
      </c>
      <c r="CP12" s="115">
        <v>6.5908333333333333E-2</v>
      </c>
      <c r="CQ12" s="115">
        <v>9.2308333333333339E-2</v>
      </c>
      <c r="CR12" s="115">
        <v>6.124166666666666E-2</v>
      </c>
      <c r="CS12" s="115">
        <v>7.9624999999999987E-2</v>
      </c>
      <c r="CT12" s="115">
        <v>0.2931333333333333</v>
      </c>
      <c r="CU12" s="115">
        <v>4.8537500000000004E-2</v>
      </c>
      <c r="CV12" s="115">
        <v>6.2695833333333327E-3</v>
      </c>
      <c r="CW12" s="115">
        <v>6.4166666666666663E-5</v>
      </c>
      <c r="CX12" s="115">
        <v>1.5166666666666668E-4</v>
      </c>
      <c r="CY12" s="115">
        <v>4.572916666666667E-3</v>
      </c>
      <c r="CZ12" s="115">
        <v>8.8083333333333329E-4</v>
      </c>
      <c r="DA12" s="115">
        <v>2.7066666666666667E-3</v>
      </c>
      <c r="DB12" s="115">
        <v>1.9291666666666665E-4</v>
      </c>
      <c r="DC12" s="115">
        <v>1.1041666666666665E-4</v>
      </c>
      <c r="DD12" s="115">
        <v>4.2195833333333342E-2</v>
      </c>
      <c r="DE12" s="115">
        <v>4.241666666666667E-3</v>
      </c>
      <c r="DF12" s="115">
        <v>2.7500000000000002E-4</v>
      </c>
      <c r="DG12" s="115">
        <v>1.0936666666666666E-2</v>
      </c>
      <c r="DH12" s="115">
        <v>6.0000000000000002E-5</v>
      </c>
      <c r="DI12" s="115">
        <v>5.5833333333333333E-5</v>
      </c>
      <c r="DJ12" s="115">
        <v>2.2835000000000005E-2</v>
      </c>
      <c r="DK12" s="115">
        <v>4.2017500000000006E-2</v>
      </c>
      <c r="DL12" s="115">
        <v>9.208333333333334E-5</v>
      </c>
      <c r="DM12" s="115">
        <v>0.26952916666666665</v>
      </c>
      <c r="DN12" s="115">
        <v>0.10687375</v>
      </c>
      <c r="DO12" s="115">
        <v>4.8291666666666681E-4</v>
      </c>
      <c r="DP12" s="115">
        <v>3.2750000000000005E-4</v>
      </c>
      <c r="DQ12" s="115">
        <v>2.793333333333333E-3</v>
      </c>
      <c r="DR12" s="115">
        <v>1.075E-4</v>
      </c>
      <c r="DS12" s="116">
        <v>219.93928166666663</v>
      </c>
      <c r="DT12" s="114">
        <v>9.6136583333333352</v>
      </c>
      <c r="DU12" s="115">
        <v>7.1077239999999993</v>
      </c>
      <c r="DV12" s="115">
        <v>9.1740720833333338</v>
      </c>
      <c r="DW12" s="115">
        <v>6.8899395999999999</v>
      </c>
      <c r="DX12" s="115">
        <v>4.1703535999999994</v>
      </c>
      <c r="DY12" s="115">
        <v>0.35533399999999998</v>
      </c>
      <c r="DZ12" s="115">
        <v>1.7297928000000002</v>
      </c>
      <c r="EA12" s="115">
        <v>0.22403999999999999</v>
      </c>
      <c r="EB12" s="115">
        <v>0.33977800000000014</v>
      </c>
      <c r="EC12" s="115">
        <v>2.3743868000000004</v>
      </c>
      <c r="ED12" s="115">
        <v>7.0645200000000005E-2</v>
      </c>
      <c r="EE12" s="115">
        <v>1.8939999999999999E-2</v>
      </c>
      <c r="EF12" s="115">
        <v>2.7919999999999996E-4</v>
      </c>
      <c r="EG12" s="115">
        <v>2.0184000000000001E-3</v>
      </c>
      <c r="EH12" s="115">
        <v>1.4337599999999995E-2</v>
      </c>
      <c r="EI12" s="115">
        <v>0.51637199999999994</v>
      </c>
      <c r="EJ12" s="115">
        <v>4.5552000000000009E-2</v>
      </c>
      <c r="EK12" s="115">
        <v>3.6000000000000001E-5</v>
      </c>
      <c r="EL12" s="115">
        <v>4.4304000000000003E-2</v>
      </c>
      <c r="EM12" s="115">
        <v>0.27077199999999996</v>
      </c>
      <c r="EN12" s="115">
        <v>0.14643600000000004</v>
      </c>
      <c r="EO12" s="115">
        <v>0.16156400000000001</v>
      </c>
      <c r="EP12" s="115">
        <v>0.33792</v>
      </c>
      <c r="EQ12" s="115">
        <v>0.96099599999999985</v>
      </c>
      <c r="ER12" s="115">
        <v>4.2655999999999993E-2</v>
      </c>
      <c r="ES12" s="115">
        <v>0</v>
      </c>
      <c r="ET12" s="115">
        <v>7.8800000000000004E-5</v>
      </c>
      <c r="EU12" s="115">
        <v>5.9519999999999994E-4</v>
      </c>
      <c r="EV12" s="115">
        <v>1.5981200000000001E-2</v>
      </c>
      <c r="EW12" s="115">
        <v>1.2116000000000004E-3</v>
      </c>
      <c r="EX12" s="115">
        <v>7.1619999999999991E-3</v>
      </c>
      <c r="EY12" s="115">
        <v>3.7919999999999995E-4</v>
      </c>
      <c r="EZ12" s="115">
        <v>4.772E-4</v>
      </c>
      <c r="FA12" s="115">
        <v>0.27545200000000003</v>
      </c>
      <c r="FB12" s="115">
        <v>1.2984000000000001E-2</v>
      </c>
      <c r="FC12" s="115">
        <v>0</v>
      </c>
      <c r="FD12" s="115">
        <v>2.5255600000000003E-2</v>
      </c>
      <c r="FE12" s="115">
        <v>1.0399999999999999E-4</v>
      </c>
      <c r="FF12" s="115">
        <v>4.151999999999999E-4</v>
      </c>
      <c r="FG12" s="115">
        <v>9.3254399999999987E-2</v>
      </c>
      <c r="FH12" s="115">
        <v>0.1376472</v>
      </c>
      <c r="FI12" s="115">
        <v>2.5000000000000001E-4</v>
      </c>
      <c r="FJ12" s="115">
        <v>2.7798399999999992</v>
      </c>
      <c r="FK12" s="115">
        <v>1.0109944</v>
      </c>
      <c r="FL12" s="115">
        <v>1.3176000000000004E-3</v>
      </c>
      <c r="FM12" s="115">
        <v>1.1659999999999997E-3</v>
      </c>
      <c r="FN12" s="115">
        <v>3.5455999999999994E-3</v>
      </c>
      <c r="FO12" s="115">
        <v>1.9679999999999999E-4</v>
      </c>
      <c r="FP12" s="116">
        <v>70.940257599999995</v>
      </c>
    </row>
    <row r="13" spans="1:172" x14ac:dyDescent="0.2">
      <c r="A13" s="2" t="s">
        <v>0</v>
      </c>
      <c r="B13" s="21">
        <v>2010</v>
      </c>
      <c r="C13" s="38">
        <f>C7</f>
        <v>8.7755662333333344</v>
      </c>
      <c r="D13" s="42">
        <f>Tracking!I33</f>
        <v>20.851558882242863</v>
      </c>
      <c r="E13" s="42">
        <f>Tracking!L33</f>
        <v>8.1641746750000035</v>
      </c>
      <c r="F13" s="42">
        <f>Tracking!M33</f>
        <v>19.848174696785719</v>
      </c>
      <c r="G13" s="42">
        <f>G7</f>
        <v>4.660356803</v>
      </c>
      <c r="H13" s="104">
        <f>H7</f>
        <v>10.387492461000001</v>
      </c>
      <c r="I13" s="38">
        <f>Tracking!C33</f>
        <v>6.706666666666667</v>
      </c>
      <c r="J13" s="42">
        <f>Tracking!O33</f>
        <v>7.5542640724637664</v>
      </c>
      <c r="K13" s="41"/>
      <c r="L13" s="108">
        <v>19.727760833333338</v>
      </c>
      <c r="M13" s="108">
        <v>7.7277608333333347</v>
      </c>
      <c r="N13" s="108">
        <v>3.8472150000000007</v>
      </c>
      <c r="O13" s="108">
        <v>0.6465683333333333</v>
      </c>
      <c r="P13" s="108">
        <v>1.6922437499999994</v>
      </c>
      <c r="Q13" s="108">
        <v>0.5003749999999999</v>
      </c>
      <c r="R13" s="108">
        <v>7.4574166666666677E-2</v>
      </c>
      <c r="S13" s="108">
        <v>0.53502749999999999</v>
      </c>
      <c r="T13" s="108">
        <v>0.43175791666666657</v>
      </c>
      <c r="U13" s="110">
        <v>12</v>
      </c>
      <c r="V13" s="38">
        <f>Tracking!B33</f>
        <v>17.519251666666673</v>
      </c>
      <c r="W13" s="42">
        <f>Tracking!N33</f>
        <v>19.712135026666669</v>
      </c>
      <c r="X13" s="41"/>
      <c r="Y13" s="108">
        <v>65.660927916666665</v>
      </c>
      <c r="Z13" s="108">
        <v>53.660927916666658</v>
      </c>
      <c r="AA13" s="108">
        <v>37.075438749999996</v>
      </c>
      <c r="AB13" s="108">
        <v>3.5319337499999999</v>
      </c>
      <c r="AC13" s="108">
        <v>7.8980304166666677</v>
      </c>
      <c r="AD13" s="108">
        <v>2.4852083333333339</v>
      </c>
      <c r="AE13" s="108">
        <v>0.39957458333333334</v>
      </c>
      <c r="AF13" s="108">
        <v>1.7852029166666668</v>
      </c>
      <c r="AG13" s="108">
        <v>0.48554041666666659</v>
      </c>
      <c r="AH13" s="110">
        <v>12</v>
      </c>
      <c r="AI13" s="38">
        <f t="shared" si="9"/>
        <v>6.706666666666667</v>
      </c>
      <c r="AJ13" s="121">
        <f t="shared" si="10"/>
        <v>1</v>
      </c>
      <c r="AK13" s="121">
        <f t="shared" si="11"/>
        <v>0.19501529000186835</v>
      </c>
      <c r="AL13" s="121">
        <f t="shared" si="12"/>
        <v>3.2774542371826018E-2</v>
      </c>
      <c r="AM13" s="121">
        <f t="shared" si="13"/>
        <v>8.5779818819613413E-2</v>
      </c>
      <c r="AN13" s="121">
        <f t="shared" si="14"/>
        <v>2.5364003762380016E-2</v>
      </c>
      <c r="AO13" s="121">
        <f t="shared" si="15"/>
        <v>3.7801637649956298E-3</v>
      </c>
      <c r="AP13" s="121">
        <f t="shared" si="16"/>
        <v>2.7120538641972072E-2</v>
      </c>
      <c r="AQ13" s="121">
        <f t="shared" si="17"/>
        <v>2.1885804492172253E-2</v>
      </c>
      <c r="AR13" s="122">
        <f t="shared" si="18"/>
        <v>0.60827988038683034</v>
      </c>
      <c r="AS13" s="38">
        <f t="shared" si="19"/>
        <v>17.519251666666673</v>
      </c>
      <c r="AT13" s="121">
        <f t="shared" si="38"/>
        <v>1</v>
      </c>
      <c r="AU13" s="121">
        <f t="shared" si="39"/>
        <v>0.56464993606325753</v>
      </c>
      <c r="AV13" s="121">
        <f t="shared" si="40"/>
        <v>5.3790494013160176E-2</v>
      </c>
      <c r="AW13" s="121">
        <f t="shared" si="41"/>
        <v>0.12028508684328106</v>
      </c>
      <c r="AX13" s="121">
        <f t="shared" si="42"/>
        <v>3.7849119898022567E-2</v>
      </c>
      <c r="AY13" s="121">
        <f t="shared" si="43"/>
        <v>6.0854239501527E-3</v>
      </c>
      <c r="AZ13" s="121">
        <f t="shared" si="44"/>
        <v>2.7188207253670719E-2</v>
      </c>
      <c r="BA13" s="121">
        <f t="shared" si="45"/>
        <v>7.3946627328034184E-3</v>
      </c>
      <c r="BB13" s="122">
        <f t="shared" si="46"/>
        <v>0.18275708828284848</v>
      </c>
      <c r="BC13" s="38">
        <f t="shared" si="20"/>
        <v>6.706666666666667</v>
      </c>
      <c r="BD13" s="123">
        <f t="shared" si="47"/>
        <v>6.706666666666667</v>
      </c>
      <c r="BE13" s="123">
        <f t="shared" si="21"/>
        <v>1.3079025449458637</v>
      </c>
      <c r="BF13" s="123">
        <f t="shared" si="22"/>
        <v>0.21980793084037983</v>
      </c>
      <c r="BG13" s="123">
        <f t="shared" si="23"/>
        <v>0.57529665155020726</v>
      </c>
      <c r="BH13" s="123">
        <f t="shared" si="24"/>
        <v>0.17010791856636198</v>
      </c>
      <c r="BI13" s="123">
        <f t="shared" si="25"/>
        <v>2.5352298317237357E-2</v>
      </c>
      <c r="BJ13" s="123">
        <f t="shared" si="26"/>
        <v>0.18188841249215937</v>
      </c>
      <c r="BK13" s="123">
        <f t="shared" si="27"/>
        <v>0.14678079546083525</v>
      </c>
      <c r="BL13" s="124">
        <f t="shared" si="28"/>
        <v>4.0795303977943425</v>
      </c>
      <c r="BM13" s="38">
        <f t="shared" si="29"/>
        <v>17.519251666666673</v>
      </c>
      <c r="BN13" s="123">
        <f t="shared" si="48"/>
        <v>17.519251666666673</v>
      </c>
      <c r="BO13" s="123">
        <f t="shared" si="30"/>
        <v>9.8922443334594554</v>
      </c>
      <c r="BP13" s="123">
        <f t="shared" si="31"/>
        <v>0.94236920189088014</v>
      </c>
      <c r="BQ13" s="123">
        <f t="shared" si="32"/>
        <v>2.107304708154297</v>
      </c>
      <c r="BR13" s="123">
        <f t="shared" si="33"/>
        <v>0.6630882568552986</v>
      </c>
      <c r="BS13" s="123">
        <f t="shared" si="34"/>
        <v>0.10661207368108598</v>
      </c>
      <c r="BT13" s="123">
        <f t="shared" si="35"/>
        <v>0.47631704524254964</v>
      </c>
      <c r="BU13" s="123">
        <f t="shared" si="36"/>
        <v>0.12954895740610423</v>
      </c>
      <c r="BV13" s="124">
        <f t="shared" si="37"/>
        <v>3.2017674234944415</v>
      </c>
      <c r="BW13" s="114">
        <v>2.2140333333333326</v>
      </c>
      <c r="BX13" s="115">
        <v>1.3223208333333334</v>
      </c>
      <c r="BY13" s="115">
        <v>2.1354616666666661</v>
      </c>
      <c r="BZ13" s="115">
        <v>1.2879145833333336</v>
      </c>
      <c r="CA13" s="115">
        <v>0.44773124999999997</v>
      </c>
      <c r="CB13" s="115">
        <v>7.0085416666666664E-2</v>
      </c>
      <c r="CC13" s="115">
        <v>0.57890249999999988</v>
      </c>
      <c r="CD13" s="115">
        <v>5.0037500000000006E-2</v>
      </c>
      <c r="CE13" s="115">
        <v>7.4574166666666677E-2</v>
      </c>
      <c r="CF13" s="115">
        <v>0.89171250000000002</v>
      </c>
      <c r="CG13" s="115">
        <v>6.658625E-2</v>
      </c>
      <c r="CH13" s="115">
        <v>6.1658333333333331E-3</v>
      </c>
      <c r="CI13" s="115">
        <v>4.0000000000000003E-5</v>
      </c>
      <c r="CJ13" s="115">
        <v>6.9125000000000002E-4</v>
      </c>
      <c r="CK13" s="115">
        <v>5.1487500000000005E-3</v>
      </c>
      <c r="CL13" s="115">
        <v>0.1066125</v>
      </c>
      <c r="CM13" s="115">
        <v>2.1179166666666666E-2</v>
      </c>
      <c r="CN13" s="115">
        <v>0</v>
      </c>
      <c r="CO13" s="115">
        <v>-5.204166666666666E-3</v>
      </c>
      <c r="CP13" s="115">
        <v>6.0675000000000007E-2</v>
      </c>
      <c r="CQ13" s="115">
        <v>0.11197916666666667</v>
      </c>
      <c r="CR13" s="115">
        <v>7.6408333333333328E-2</v>
      </c>
      <c r="CS13" s="115">
        <v>7.7754166666666666E-2</v>
      </c>
      <c r="CT13" s="115">
        <v>0.32161250000000002</v>
      </c>
      <c r="CU13" s="115">
        <v>4.2404166666666666E-2</v>
      </c>
      <c r="CV13" s="115">
        <v>9.6041666666666688E-3</v>
      </c>
      <c r="CW13" s="115">
        <v>4.7916666666666668E-5</v>
      </c>
      <c r="CX13" s="115">
        <v>1.8000000000000004E-4</v>
      </c>
      <c r="CY13" s="115">
        <v>4.4420833333333326E-3</v>
      </c>
      <c r="CZ13" s="115">
        <v>5.1958333333333338E-4</v>
      </c>
      <c r="DA13" s="115">
        <v>2.0179166666666666E-3</v>
      </c>
      <c r="DB13" s="115">
        <v>2.0083333333333335E-4</v>
      </c>
      <c r="DC13" s="115">
        <v>8.6250000000000009E-5</v>
      </c>
      <c r="DD13" s="115">
        <v>5.4329166666666678E-2</v>
      </c>
      <c r="DE13" s="115">
        <v>1.3604166666666667E-2</v>
      </c>
      <c r="DF13" s="115">
        <v>0</v>
      </c>
      <c r="DG13" s="115">
        <v>1.2074166666666664E-2</v>
      </c>
      <c r="DH13" s="115">
        <v>6.166666666666667E-5</v>
      </c>
      <c r="DI13" s="115">
        <v>4.2916666666666669E-5</v>
      </c>
      <c r="DJ13" s="115">
        <v>1.619166666666667E-2</v>
      </c>
      <c r="DK13" s="115">
        <v>4.9012083333333324E-2</v>
      </c>
      <c r="DL13" s="115">
        <v>7.7916666666666659E-5</v>
      </c>
      <c r="DM13" s="115">
        <v>0.28641666666666665</v>
      </c>
      <c r="DN13" s="115">
        <v>0.10854083333333335</v>
      </c>
      <c r="DO13" s="115">
        <v>4.9708333333333332E-4</v>
      </c>
      <c r="DP13" s="115">
        <v>1.5250000000000002E-4</v>
      </c>
      <c r="DQ13" s="115">
        <v>1.4370833333333334E-3</v>
      </c>
      <c r="DR13" s="115">
        <v>4.8333333333333334E-5</v>
      </c>
      <c r="DS13" s="116">
        <v>225.70894166666665</v>
      </c>
      <c r="DT13" s="114">
        <v>9.8440952380952389</v>
      </c>
      <c r="DU13" s="115">
        <v>7.2624666666666675</v>
      </c>
      <c r="DV13" s="115">
        <v>9.2602810000000009</v>
      </c>
      <c r="DW13" s="115">
        <v>6.9114991666666654</v>
      </c>
      <c r="DX13" s="115">
        <v>3.4812337499999999</v>
      </c>
      <c r="DY13" s="115">
        <v>0.35055250000000004</v>
      </c>
      <c r="DZ13" s="115">
        <v>2.3636325</v>
      </c>
      <c r="EA13" s="115">
        <v>0.2485208333333333</v>
      </c>
      <c r="EB13" s="115">
        <v>0.39957458333333334</v>
      </c>
      <c r="EC13" s="115">
        <v>2.9753383333333336</v>
      </c>
      <c r="ED13" s="115">
        <v>6.7985000000000004E-2</v>
      </c>
      <c r="EE13" s="115">
        <v>3.0175833333333322E-2</v>
      </c>
      <c r="EF13" s="115">
        <v>2.0916666666666664E-4</v>
      </c>
      <c r="EG13" s="115">
        <v>1.9787500000000005E-3</v>
      </c>
      <c r="EH13" s="115">
        <v>2.0993749999999995E-2</v>
      </c>
      <c r="EI13" s="115">
        <v>0.54030000000000011</v>
      </c>
      <c r="EJ13" s="115">
        <v>5.1691666666666664E-2</v>
      </c>
      <c r="EK13" s="115">
        <v>1.8333333333333331E-4</v>
      </c>
      <c r="EL13" s="115">
        <v>3.6220833333333334E-2</v>
      </c>
      <c r="EM13" s="115">
        <v>0.35967083333333338</v>
      </c>
      <c r="EN13" s="115">
        <v>0.31003333333333333</v>
      </c>
      <c r="EO13" s="115">
        <v>0.26355000000000001</v>
      </c>
      <c r="EP13" s="115">
        <v>0.34365416666666676</v>
      </c>
      <c r="EQ13" s="115">
        <v>1.3131291666666669</v>
      </c>
      <c r="ER13" s="115">
        <v>3.5821739130434779E-2</v>
      </c>
      <c r="ES13" s="115">
        <v>0</v>
      </c>
      <c r="ET13" s="115">
        <v>9.7499999999999998E-5</v>
      </c>
      <c r="EU13" s="115">
        <v>8.6291666666666667E-4</v>
      </c>
      <c r="EV13" s="115">
        <v>2.1596250000000001E-2</v>
      </c>
      <c r="EW13" s="115">
        <v>1.2933333333333336E-3</v>
      </c>
      <c r="EX13" s="115">
        <v>1.2298749999999999E-2</v>
      </c>
      <c r="EY13" s="115">
        <v>6.224999999999999E-4</v>
      </c>
      <c r="EZ13" s="115">
        <v>4.1791666666666653E-4</v>
      </c>
      <c r="FA13" s="115">
        <v>0.27764782608695648</v>
      </c>
      <c r="FB13" s="115">
        <v>1.3513043478260867E-2</v>
      </c>
      <c r="FC13" s="115">
        <v>0</v>
      </c>
      <c r="FD13" s="115">
        <v>3.7177916666666665E-2</v>
      </c>
      <c r="FE13" s="115">
        <v>1.1250000000000001E-4</v>
      </c>
      <c r="FF13" s="115">
        <v>4.5583333333333343E-4</v>
      </c>
      <c r="FG13" s="115">
        <v>9.7290416666666671E-2</v>
      </c>
      <c r="FH13" s="115">
        <v>0.1752470833333333</v>
      </c>
      <c r="FI13" s="115">
        <v>4.5541666666666674E-4</v>
      </c>
      <c r="FJ13" s="115">
        <v>2.3299782608695656</v>
      </c>
      <c r="FK13" s="115">
        <v>0.84393541666666672</v>
      </c>
      <c r="FL13" s="115">
        <v>1.8970833333333337E-3</v>
      </c>
      <c r="FM13" s="115">
        <v>1.085E-3</v>
      </c>
      <c r="FN13" s="115">
        <v>3.9137500000000006E-3</v>
      </c>
      <c r="FO13" s="115">
        <v>1.0833333333333333E-4</v>
      </c>
      <c r="FP13" s="116">
        <v>78.613092500000008</v>
      </c>
    </row>
    <row r="14" spans="1:172" x14ac:dyDescent="0.2">
      <c r="A14" s="2" t="s">
        <v>0</v>
      </c>
      <c r="B14" s="21">
        <v>2011</v>
      </c>
      <c r="C14" s="38">
        <f>C7</f>
        <v>8.7755662333333344</v>
      </c>
      <c r="D14" s="42">
        <f>Tracking!I34</f>
        <v>20.65777987444207</v>
      </c>
      <c r="E14" s="42">
        <f>Tracking!L34</f>
        <v>8.0622760819444483</v>
      </c>
      <c r="F14" s="42">
        <f>Tracking!M34</f>
        <v>19.487164991408736</v>
      </c>
      <c r="G14" s="42">
        <f>G7</f>
        <v>4.660356803</v>
      </c>
      <c r="H14" s="104">
        <f>H7</f>
        <v>10.387492461000001</v>
      </c>
      <c r="I14" s="38">
        <f>Tracking!C34</f>
        <v>7.4505560869565226</v>
      </c>
      <c r="J14" s="42">
        <f>Tracking!O34</f>
        <v>7.4097976376811587</v>
      </c>
      <c r="K14" s="41"/>
      <c r="L14" s="108">
        <v>21.198294347826085</v>
      </c>
      <c r="M14" s="108">
        <v>9.1982943478260886</v>
      </c>
      <c r="N14" s="108">
        <v>4.6338834782608691</v>
      </c>
      <c r="O14" s="108">
        <v>0.5537904347826087</v>
      </c>
      <c r="P14" s="108">
        <v>1.8536739130434781</v>
      </c>
      <c r="Q14" s="108">
        <v>0.52082608695652177</v>
      </c>
      <c r="R14" s="108">
        <v>4.5319999999999999E-2</v>
      </c>
      <c r="S14" s="108">
        <v>0.80912608695652188</v>
      </c>
      <c r="T14" s="108">
        <v>0.78167391304347844</v>
      </c>
      <c r="U14" s="110">
        <v>12</v>
      </c>
      <c r="V14" s="38">
        <f>Tracking!B34</f>
        <v>17.307181249999996</v>
      </c>
      <c r="W14" s="42">
        <f>Tracking!N34</f>
        <v>18.636028943333336</v>
      </c>
      <c r="X14" s="41"/>
      <c r="Y14" s="108">
        <v>58.525701666666663</v>
      </c>
      <c r="Z14" s="108">
        <v>46.525701666666663</v>
      </c>
      <c r="AA14" s="108">
        <v>30.676127499999996</v>
      </c>
      <c r="AB14" s="108">
        <v>3.5265325000000001</v>
      </c>
      <c r="AC14" s="108">
        <v>6.8990425000000002</v>
      </c>
      <c r="AD14" s="108">
        <v>2.4388750000000003</v>
      </c>
      <c r="AE14" s="108">
        <v>0.14326416666666664</v>
      </c>
      <c r="AF14" s="108">
        <v>1.9639250000000004</v>
      </c>
      <c r="AG14" s="108">
        <v>0.87793708333333342</v>
      </c>
      <c r="AH14" s="110">
        <v>12</v>
      </c>
      <c r="AI14" s="38">
        <f t="shared" si="9"/>
        <v>7.4505560869565226</v>
      </c>
      <c r="AJ14" s="121">
        <f t="shared" si="10"/>
        <v>1</v>
      </c>
      <c r="AK14" s="121">
        <f t="shared" si="11"/>
        <v>0.21859699663695256</v>
      </c>
      <c r="AL14" s="121">
        <f t="shared" si="12"/>
        <v>2.6124292157467879E-2</v>
      </c>
      <c r="AM14" s="121">
        <f t="shared" si="13"/>
        <v>8.7444484099899994E-2</v>
      </c>
      <c r="AN14" s="121">
        <f t="shared" si="14"/>
        <v>2.4569244978425976E-2</v>
      </c>
      <c r="AO14" s="121">
        <f t="shared" si="15"/>
        <v>2.1379078550556891E-3</v>
      </c>
      <c r="AP14" s="121">
        <f t="shared" si="16"/>
        <v>3.8169395786293484E-2</v>
      </c>
      <c r="AQ14" s="121">
        <f t="shared" si="17"/>
        <v>3.6874377731415935E-2</v>
      </c>
      <c r="AR14" s="122">
        <f t="shared" si="18"/>
        <v>0.56608328024422483</v>
      </c>
      <c r="AS14" s="38">
        <f t="shared" si="19"/>
        <v>17.307181249999996</v>
      </c>
      <c r="AT14" s="121">
        <f t="shared" si="38"/>
        <v>1</v>
      </c>
      <c r="AU14" s="121">
        <f t="shared" si="39"/>
        <v>0.52414796621689363</v>
      </c>
      <c r="AV14" s="121">
        <f t="shared" si="40"/>
        <v>6.0256133622888931E-2</v>
      </c>
      <c r="AW14" s="121">
        <f t="shared" si="41"/>
        <v>0.11788056022452359</v>
      </c>
      <c r="AX14" s="121">
        <f t="shared" si="42"/>
        <v>4.1671862626963811E-2</v>
      </c>
      <c r="AY14" s="121">
        <f t="shared" si="43"/>
        <v>2.447884648741645E-3</v>
      </c>
      <c r="AZ14" s="121">
        <f t="shared" si="44"/>
        <v>3.3556624595217022E-2</v>
      </c>
      <c r="BA14" s="121">
        <f t="shared" si="45"/>
        <v>1.5000880951989728E-2</v>
      </c>
      <c r="BB14" s="122">
        <f t="shared" si="46"/>
        <v>0.20503812270967792</v>
      </c>
      <c r="BC14" s="38">
        <f t="shared" si="20"/>
        <v>7.4505560869565226</v>
      </c>
      <c r="BD14" s="123">
        <f t="shared" si="47"/>
        <v>7.4505560869565226</v>
      </c>
      <c r="BE14" s="123">
        <f t="shared" si="21"/>
        <v>1.6286691838838614</v>
      </c>
      <c r="BF14" s="123">
        <f t="shared" si="22"/>
        <v>0.19464050395125285</v>
      </c>
      <c r="BG14" s="123">
        <f t="shared" si="23"/>
        <v>0.65151003328128276</v>
      </c>
      <c r="BH14" s="123">
        <f t="shared" si="24"/>
        <v>0.18305453772593763</v>
      </c>
      <c r="BI14" s="123">
        <f t="shared" si="25"/>
        <v>1.5928602382837328E-2</v>
      </c>
      <c r="BJ14" s="123">
        <f t="shared" si="26"/>
        <v>0.28438322411102157</v>
      </c>
      <c r="BK14" s="123">
        <f t="shared" si="27"/>
        <v>0.27473461945953503</v>
      </c>
      <c r="BL14" s="124">
        <f t="shared" si="28"/>
        <v>4.2176352293479242</v>
      </c>
      <c r="BM14" s="38">
        <f t="shared" si="29"/>
        <v>17.307181249999996</v>
      </c>
      <c r="BN14" s="123">
        <f t="shared" si="48"/>
        <v>17.307181249999996</v>
      </c>
      <c r="BO14" s="123">
        <f t="shared" si="30"/>
        <v>9.0715238531346536</v>
      </c>
      <c r="BP14" s="123">
        <f t="shared" si="31"/>
        <v>1.0428638260355576</v>
      </c>
      <c r="BQ14" s="123">
        <f t="shared" si="32"/>
        <v>2.0401802216573701</v>
      </c>
      <c r="BR14" s="123">
        <f t="shared" si="33"/>
        <v>0.72122247950996365</v>
      </c>
      <c r="BS14" s="123">
        <f t="shared" si="34"/>
        <v>4.2365983294864226E-2</v>
      </c>
      <c r="BT14" s="123">
        <f t="shared" si="35"/>
        <v>0.58077058400762871</v>
      </c>
      <c r="BU14" s="123">
        <f t="shared" si="36"/>
        <v>0.2596229655457587</v>
      </c>
      <c r="BV14" s="124">
        <f t="shared" si="37"/>
        <v>3.5486319528961361</v>
      </c>
      <c r="BW14" s="114">
        <v>2.7960130434782609</v>
      </c>
      <c r="BX14" s="115">
        <v>1.491882608695652</v>
      </c>
      <c r="BY14" s="115">
        <v>2.7768954545454538</v>
      </c>
      <c r="BZ14" s="115">
        <v>1.4396121739130436</v>
      </c>
      <c r="CA14" s="115">
        <v>0.53235913043478245</v>
      </c>
      <c r="CB14" s="115">
        <v>5.9867826086956517E-2</v>
      </c>
      <c r="CC14" s="115">
        <v>0.63312260869565229</v>
      </c>
      <c r="CD14" s="115">
        <v>5.2082608695652163E-2</v>
      </c>
      <c r="CE14" s="115">
        <v>4.5319999999999999E-2</v>
      </c>
      <c r="CF14" s="115">
        <v>1.3485434782608694</v>
      </c>
      <c r="CG14" s="115">
        <v>0.11686173913043479</v>
      </c>
      <c r="CH14" s="115">
        <v>4.3986956521739132E-3</v>
      </c>
      <c r="CI14" s="115">
        <v>6.3478260869565212E-5</v>
      </c>
      <c r="CJ14" s="115">
        <v>5.221739130434783E-4</v>
      </c>
      <c r="CK14" s="115">
        <v>3.8060869565217383E-3</v>
      </c>
      <c r="CL14" s="115">
        <v>0.10474347826086956</v>
      </c>
      <c r="CM14" s="115">
        <v>2.6173913043478259E-2</v>
      </c>
      <c r="CN14" s="115">
        <v>1.3478260869565216E-4</v>
      </c>
      <c r="CO14" s="115">
        <v>-7.9913043478260868E-3</v>
      </c>
      <c r="CP14" s="115">
        <v>6.3052173913043491E-2</v>
      </c>
      <c r="CQ14" s="115">
        <v>0.12962173913043476</v>
      </c>
      <c r="CR14" s="115">
        <v>8.8082608695652154E-2</v>
      </c>
      <c r="CS14" s="115">
        <v>7.8969565217391319E-2</v>
      </c>
      <c r="CT14" s="115">
        <v>0.35173478260869567</v>
      </c>
      <c r="CU14" s="115">
        <v>6.5495652173913038E-2</v>
      </c>
      <c r="CV14" s="115">
        <v>1.8178260869565213E-2</v>
      </c>
      <c r="CW14" s="115">
        <v>3.4782608695652171E-5</v>
      </c>
      <c r="CX14" s="115">
        <v>1.782608695652174E-4</v>
      </c>
      <c r="CY14" s="115">
        <v>4.7308695652173906E-3</v>
      </c>
      <c r="CZ14" s="115">
        <v>3.4869565217391301E-4</v>
      </c>
      <c r="DA14" s="115">
        <v>7.4365217391304337E-3</v>
      </c>
      <c r="DB14" s="115">
        <v>2.2347826086956522E-4</v>
      </c>
      <c r="DC14" s="115">
        <v>1.0434782608695651E-4</v>
      </c>
      <c r="DD14" s="115">
        <v>4.6408695652173919E-2</v>
      </c>
      <c r="DE14" s="115">
        <v>3.7739130434782608E-3</v>
      </c>
      <c r="DF14" s="115">
        <v>1.5739130434782607E-4</v>
      </c>
      <c r="DG14" s="115">
        <v>1.0949565217391303E-2</v>
      </c>
      <c r="DH14" s="115">
        <v>8.1739130434782629E-5</v>
      </c>
      <c r="DI14" s="115">
        <v>4.1246821779339845E-21</v>
      </c>
      <c r="DJ14" s="115">
        <v>6.9017391304347824E-3</v>
      </c>
      <c r="DK14" s="115">
        <v>3.7938260869565206E-2</v>
      </c>
      <c r="DL14" s="115">
        <v>1.0826086956521744E-4</v>
      </c>
      <c r="DM14" s="115">
        <v>0.34643478260869559</v>
      </c>
      <c r="DN14" s="115">
        <v>0.12905652173913043</v>
      </c>
      <c r="DO14" s="115">
        <v>3.8608695652173899E-4</v>
      </c>
      <c r="DP14" s="115">
        <v>4.078260869565217E-4</v>
      </c>
      <c r="DQ14" s="115">
        <v>1.1926086956521743E-3</v>
      </c>
      <c r="DR14" s="115">
        <v>1.660869565217392E-4</v>
      </c>
      <c r="DS14" s="116">
        <v>207.01219913043474</v>
      </c>
      <c r="DT14" s="114">
        <v>10.0494</v>
      </c>
      <c r="DU14" s="115">
        <v>6.7761916666666657</v>
      </c>
      <c r="DV14" s="115">
        <v>9.1983433333333302</v>
      </c>
      <c r="DW14" s="115">
        <v>6.1575679166666673</v>
      </c>
      <c r="DX14" s="115">
        <v>3.1586799999999999</v>
      </c>
      <c r="DY14" s="115">
        <v>0.35521791666666669</v>
      </c>
      <c r="DZ14" s="115">
        <v>2.1302624999999997</v>
      </c>
      <c r="EA14" s="115">
        <v>0.24388749999999995</v>
      </c>
      <c r="EB14" s="115">
        <v>0.14326416666666664</v>
      </c>
      <c r="EC14" s="115">
        <v>3.2732083333333346</v>
      </c>
      <c r="ED14" s="115">
        <v>0.12625500000000001</v>
      </c>
      <c r="EE14" s="115">
        <v>1.3053333333333335E-2</v>
      </c>
      <c r="EF14" s="115">
        <v>1.829166666666667E-4</v>
      </c>
      <c r="EG14" s="115">
        <v>2.1841666666666663E-3</v>
      </c>
      <c r="EH14" s="115">
        <v>1.2098749999999998E-2</v>
      </c>
      <c r="EI14" s="115">
        <v>0.5318708333333334</v>
      </c>
      <c r="EJ14" s="115">
        <v>4.7266666666666658E-2</v>
      </c>
      <c r="EK14" s="115">
        <v>9.9999999999999991E-5</v>
      </c>
      <c r="EL14" s="115">
        <v>3.232916666666668E-2</v>
      </c>
      <c r="EM14" s="115">
        <v>0.27687916666666668</v>
      </c>
      <c r="EN14" s="115">
        <v>0.29840000000000005</v>
      </c>
      <c r="EO14" s="115">
        <v>0.24052083333333332</v>
      </c>
      <c r="EP14" s="115">
        <v>0.33534999999999998</v>
      </c>
      <c r="EQ14" s="115">
        <v>1.1834791666666664</v>
      </c>
      <c r="ER14" s="115">
        <v>7.1587499999999998E-2</v>
      </c>
      <c r="ES14" s="115">
        <v>1.3620833333333334E-3</v>
      </c>
      <c r="ET14" s="115">
        <v>1.3374999999999997E-4</v>
      </c>
      <c r="EU14" s="115">
        <v>4.7999999999999996E-4</v>
      </c>
      <c r="EV14" s="115">
        <v>1.5929166666666664E-2</v>
      </c>
      <c r="EW14" s="115">
        <v>1.4187500000000001E-3</v>
      </c>
      <c r="EX14" s="115">
        <v>1.351625E-2</v>
      </c>
      <c r="EY14" s="115">
        <v>5.5958333333333327E-4</v>
      </c>
      <c r="EZ14" s="115">
        <v>5.0458333333333334E-4</v>
      </c>
      <c r="FA14" s="115">
        <v>0.27536250000000007</v>
      </c>
      <c r="FB14" s="115">
        <v>6.9874999999999998E-3</v>
      </c>
      <c r="FC14" s="115">
        <v>2.3958333333333331E-3</v>
      </c>
      <c r="FD14" s="115">
        <v>3.1087500000000001E-2</v>
      </c>
      <c r="FE14" s="115">
        <v>-4.1666666666666206E-7</v>
      </c>
      <c r="FF14" s="115">
        <v>3.4249999999999998E-4</v>
      </c>
      <c r="FG14" s="115">
        <v>2.1767083333333329E-2</v>
      </c>
      <c r="FH14" s="115">
        <v>7.7055833333333323E-2</v>
      </c>
      <c r="FI14" s="115">
        <v>2.1833333333333337E-4</v>
      </c>
      <c r="FJ14" s="115">
        <v>2.1262916666666665</v>
      </c>
      <c r="FK14" s="115">
        <v>0.7657408333333332</v>
      </c>
      <c r="FL14" s="115">
        <v>1.0708333333333336E-3</v>
      </c>
      <c r="FM14" s="115">
        <v>1.4995833333333337E-3</v>
      </c>
      <c r="FN14" s="115">
        <v>4.4029166666666661E-3</v>
      </c>
      <c r="FO14" s="115">
        <v>4.9583333333333357E-5</v>
      </c>
      <c r="FP14" s="116">
        <v>74.724254999999999</v>
      </c>
    </row>
    <row r="15" spans="1:172" x14ac:dyDescent="0.2">
      <c r="A15" s="2" t="s">
        <v>0</v>
      </c>
      <c r="B15" s="21">
        <v>2012</v>
      </c>
      <c r="C15" s="38">
        <f>C7</f>
        <v>8.7755662333333344</v>
      </c>
      <c r="D15" s="42">
        <f>Tracking!I35</f>
        <v>20.464000866641278</v>
      </c>
      <c r="E15" s="42">
        <f>Tracking!L35</f>
        <v>7.9603774888888932</v>
      </c>
      <c r="F15" s="42">
        <f>Tracking!M35</f>
        <v>19.126155286031754</v>
      </c>
      <c r="G15" s="42">
        <f>G7</f>
        <v>4.660356803</v>
      </c>
      <c r="H15" s="104">
        <f>H7</f>
        <v>10.387492461000001</v>
      </c>
      <c r="I15" s="38">
        <f>Tracking!C35</f>
        <v>7.7739665217391307</v>
      </c>
      <c r="J15" s="42">
        <f>Tracking!O35</f>
        <v>7.3231328550724637</v>
      </c>
      <c r="K15" s="41"/>
      <c r="L15" s="108">
        <v>21.947808695652171</v>
      </c>
      <c r="M15" s="108">
        <v>9.9478086956521743</v>
      </c>
      <c r="N15" s="108">
        <v>4.9330678260869556</v>
      </c>
      <c r="O15" s="108">
        <v>0.68856086956521756</v>
      </c>
      <c r="P15" s="108">
        <v>2.0718586956521743</v>
      </c>
      <c r="Q15" s="108">
        <v>0.62282608695652175</v>
      </c>
      <c r="R15" s="108">
        <v>9.0372173913043474E-2</v>
      </c>
      <c r="S15" s="108">
        <v>0.99350608695652187</v>
      </c>
      <c r="T15" s="108">
        <v>0.54761826086956522</v>
      </c>
      <c r="U15" s="110">
        <v>12</v>
      </c>
      <c r="V15" s="38">
        <f>Tracking!B35</f>
        <v>15.915803913043478</v>
      </c>
      <c r="W15" s="42">
        <f>Tracking!N35</f>
        <v>17.65203472594203</v>
      </c>
      <c r="X15" s="41"/>
      <c r="Y15" s="108">
        <v>50.384718695652175</v>
      </c>
      <c r="Z15" s="108">
        <v>38.384718695652175</v>
      </c>
      <c r="AA15" s="108">
        <v>22.793500869565214</v>
      </c>
      <c r="AB15" s="108">
        <v>4.5419339130434793</v>
      </c>
      <c r="AC15" s="108">
        <v>5.7795669565217391</v>
      </c>
      <c r="AD15" s="108">
        <v>2.0322173913043473</v>
      </c>
      <c r="AE15" s="108">
        <v>0.21545565217391308</v>
      </c>
      <c r="AF15" s="108">
        <v>1.7074230434782609</v>
      </c>
      <c r="AG15" s="108">
        <v>1.3146217391304349</v>
      </c>
      <c r="AH15" s="110">
        <v>12</v>
      </c>
      <c r="AI15" s="38">
        <f t="shared" si="9"/>
        <v>7.7739665217391307</v>
      </c>
      <c r="AJ15" s="121">
        <f t="shared" si="10"/>
        <v>1</v>
      </c>
      <c r="AK15" s="121">
        <f t="shared" si="11"/>
        <v>0.2247635695432405</v>
      </c>
      <c r="AL15" s="121">
        <f t="shared" si="12"/>
        <v>3.1372647680386445E-2</v>
      </c>
      <c r="AM15" s="121">
        <f t="shared" si="13"/>
        <v>9.4399341837830331E-2</v>
      </c>
      <c r="AN15" s="121">
        <f t="shared" si="14"/>
        <v>2.8377597763548153E-2</v>
      </c>
      <c r="AO15" s="121">
        <f t="shared" si="15"/>
        <v>4.1175943879511795E-3</v>
      </c>
      <c r="AP15" s="121">
        <f t="shared" si="16"/>
        <v>4.5266755361929777E-2</v>
      </c>
      <c r="AQ15" s="121">
        <f t="shared" si="17"/>
        <v>2.4950931022924745E-2</v>
      </c>
      <c r="AR15" s="122">
        <f t="shared" si="18"/>
        <v>0.54675162183171311</v>
      </c>
      <c r="AS15" s="38">
        <f t="shared" si="19"/>
        <v>15.915803913043478</v>
      </c>
      <c r="AT15" s="121">
        <f t="shared" si="38"/>
        <v>1</v>
      </c>
      <c r="AU15" s="121">
        <f t="shared" si="39"/>
        <v>0.45238916599393703</v>
      </c>
      <c r="AV15" s="121">
        <f t="shared" si="40"/>
        <v>9.014506839819697E-2</v>
      </c>
      <c r="AW15" s="121">
        <f t="shared" si="41"/>
        <v>0.11470872729156414</v>
      </c>
      <c r="AX15" s="121">
        <f t="shared" si="42"/>
        <v>4.0334002926163258E-2</v>
      </c>
      <c r="AY15" s="121">
        <f t="shared" si="43"/>
        <v>4.2762102826328823E-3</v>
      </c>
      <c r="AZ15" s="121">
        <f t="shared" si="44"/>
        <v>3.3887716110750039E-2</v>
      </c>
      <c r="BA15" s="121">
        <f t="shared" si="45"/>
        <v>2.6091675673955424E-2</v>
      </c>
      <c r="BB15" s="122">
        <f t="shared" si="46"/>
        <v>0.23816745058131109</v>
      </c>
      <c r="BC15" s="38">
        <f t="shared" si="20"/>
        <v>7.7739665217391307</v>
      </c>
      <c r="BD15" s="123">
        <f t="shared" si="47"/>
        <v>7.7739665217391307</v>
      </c>
      <c r="BE15" s="123">
        <f t="shared" si="21"/>
        <v>1.7473044649357365</v>
      </c>
      <c r="BF15" s="123">
        <f t="shared" si="22"/>
        <v>0.24388991276564101</v>
      </c>
      <c r="BG15" s="123">
        <f t="shared" si="23"/>
        <v>0.73385732312150109</v>
      </c>
      <c r="BH15" s="123">
        <f t="shared" si="24"/>
        <v>0.22060649498120258</v>
      </c>
      <c r="BI15" s="123">
        <f t="shared" si="25"/>
        <v>3.2010040922033398E-2</v>
      </c>
      <c r="BJ15" s="123">
        <f t="shared" si="26"/>
        <v>0.35190224073139736</v>
      </c>
      <c r="BK15" s="123">
        <f t="shared" si="27"/>
        <v>0.19396770245843925</v>
      </c>
      <c r="BL15" s="124">
        <f t="shared" si="28"/>
        <v>4.2504288038263116</v>
      </c>
      <c r="BM15" s="38">
        <f t="shared" si="29"/>
        <v>15.915803913043478</v>
      </c>
      <c r="BN15" s="123">
        <f t="shared" si="48"/>
        <v>15.915803913043478</v>
      </c>
      <c r="BO15" s="123">
        <f t="shared" si="30"/>
        <v>7.2001372583447782</v>
      </c>
      <c r="BP15" s="123">
        <f t="shared" si="31"/>
        <v>1.4347312323535952</v>
      </c>
      <c r="BQ15" s="123">
        <f t="shared" si="32"/>
        <v>1.8256816106873137</v>
      </c>
      <c r="BR15" s="123">
        <f t="shared" si="33"/>
        <v>0.6419480816009363</v>
      </c>
      <c r="BS15" s="123">
        <f t="shared" si="34"/>
        <v>6.8059324349325184E-2</v>
      </c>
      <c r="BT15" s="123">
        <f t="shared" si="35"/>
        <v>0.53935024467958192</v>
      </c>
      <c r="BU15" s="123">
        <f t="shared" si="36"/>
        <v>0.41526999378940105</v>
      </c>
      <c r="BV15" s="124">
        <f t="shared" si="37"/>
        <v>3.7906264419216202</v>
      </c>
      <c r="BW15" s="114">
        <v>3.3712913043478259</v>
      </c>
      <c r="BX15" s="115">
        <v>1.7154478260869563</v>
      </c>
      <c r="BY15" s="115">
        <v>3.1869430434782613</v>
      </c>
      <c r="BZ15" s="115">
        <v>1.5754791304347824</v>
      </c>
      <c r="CA15" s="115">
        <v>0.56541434782608702</v>
      </c>
      <c r="CB15" s="115">
        <v>7.3025217391304367E-2</v>
      </c>
      <c r="CC15" s="115">
        <v>0.70390173913043497</v>
      </c>
      <c r="CD15" s="115">
        <v>6.2282608695652185E-2</v>
      </c>
      <c r="CE15" s="115">
        <v>9.0372173913043474E-2</v>
      </c>
      <c r="CF15" s="115">
        <v>1.6558434782608693</v>
      </c>
      <c r="CG15" s="115">
        <v>8.0483478260869573E-2</v>
      </c>
      <c r="CH15" s="115">
        <v>9.7421739130434774E-3</v>
      </c>
      <c r="CI15" s="115">
        <v>5.0000000000000002E-5</v>
      </c>
      <c r="CJ15" s="115">
        <v>7.3826086956521738E-4</v>
      </c>
      <c r="CK15" s="115">
        <v>5.8330434782608706E-3</v>
      </c>
      <c r="CL15" s="115">
        <v>0.12165652173913048</v>
      </c>
      <c r="CM15" s="115">
        <v>2.8860869565217395E-2</v>
      </c>
      <c r="CN15" s="115">
        <v>8.6956521739130441E-5</v>
      </c>
      <c r="CO15" s="115">
        <v>-1.1417391304347825E-2</v>
      </c>
      <c r="CP15" s="115">
        <v>6.8865217391304342E-2</v>
      </c>
      <c r="CQ15" s="115">
        <v>0.15165652173913041</v>
      </c>
      <c r="CR15" s="115">
        <v>9.3630434782608726E-2</v>
      </c>
      <c r="CS15" s="115">
        <v>8.8321739130434784E-2</v>
      </c>
      <c r="CT15" s="115">
        <v>0.39105652173913047</v>
      </c>
      <c r="CU15" s="115">
        <v>4.4713043478260869E-2</v>
      </c>
      <c r="CV15" s="115">
        <v>9.4452173913043471E-3</v>
      </c>
      <c r="CW15" s="115">
        <v>5.9130434782608711E-5</v>
      </c>
      <c r="CX15" s="115">
        <v>1.4086956521739129E-4</v>
      </c>
      <c r="CY15" s="115">
        <v>7.3243478260869568E-3</v>
      </c>
      <c r="CZ15" s="115">
        <v>5.8695652173913055E-4</v>
      </c>
      <c r="DA15" s="115">
        <v>7.3326086956521739E-3</v>
      </c>
      <c r="DB15" s="115">
        <v>2.2913043478260876E-4</v>
      </c>
      <c r="DC15" s="115">
        <v>1.7478260869565219E-4</v>
      </c>
      <c r="DD15" s="115">
        <v>5.6608695652173927E-2</v>
      </c>
      <c r="DE15" s="115">
        <v>2.1521739130434779E-3</v>
      </c>
      <c r="DF15" s="115">
        <v>3.6869565217391301E-4</v>
      </c>
      <c r="DG15" s="115">
        <v>1.3377826086956522E-2</v>
      </c>
      <c r="DH15" s="115">
        <v>-2.6086956521739137E-6</v>
      </c>
      <c r="DI15" s="115">
        <v>2.521739130434782E-5</v>
      </c>
      <c r="DJ15" s="115">
        <v>1.6294347826086953E-2</v>
      </c>
      <c r="DK15" s="115">
        <v>3.8052173913043469E-2</v>
      </c>
      <c r="DL15" s="115">
        <v>1.6478260869565216E-4</v>
      </c>
      <c r="DM15" s="115">
        <v>0.3789652173913044</v>
      </c>
      <c r="DN15" s="115">
        <v>0.13707</v>
      </c>
      <c r="DO15" s="115">
        <v>5.6260869565217392E-4</v>
      </c>
      <c r="DP15" s="115">
        <v>3.5434782608695657E-4</v>
      </c>
      <c r="DQ15" s="115">
        <v>1.5339130434782612E-3</v>
      </c>
      <c r="DR15" s="115">
        <v>3.7913043478260861E-4</v>
      </c>
      <c r="DS15" s="116">
        <v>200.83861217391305</v>
      </c>
      <c r="DT15" s="114">
        <v>8.8471772727272722</v>
      </c>
      <c r="DU15" s="115">
        <v>5.9194695652173905</v>
      </c>
      <c r="DV15" s="115">
        <v>8.0589840909090906</v>
      </c>
      <c r="DW15" s="115">
        <v>5.313185217391303</v>
      </c>
      <c r="DX15" s="115">
        <v>2.3911065217391303</v>
      </c>
      <c r="DY15" s="115">
        <v>0.47338608695652179</v>
      </c>
      <c r="DZ15" s="115">
        <v>1.8344973913043474</v>
      </c>
      <c r="EA15" s="115">
        <v>0.20322173913043479</v>
      </c>
      <c r="EB15" s="115">
        <v>0.21545565217391308</v>
      </c>
      <c r="EC15" s="115">
        <v>2.8457052173913042</v>
      </c>
      <c r="ED15" s="115">
        <v>0.19551913043478258</v>
      </c>
      <c r="EE15" s="115">
        <v>1.7506086956521741E-2</v>
      </c>
      <c r="EF15" s="115">
        <v>2.1956521739130433E-4</v>
      </c>
      <c r="EG15" s="115">
        <v>1.9839130434782608E-3</v>
      </c>
      <c r="EH15" s="115">
        <v>1.5887391304347825E-2</v>
      </c>
      <c r="EI15" s="115">
        <v>0.41626086956521741</v>
      </c>
      <c r="EJ15" s="115">
        <v>4.6434782608695657E-2</v>
      </c>
      <c r="EK15" s="115">
        <v>3.4782608695652171E-5</v>
      </c>
      <c r="EL15" s="115">
        <v>1.4191304347826081E-2</v>
      </c>
      <c r="EM15" s="115">
        <v>0.2462565217391304</v>
      </c>
      <c r="EN15" s="115">
        <v>0.29065652173913042</v>
      </c>
      <c r="EO15" s="115">
        <v>0.20855217391304345</v>
      </c>
      <c r="EP15" s="115">
        <v>0.25950869565217394</v>
      </c>
      <c r="EQ15" s="115">
        <v>1.0191652173913044</v>
      </c>
      <c r="ER15" s="115">
        <v>0.1086217391304348</v>
      </c>
      <c r="ES15" s="115">
        <v>5.0986956521739133E-3</v>
      </c>
      <c r="ET15" s="115">
        <v>1.065217391304348E-4</v>
      </c>
      <c r="EU15" s="115">
        <v>7.4478260869565197E-4</v>
      </c>
      <c r="EV15" s="115">
        <v>1.859434782608696E-2</v>
      </c>
      <c r="EW15" s="115">
        <v>1.031304347826087E-3</v>
      </c>
      <c r="EX15" s="115">
        <v>1.5165217391304348E-2</v>
      </c>
      <c r="EY15" s="115">
        <v>6.0217391304347829E-4</v>
      </c>
      <c r="EZ15" s="115">
        <v>3.6217391304347831E-4</v>
      </c>
      <c r="FA15" s="115">
        <v>0.36696521739130433</v>
      </c>
      <c r="FB15" s="115">
        <v>5.8608695652173906E-3</v>
      </c>
      <c r="FC15" s="115">
        <v>2.3078260869565216E-3</v>
      </c>
      <c r="FD15" s="115">
        <v>3.0897391304347828E-2</v>
      </c>
      <c r="FE15" s="115">
        <v>-5.6956521739130423E-5</v>
      </c>
      <c r="FF15" s="115">
        <v>3.0869565217391307E-4</v>
      </c>
      <c r="FG15" s="115">
        <v>4.1349565217391311E-2</v>
      </c>
      <c r="FH15" s="115">
        <v>0.10669347826086954</v>
      </c>
      <c r="FI15" s="115">
        <v>2.2478260869565218E-4</v>
      </c>
      <c r="FJ15" s="115">
        <v>1.6081608695652179</v>
      </c>
      <c r="FK15" s="115">
        <v>0.57966217391304353</v>
      </c>
      <c r="FL15" s="115">
        <v>1.5913043478260874E-3</v>
      </c>
      <c r="FM15" s="115">
        <v>8.6956521739130449E-4</v>
      </c>
      <c r="FN15" s="115">
        <v>4.2730434782608691E-3</v>
      </c>
      <c r="FO15" s="115">
        <v>1.6695652173913045E-4</v>
      </c>
      <c r="FP15" s="116">
        <v>85.410436086956551</v>
      </c>
    </row>
    <row r="16" spans="1:172" x14ac:dyDescent="0.2">
      <c r="A16" s="2" t="s">
        <v>0</v>
      </c>
      <c r="B16" s="21">
        <v>2013</v>
      </c>
      <c r="C16" s="38">
        <f>C7</f>
        <v>8.7755662333333344</v>
      </c>
      <c r="D16" s="42">
        <f>Tracking!I36</f>
        <v>20.270221858840486</v>
      </c>
      <c r="E16" s="42">
        <f>Tracking!L36</f>
        <v>7.858478895833338</v>
      </c>
      <c r="F16" s="42">
        <f>Tracking!M36</f>
        <v>18.765145580654771</v>
      </c>
      <c r="G16" s="42">
        <f>G7</f>
        <v>4.660356803</v>
      </c>
      <c r="H16" s="104">
        <f>H7</f>
        <v>10.387492461000001</v>
      </c>
      <c r="I16" s="38">
        <f>Tracking!C36</f>
        <v>6.2538669565217395</v>
      </c>
      <c r="J16" s="42">
        <f>Tracking!O36</f>
        <v>7.0212070797101447</v>
      </c>
      <c r="K16" s="41"/>
      <c r="L16" s="108">
        <v>18.84223260869565</v>
      </c>
      <c r="M16" s="108">
        <v>6.8422326086956513</v>
      </c>
      <c r="N16" s="108">
        <v>3.5974256521739139</v>
      </c>
      <c r="O16" s="108">
        <v>0.53390434782608698</v>
      </c>
      <c r="P16" s="108">
        <v>1.2330973913043479</v>
      </c>
      <c r="Q16" s="108">
        <v>0.30734782608695649</v>
      </c>
      <c r="R16" s="108">
        <v>4.2141304347826092E-2</v>
      </c>
      <c r="S16" s="108">
        <v>0.59550782608695652</v>
      </c>
      <c r="T16" s="108">
        <v>0.53280782608695654</v>
      </c>
      <c r="U16" s="110">
        <v>12</v>
      </c>
      <c r="V16" s="38">
        <f>Tracking!B36</f>
        <v>15.312182083333331</v>
      </c>
      <c r="W16" s="42">
        <f>Tracking!N36</f>
        <v>16.844594342608694</v>
      </c>
      <c r="X16" s="41"/>
      <c r="Y16" s="108">
        <v>47.448728749999994</v>
      </c>
      <c r="Z16" s="108">
        <v>35.448728749999994</v>
      </c>
      <c r="AA16" s="108">
        <v>21.801854583333334</v>
      </c>
      <c r="AB16" s="108">
        <v>3.7478629166666657</v>
      </c>
      <c r="AC16" s="108">
        <v>4.7924412499999995</v>
      </c>
      <c r="AD16" s="108">
        <v>1.9000416666666664</v>
      </c>
      <c r="AE16" s="108">
        <v>0.17911874999999999</v>
      </c>
      <c r="AF16" s="108">
        <v>1.8804624999999999</v>
      </c>
      <c r="AG16" s="108">
        <v>1.1469479166666667</v>
      </c>
      <c r="AH16" s="110">
        <v>12</v>
      </c>
      <c r="AI16" s="38">
        <f t="shared" si="9"/>
        <v>6.2538669565217395</v>
      </c>
      <c r="AJ16" s="121">
        <f t="shared" si="10"/>
        <v>1</v>
      </c>
      <c r="AK16" s="121">
        <f t="shared" si="11"/>
        <v>0.19092353474681709</v>
      </c>
      <c r="AL16" s="121">
        <f t="shared" si="12"/>
        <v>2.8335514103551153E-2</v>
      </c>
      <c r="AM16" s="121">
        <f t="shared" si="13"/>
        <v>6.5443273995846762E-2</v>
      </c>
      <c r="AN16" s="121">
        <f t="shared" si="14"/>
        <v>1.6311645889835587E-2</v>
      </c>
      <c r="AO16" s="121">
        <f t="shared" si="15"/>
        <v>2.2365345563337313E-3</v>
      </c>
      <c r="AP16" s="121">
        <f t="shared" si="16"/>
        <v>3.1604950350317344E-2</v>
      </c>
      <c r="AQ16" s="121">
        <f t="shared" si="17"/>
        <v>2.8277319209034011E-2</v>
      </c>
      <c r="AR16" s="122">
        <f t="shared" si="18"/>
        <v>0.63686720407336583</v>
      </c>
      <c r="AS16" s="38">
        <f t="shared" si="19"/>
        <v>15.312182083333331</v>
      </c>
      <c r="AT16" s="121">
        <f t="shared" si="38"/>
        <v>1</v>
      </c>
      <c r="AU16" s="121">
        <f t="shared" si="39"/>
        <v>0.45948237513809759</v>
      </c>
      <c r="AV16" s="121">
        <f t="shared" si="40"/>
        <v>7.898763603159055E-2</v>
      </c>
      <c r="AW16" s="121">
        <f t="shared" si="41"/>
        <v>0.10100252159021227</v>
      </c>
      <c r="AX16" s="121">
        <f t="shared" si="42"/>
        <v>4.004410058439483E-2</v>
      </c>
      <c r="AY16" s="121">
        <f t="shared" si="43"/>
        <v>3.774995763189968E-3</v>
      </c>
      <c r="AZ16" s="121">
        <f t="shared" si="44"/>
        <v>3.9631462202240772E-2</v>
      </c>
      <c r="BA16" s="121">
        <f t="shared" si="45"/>
        <v>2.4172363451711379E-2</v>
      </c>
      <c r="BB16" s="122">
        <f t="shared" si="46"/>
        <v>0.25290456280137963</v>
      </c>
      <c r="BC16" s="38">
        <f t="shared" si="20"/>
        <v>6.2538669565217395</v>
      </c>
      <c r="BD16" s="123">
        <f t="shared" si="47"/>
        <v>6.2538669565217395</v>
      </c>
      <c r="BE16" s="123">
        <f t="shared" si="21"/>
        <v>1.1940103851754496</v>
      </c>
      <c r="BF16" s="123">
        <f t="shared" si="22"/>
        <v>0.17720653534825428</v>
      </c>
      <c r="BG16" s="123">
        <f t="shared" si="23"/>
        <v>0.40927352876922451</v>
      </c>
      <c r="BH16" s="123">
        <f t="shared" si="24"/>
        <v>0.10201086323692642</v>
      </c>
      <c r="BI16" s="123">
        <f t="shared" si="25"/>
        <v>1.3986989558974532E-2</v>
      </c>
      <c r="BJ16" s="123">
        <f t="shared" si="26"/>
        <v>0.19765315465835981</v>
      </c>
      <c r="BK16" s="123">
        <f t="shared" si="27"/>
        <v>0.17684259222039525</v>
      </c>
      <c r="BL16" s="124">
        <f t="shared" si="28"/>
        <v>3.9828827632468098</v>
      </c>
      <c r="BM16" s="38">
        <f t="shared" si="29"/>
        <v>15.312182083333331</v>
      </c>
      <c r="BN16" s="123">
        <f t="shared" si="48"/>
        <v>15.312182083333331</v>
      </c>
      <c r="BO16" s="123">
        <f t="shared" si="30"/>
        <v>7.0356777921970224</v>
      </c>
      <c r="BP16" s="123">
        <f t="shared" si="31"/>
        <v>1.209473065247775</v>
      </c>
      <c r="BQ16" s="123">
        <f t="shared" si="32"/>
        <v>1.5465690014651363</v>
      </c>
      <c r="BR16" s="123">
        <f t="shared" si="33"/>
        <v>0.61316255951156828</v>
      </c>
      <c r="BS16" s="123">
        <f t="shared" si="34"/>
        <v>5.7803422489776664E-2</v>
      </c>
      <c r="BT16" s="123">
        <f t="shared" si="35"/>
        <v>0.6068441654694533</v>
      </c>
      <c r="BU16" s="123">
        <f t="shared" si="36"/>
        <v>0.3701316305571164</v>
      </c>
      <c r="BV16" s="124">
        <f t="shared" si="37"/>
        <v>3.8725207153205345</v>
      </c>
      <c r="BW16" s="114">
        <v>2.1201695652173917</v>
      </c>
      <c r="BX16" s="115">
        <v>1.1599652173913042</v>
      </c>
      <c r="BY16" s="115">
        <v>2.0232726086956525</v>
      </c>
      <c r="BZ16" s="115">
        <v>1.0681760869565218</v>
      </c>
      <c r="CA16" s="115">
        <v>0.42768086956521739</v>
      </c>
      <c r="CB16" s="115">
        <v>5.8376086956521724E-2</v>
      </c>
      <c r="CC16" s="115">
        <v>0.4271947826086957</v>
      </c>
      <c r="CD16" s="115">
        <v>3.0734782608695655E-2</v>
      </c>
      <c r="CE16" s="115">
        <v>4.2141304347826092E-2</v>
      </c>
      <c r="CF16" s="115">
        <v>0.99251304347826086</v>
      </c>
      <c r="CG16" s="115">
        <v>8.2047826086956516E-2</v>
      </c>
      <c r="CH16" s="115">
        <v>4.7456521739130441E-3</v>
      </c>
      <c r="CI16" s="115">
        <v>7.6521739130434789E-5</v>
      </c>
      <c r="CJ16" s="115">
        <v>5.0130434782608689E-4</v>
      </c>
      <c r="CK16" s="115">
        <v>3.5921739130434778E-3</v>
      </c>
      <c r="CL16" s="115">
        <v>7.0082608695652165E-2</v>
      </c>
      <c r="CM16" s="115">
        <v>1.5434782608695652E-2</v>
      </c>
      <c r="CN16" s="115">
        <v>0</v>
      </c>
      <c r="CO16" s="115">
        <v>1.7478260869565215E-3</v>
      </c>
      <c r="CP16" s="115">
        <v>3.9530434782608689E-2</v>
      </c>
      <c r="CQ16" s="115">
        <v>8.6043478260869555E-2</v>
      </c>
      <c r="CR16" s="115">
        <v>5.5226086956521737E-2</v>
      </c>
      <c r="CS16" s="115">
        <v>5.4782608695652171E-2</v>
      </c>
      <c r="CT16" s="115">
        <v>0.23733043478260876</v>
      </c>
      <c r="CU16" s="115">
        <v>4.6460869565217389E-2</v>
      </c>
      <c r="CV16" s="115">
        <v>1.5538260869565217E-2</v>
      </c>
      <c r="CW16" s="115">
        <v>4.2608695652173909E-5</v>
      </c>
      <c r="CX16" s="115">
        <v>9.3913043478260875E-5</v>
      </c>
      <c r="CY16" s="115">
        <v>3.4734782608695654E-3</v>
      </c>
      <c r="CZ16" s="115">
        <v>3.5913043478260872E-4</v>
      </c>
      <c r="DA16" s="115">
        <v>5.2152173913043486E-3</v>
      </c>
      <c r="DB16" s="115">
        <v>1.7434782608695653E-4</v>
      </c>
      <c r="DC16" s="115">
        <v>7.3478260869565225E-5</v>
      </c>
      <c r="DD16" s="115">
        <v>4.5252173913043474E-2</v>
      </c>
      <c r="DE16" s="115">
        <v>6.8130434782608697E-3</v>
      </c>
      <c r="DF16" s="115">
        <v>3.5130434782608703E-4</v>
      </c>
      <c r="DG16" s="115">
        <v>9.6591304347826094E-3</v>
      </c>
      <c r="DH16" s="115">
        <v>5.3478260869565219E-5</v>
      </c>
      <c r="DI16" s="115">
        <v>2.9565217391304342E-5</v>
      </c>
      <c r="DJ16" s="115">
        <v>6.6856521739130439E-3</v>
      </c>
      <c r="DK16" s="115">
        <v>3.1893478260869565E-2</v>
      </c>
      <c r="DL16" s="115">
        <v>1.3913043478260873E-5</v>
      </c>
      <c r="DM16" s="115">
        <v>0.30625217391304344</v>
      </c>
      <c r="DN16" s="115">
        <v>0.10368000000000002</v>
      </c>
      <c r="DO16" s="115">
        <v>3.5478260869565214E-4</v>
      </c>
      <c r="DP16" s="115">
        <v>5.5652173913043494E-5</v>
      </c>
      <c r="DQ16" s="115">
        <v>1.2926086956521739E-3</v>
      </c>
      <c r="DR16" s="115">
        <v>1.2304347826086955E-4</v>
      </c>
      <c r="DS16" s="116">
        <v>237.07382869565217</v>
      </c>
      <c r="DT16" s="114">
        <v>8.5675583333333325</v>
      </c>
      <c r="DU16" s="115">
        <v>5.4786541666666677</v>
      </c>
      <c r="DV16" s="115">
        <v>7.786424583333333</v>
      </c>
      <c r="DW16" s="115">
        <v>4.8182616666666673</v>
      </c>
      <c r="DX16" s="115">
        <v>2.3335470833333338</v>
      </c>
      <c r="DY16" s="115">
        <v>0.39788958333333335</v>
      </c>
      <c r="DZ16" s="115">
        <v>1.5429674999999998</v>
      </c>
      <c r="EA16" s="115">
        <v>0.19000416666666661</v>
      </c>
      <c r="EB16" s="115">
        <v>0.17911874999999999</v>
      </c>
      <c r="EC16" s="115">
        <v>3.1341041666666669</v>
      </c>
      <c r="ED16" s="115">
        <v>0.174735</v>
      </c>
      <c r="EE16" s="115">
        <v>1.682875E-2</v>
      </c>
      <c r="EF16" s="115">
        <v>1.5666666666666666E-4</v>
      </c>
      <c r="EG16" s="115">
        <v>2.0145833333333331E-3</v>
      </c>
      <c r="EH16" s="115">
        <v>1.4623749999999998E-2</v>
      </c>
      <c r="EI16" s="115">
        <v>0.39641250000000006</v>
      </c>
      <c r="EJ16" s="115">
        <v>4.5941666666666665E-2</v>
      </c>
      <c r="EK16" s="115">
        <v>1.5833333333333332E-4</v>
      </c>
      <c r="EL16" s="115">
        <v>2.2237500000000004E-2</v>
      </c>
      <c r="EM16" s="115">
        <v>0.20366666666666663</v>
      </c>
      <c r="EN16" s="115">
        <v>0.20698749999999996</v>
      </c>
      <c r="EO16" s="115">
        <v>0.17180416666666667</v>
      </c>
      <c r="EP16" s="115">
        <v>0.25250833333333333</v>
      </c>
      <c r="EQ16" s="115">
        <v>0.85720416666666666</v>
      </c>
      <c r="ER16" s="115">
        <v>9.746666666666666E-2</v>
      </c>
      <c r="ES16" s="115">
        <v>6.8133333333333353E-3</v>
      </c>
      <c r="ET16" s="115">
        <v>1.1125000000000002E-4</v>
      </c>
      <c r="EU16" s="115">
        <v>5.6916666666666671E-4</v>
      </c>
      <c r="EV16" s="115">
        <v>1.7164166666666668E-2</v>
      </c>
      <c r="EW16" s="115">
        <v>1.2133333333333334E-3</v>
      </c>
      <c r="EX16" s="115">
        <v>1.4016666666666663E-2</v>
      </c>
      <c r="EY16" s="115">
        <v>5.8458333333333344E-4</v>
      </c>
      <c r="EZ16" s="115">
        <v>2.2583333333333339E-4</v>
      </c>
      <c r="FA16" s="115">
        <v>0.30844166666666667</v>
      </c>
      <c r="FB16" s="115">
        <v>6.2708333333333331E-3</v>
      </c>
      <c r="FC16" s="115">
        <v>1.119166666666667E-3</v>
      </c>
      <c r="FD16" s="115">
        <v>3.1879999999999999E-2</v>
      </c>
      <c r="FE16" s="115">
        <v>-1.0833333333333332E-5</v>
      </c>
      <c r="FF16" s="115">
        <v>3.1750000000000002E-4</v>
      </c>
      <c r="FG16" s="115">
        <v>2.9861249999999995E-2</v>
      </c>
      <c r="FH16" s="115">
        <v>9.6444166666666678E-2</v>
      </c>
      <c r="FI16" s="115">
        <v>3.4166666666666661E-4</v>
      </c>
      <c r="FJ16" s="115">
        <v>1.6088000000000002</v>
      </c>
      <c r="FK16" s="115">
        <v>0.56570833333333337</v>
      </c>
      <c r="FL16" s="115">
        <v>1.2200000000000002E-3</v>
      </c>
      <c r="FM16" s="115">
        <v>3.3041666666666674E-4</v>
      </c>
      <c r="FN16" s="115">
        <v>4.1583333333333325E-3</v>
      </c>
      <c r="FO16" s="115">
        <v>3.0749999999999999E-4</v>
      </c>
      <c r="FP16" s="116">
        <v>90.895132083333337</v>
      </c>
    </row>
    <row r="17" spans="1:172" x14ac:dyDescent="0.2">
      <c r="A17" s="2" t="s">
        <v>0</v>
      </c>
      <c r="B17" s="21">
        <v>2014</v>
      </c>
      <c r="C17" s="38">
        <f>C7</f>
        <v>8.7755662333333344</v>
      </c>
      <c r="D17" s="42">
        <f>Tracking!I37</f>
        <v>20.076442851039694</v>
      </c>
      <c r="E17" s="42">
        <f>Tracking!L37</f>
        <v>7.7565803027777829</v>
      </c>
      <c r="F17" s="42">
        <f>Tracking!M37</f>
        <v>18.404135875277788</v>
      </c>
      <c r="G17" s="42">
        <f>G7</f>
        <v>4.660356803</v>
      </c>
      <c r="H17" s="104">
        <f>H7</f>
        <v>10.387492461000001</v>
      </c>
      <c r="I17" s="38">
        <f>Tracking!C37</f>
        <v>7.032901739130434</v>
      </c>
      <c r="J17" s="42">
        <f>Tracking!O37</f>
        <v>7.0435915942028995</v>
      </c>
      <c r="K17" s="41"/>
      <c r="L17" s="108">
        <v>20.469046086956524</v>
      </c>
      <c r="M17" s="108">
        <v>8.4690460869565225</v>
      </c>
      <c r="N17" s="108">
        <v>4.3119134782608697</v>
      </c>
      <c r="O17" s="108">
        <v>0.67791043478260871</v>
      </c>
      <c r="P17" s="108">
        <v>1.5714595652173913</v>
      </c>
      <c r="Q17" s="108">
        <v>0.36700000000000005</v>
      </c>
      <c r="R17" s="108">
        <v>4.662869565217391E-2</v>
      </c>
      <c r="S17" s="108">
        <v>0.89425304347826096</v>
      </c>
      <c r="T17" s="108">
        <v>0.59988130434782616</v>
      </c>
      <c r="U17" s="110">
        <v>12</v>
      </c>
      <c r="V17" s="38">
        <f>Tracking!B37</f>
        <v>15.364677916666665</v>
      </c>
      <c r="W17" s="42">
        <f>Tracking!N37</f>
        <v>16.28381936594203</v>
      </c>
      <c r="X17" s="41"/>
      <c r="Y17" s="108">
        <v>47.981446249999998</v>
      </c>
      <c r="Z17" s="108">
        <v>35.981446249999991</v>
      </c>
      <c r="AA17" s="108">
        <v>19.369213750000004</v>
      </c>
      <c r="AB17" s="108">
        <v>5.4096325000000007</v>
      </c>
      <c r="AC17" s="108">
        <v>5.3877829166666658</v>
      </c>
      <c r="AD17" s="108">
        <v>1.8853333333333335</v>
      </c>
      <c r="AE17" s="108">
        <v>0.17773666666666665</v>
      </c>
      <c r="AF17" s="108">
        <v>2.1834349999999998</v>
      </c>
      <c r="AG17" s="108">
        <v>1.5683129166666667</v>
      </c>
      <c r="AH17" s="110">
        <v>12</v>
      </c>
      <c r="AI17" s="38">
        <f t="shared" si="9"/>
        <v>7.032901739130434</v>
      </c>
      <c r="AJ17" s="121">
        <f t="shared" si="10"/>
        <v>1</v>
      </c>
      <c r="AK17" s="121">
        <f t="shared" si="11"/>
        <v>0.21065532120759389</v>
      </c>
      <c r="AL17" s="121">
        <f t="shared" si="12"/>
        <v>3.3118809342785792E-2</v>
      </c>
      <c r="AM17" s="121">
        <f t="shared" si="13"/>
        <v>7.677248654097131E-2</v>
      </c>
      <c r="AN17" s="121">
        <f t="shared" si="14"/>
        <v>1.7929511636297659E-2</v>
      </c>
      <c r="AO17" s="121">
        <f t="shared" si="15"/>
        <v>2.2780101942262506E-3</v>
      </c>
      <c r="AP17" s="121">
        <f t="shared" si="16"/>
        <v>4.3688066345607832E-2</v>
      </c>
      <c r="AQ17" s="121">
        <f t="shared" si="17"/>
        <v>2.9306754296190094E-2</v>
      </c>
      <c r="AR17" s="122">
        <f t="shared" si="18"/>
        <v>0.58625106167730756</v>
      </c>
      <c r="AS17" s="38">
        <f t="shared" si="19"/>
        <v>15.364677916666665</v>
      </c>
      <c r="AT17" s="121">
        <f t="shared" si="38"/>
        <v>1</v>
      </c>
      <c r="AU17" s="121">
        <f t="shared" si="39"/>
        <v>0.40368132400761064</v>
      </c>
      <c r="AV17" s="121">
        <f t="shared" si="40"/>
        <v>0.11274425684907322</v>
      </c>
      <c r="AW17" s="121">
        <f t="shared" si="41"/>
        <v>0.11228888117699591</v>
      </c>
      <c r="AX17" s="121">
        <f t="shared" si="42"/>
        <v>3.9292965941670289E-2</v>
      </c>
      <c r="AY17" s="121">
        <f t="shared" si="43"/>
        <v>3.7042790611311899E-3</v>
      </c>
      <c r="AZ17" s="121">
        <f t="shared" si="44"/>
        <v>4.5505818824708728E-2</v>
      </c>
      <c r="BA17" s="121">
        <f t="shared" si="45"/>
        <v>3.2685820024999077E-2</v>
      </c>
      <c r="BB17" s="122">
        <f t="shared" si="46"/>
        <v>0.2500966714816355</v>
      </c>
      <c r="BC17" s="38">
        <f t="shared" si="20"/>
        <v>7.032901739130434</v>
      </c>
      <c r="BD17" s="123">
        <f t="shared" si="47"/>
        <v>7.032901739130434</v>
      </c>
      <c r="BE17" s="123">
        <f t="shared" si="21"/>
        <v>1.4815181748779673</v>
      </c>
      <c r="BF17" s="123">
        <f t="shared" si="22"/>
        <v>0.23292133182480745</v>
      </c>
      <c r="BG17" s="123">
        <f t="shared" si="23"/>
        <v>0.539933354111365</v>
      </c>
      <c r="BH17" s="123">
        <f t="shared" si="24"/>
        <v>0.12609649356867716</v>
      </c>
      <c r="BI17" s="123">
        <f t="shared" si="25"/>
        <v>1.6021021856730655E-2</v>
      </c>
      <c r="BJ17" s="123">
        <f t="shared" si="26"/>
        <v>0.30725387778127111</v>
      </c>
      <c r="BK17" s="123">
        <f t="shared" si="27"/>
        <v>0.20611152325794363</v>
      </c>
      <c r="BL17" s="124">
        <f t="shared" si="28"/>
        <v>4.1230461112373993</v>
      </c>
      <c r="BM17" s="38">
        <f t="shared" si="29"/>
        <v>15.364677916666665</v>
      </c>
      <c r="BN17" s="123">
        <f t="shared" si="48"/>
        <v>15.364677916666665</v>
      </c>
      <c r="BO17" s="123">
        <f t="shared" si="30"/>
        <v>6.2024335243504956</v>
      </c>
      <c r="BP17" s="123">
        <f t="shared" si="31"/>
        <v>1.7322791934399495</v>
      </c>
      <c r="BQ17" s="123">
        <f t="shared" si="32"/>
        <v>1.7252824929073962</v>
      </c>
      <c r="BR17" s="123">
        <f t="shared" si="33"/>
        <v>0.60372376608431688</v>
      </c>
      <c r="BS17" s="123">
        <f t="shared" si="34"/>
        <v>5.691505468773312E-2</v>
      </c>
      <c r="BT17" s="123">
        <f t="shared" si="35"/>
        <v>0.69918224957583641</v>
      </c>
      <c r="BU17" s="123">
        <f t="shared" si="36"/>
        <v>0.50220709712624434</v>
      </c>
      <c r="BV17" s="124">
        <f t="shared" si="37"/>
        <v>3.8426548053457226</v>
      </c>
      <c r="BW17" s="114">
        <v>2.815452173913044</v>
      </c>
      <c r="BX17" s="115">
        <v>1.325030434782609</v>
      </c>
      <c r="BY17" s="115">
        <v>2.7309760869565216</v>
      </c>
      <c r="BZ17" s="115">
        <v>1.2776708695652175</v>
      </c>
      <c r="CA17" s="115">
        <v>0.49026304347826094</v>
      </c>
      <c r="CB17" s="115">
        <v>7.3541304347826089E-2</v>
      </c>
      <c r="CC17" s="115">
        <v>0.53932695652173912</v>
      </c>
      <c r="CD17" s="115">
        <v>3.6700000000000003E-2</v>
      </c>
      <c r="CE17" s="115">
        <v>4.662869565217391E-2</v>
      </c>
      <c r="CF17" s="115">
        <v>1.4904217391304351</v>
      </c>
      <c r="CG17" s="115">
        <v>9.1210869565217387E-2</v>
      </c>
      <c r="CH17" s="115">
        <v>5.7143478260869573E-3</v>
      </c>
      <c r="CI17" s="115">
        <v>9.4347826086956527E-5</v>
      </c>
      <c r="CJ17" s="115">
        <v>7.7739130434782613E-4</v>
      </c>
      <c r="CK17" s="115">
        <v>3.6578260869565208E-3</v>
      </c>
      <c r="CL17" s="115">
        <v>9.0126086956521731E-2</v>
      </c>
      <c r="CM17" s="115">
        <v>1.8921739130434788E-2</v>
      </c>
      <c r="CN17" s="115">
        <v>2.9130434782608699E-4</v>
      </c>
      <c r="CO17" s="115">
        <v>-3.2260869565217385E-3</v>
      </c>
      <c r="CP17" s="115">
        <v>5.721304347826086E-2</v>
      </c>
      <c r="CQ17" s="115">
        <v>0.10595652173913041</v>
      </c>
      <c r="CR17" s="115">
        <v>6.6704347826086974E-2</v>
      </c>
      <c r="CS17" s="115">
        <v>7.2639130434782609E-2</v>
      </c>
      <c r="CT17" s="115">
        <v>0.29928695652173914</v>
      </c>
      <c r="CU17" s="115">
        <v>5.1395652173913058E-2</v>
      </c>
      <c r="CV17" s="115">
        <v>6.5056521739130443E-3</v>
      </c>
      <c r="CW17" s="115">
        <v>2.4782608695652179E-5</v>
      </c>
      <c r="CX17" s="115">
        <v>1.3956521739130436E-4</v>
      </c>
      <c r="CY17" s="115">
        <v>3.750869565217392E-3</v>
      </c>
      <c r="CZ17" s="115">
        <v>6.7913043478260858E-4</v>
      </c>
      <c r="DA17" s="115">
        <v>5.1656521739130443E-3</v>
      </c>
      <c r="DB17" s="115">
        <v>1.2652173913043477E-4</v>
      </c>
      <c r="DC17" s="115">
        <v>6.8260869565217412E-5</v>
      </c>
      <c r="DD17" s="115">
        <v>5.647391304347827E-2</v>
      </c>
      <c r="DE17" s="115">
        <v>1.6269565217391306E-2</v>
      </c>
      <c r="DF17" s="115">
        <v>1.0782608695652174E-4</v>
      </c>
      <c r="DG17" s="115">
        <v>1.1313043478260872E-2</v>
      </c>
      <c r="DH17" s="115">
        <v>-1.695652173913044E-5</v>
      </c>
      <c r="DI17" s="115">
        <v>5.2173913043478263E-5</v>
      </c>
      <c r="DJ17" s="115">
        <v>7.3786956521739158E-3</v>
      </c>
      <c r="DK17" s="115">
        <v>2.8197826086956524E-2</v>
      </c>
      <c r="DL17" s="115">
        <v>6.0869565217391285E-5</v>
      </c>
      <c r="DM17" s="115">
        <v>0.32960434782608689</v>
      </c>
      <c r="DN17" s="115">
        <v>0.11885173913043476</v>
      </c>
      <c r="DO17" s="115">
        <v>3.0130434782608701E-4</v>
      </c>
      <c r="DP17" s="115">
        <v>9.7391304347826078E-5</v>
      </c>
      <c r="DQ17" s="115">
        <v>1.5760869565217396E-3</v>
      </c>
      <c r="DR17" s="115">
        <v>2.3304347826086957E-4</v>
      </c>
      <c r="DS17" s="116">
        <v>219.40055173913044</v>
      </c>
      <c r="DT17" s="114">
        <v>9.5066666666666695</v>
      </c>
      <c r="DU17" s="115">
        <v>5.867608333333334</v>
      </c>
      <c r="DV17" s="115">
        <v>8.3915166666666661</v>
      </c>
      <c r="DW17" s="115">
        <v>4.9420616666666666</v>
      </c>
      <c r="DX17" s="115">
        <v>2.0667516666666663</v>
      </c>
      <c r="DY17" s="115">
        <v>0.57450749999999995</v>
      </c>
      <c r="DZ17" s="115">
        <v>1.7048924999999999</v>
      </c>
      <c r="EA17" s="115">
        <v>0.18853333333333333</v>
      </c>
      <c r="EB17" s="115">
        <v>0.17773666666666665</v>
      </c>
      <c r="EC17" s="115">
        <v>3.6390583333333328</v>
      </c>
      <c r="ED17" s="115">
        <v>0.22964041666666668</v>
      </c>
      <c r="EE17" s="115">
        <v>1.8302083333333333E-2</v>
      </c>
      <c r="EF17" s="115">
        <v>2.2208333333333333E-4</v>
      </c>
      <c r="EG17" s="115">
        <v>2.6049999999999997E-3</v>
      </c>
      <c r="EH17" s="115">
        <v>1.4930416666666666E-2</v>
      </c>
      <c r="EI17" s="115">
        <v>0.39295000000000013</v>
      </c>
      <c r="EJ17" s="115">
        <v>4.2958333333333328E-2</v>
      </c>
      <c r="EK17" s="115">
        <v>3.1250000000000001E-4</v>
      </c>
      <c r="EL17" s="115">
        <v>4.1470833333333332E-2</v>
      </c>
      <c r="EM17" s="115">
        <v>0.21648333333333333</v>
      </c>
      <c r="EN17" s="115">
        <v>0.25196249999999998</v>
      </c>
      <c r="EO17" s="115">
        <v>0.18955833333333336</v>
      </c>
      <c r="EP17" s="115">
        <v>0.24768749999999995</v>
      </c>
      <c r="EQ17" s="115">
        <v>0.94716250000000002</v>
      </c>
      <c r="ER17" s="115">
        <v>0.12788333333333332</v>
      </c>
      <c r="ES17" s="115">
        <v>7.1825000000000005E-3</v>
      </c>
      <c r="ET17" s="115">
        <v>1.1125000000000002E-4</v>
      </c>
      <c r="EU17" s="115">
        <v>7.0083333333333326E-4</v>
      </c>
      <c r="EV17" s="115">
        <v>1.738375E-2</v>
      </c>
      <c r="EW17" s="115">
        <v>1.1033333333333336E-3</v>
      </c>
      <c r="EX17" s="115">
        <v>2.4672083333333341E-2</v>
      </c>
      <c r="EY17" s="115">
        <v>6.4708333333333339E-4</v>
      </c>
      <c r="EZ17" s="115">
        <v>2.8000000000000003E-4</v>
      </c>
      <c r="FA17" s="115">
        <v>0.44535416666666666</v>
      </c>
      <c r="FB17" s="115">
        <v>1.6512499999999999E-2</v>
      </c>
      <c r="FC17" s="115">
        <v>4.458333333333334E-4</v>
      </c>
      <c r="FD17" s="115">
        <v>3.7713333333333342E-2</v>
      </c>
      <c r="FE17" s="115">
        <v>-1.5416666666666661E-5</v>
      </c>
      <c r="FF17" s="115">
        <v>2.5791666666666671E-4</v>
      </c>
      <c r="FG17" s="115">
        <v>2.7573749999999998E-2</v>
      </c>
      <c r="FH17" s="115">
        <v>0.12169416666666664</v>
      </c>
      <c r="FI17" s="115">
        <v>3.7750000000000007E-4</v>
      </c>
      <c r="FJ17" s="115">
        <v>1.3647999999999998</v>
      </c>
      <c r="FK17" s="115">
        <v>0.50103083333333343</v>
      </c>
      <c r="FL17" s="115">
        <v>1.2412500000000002E-3</v>
      </c>
      <c r="FM17" s="115">
        <v>4.4125000000000002E-4</v>
      </c>
      <c r="FN17" s="115">
        <v>4.2633333333333325E-3</v>
      </c>
      <c r="FO17" s="115">
        <v>2.2833333333333334E-4</v>
      </c>
      <c r="FP17" s="116">
        <v>90.91811541666668</v>
      </c>
    </row>
    <row r="18" spans="1:172" x14ac:dyDescent="0.2">
      <c r="A18" s="2" t="s">
        <v>0</v>
      </c>
      <c r="B18" s="21">
        <v>2015</v>
      </c>
      <c r="C18" s="38">
        <f>C7</f>
        <v>8.7755662333333344</v>
      </c>
      <c r="D18" s="42">
        <f>Tracking!I38</f>
        <v>19.882663843238902</v>
      </c>
      <c r="E18" s="42">
        <f>Tracking!L38</f>
        <v>7.6546817097222277</v>
      </c>
      <c r="F18" s="42">
        <f>Tracking!M38</f>
        <v>18.043126169900805</v>
      </c>
      <c r="G18" s="42">
        <f>G7</f>
        <v>4.660356803</v>
      </c>
      <c r="H18" s="104">
        <f>H7</f>
        <v>10.387492461000001</v>
      </c>
      <c r="I18" s="38">
        <f>Tracking!C38</f>
        <v>6.0495565217391309</v>
      </c>
      <c r="J18" s="42">
        <f>Tracking!O38</f>
        <v>6.9121695652173916</v>
      </c>
      <c r="K18" s="41"/>
      <c r="L18" s="108">
        <v>18.407270869565217</v>
      </c>
      <c r="M18" s="108">
        <v>6.4072708695652176</v>
      </c>
      <c r="N18" s="108">
        <v>2.6592786956521737</v>
      </c>
      <c r="O18" s="108">
        <v>0.59975869565217377</v>
      </c>
      <c r="P18" s="108">
        <v>1.4612521739130435</v>
      </c>
      <c r="Q18" s="108">
        <v>0.24840000000000001</v>
      </c>
      <c r="R18" s="108">
        <v>3.3126956521739123E-2</v>
      </c>
      <c r="S18" s="108">
        <v>0.80132000000000014</v>
      </c>
      <c r="T18" s="108">
        <v>0.60413347826086949</v>
      </c>
      <c r="U18" s="110">
        <v>12</v>
      </c>
      <c r="V18" s="38">
        <f>Tracking!B38</f>
        <v>16.072577499999998</v>
      </c>
      <c r="W18" s="42">
        <f>Tracking!N38</f>
        <v>15.994484532608695</v>
      </c>
      <c r="X18" s="41"/>
      <c r="Y18" s="108">
        <v>51.648247916666662</v>
      </c>
      <c r="Z18" s="108">
        <v>39.648247916666669</v>
      </c>
      <c r="AA18" s="108">
        <v>21.485299999999995</v>
      </c>
      <c r="AB18" s="108">
        <v>5.271068333333333</v>
      </c>
      <c r="AC18" s="108">
        <v>7.6988025000000002</v>
      </c>
      <c r="AD18" s="108">
        <v>2.0342958333333336</v>
      </c>
      <c r="AE18" s="108">
        <v>0.20758041666666663</v>
      </c>
      <c r="AF18" s="108">
        <v>1.7263358333333336</v>
      </c>
      <c r="AG18" s="108">
        <v>1.2248654166666666</v>
      </c>
      <c r="AH18" s="110">
        <v>12</v>
      </c>
      <c r="AI18" s="38">
        <f t="shared" si="9"/>
        <v>6.0495565217391309</v>
      </c>
      <c r="AJ18" s="121">
        <f t="shared" si="10"/>
        <v>1</v>
      </c>
      <c r="AK18" s="121">
        <f t="shared" si="11"/>
        <v>0.14446892831077171</v>
      </c>
      <c r="AL18" s="121">
        <f t="shared" si="12"/>
        <v>3.2582706035136438E-2</v>
      </c>
      <c r="AM18" s="121">
        <f t="shared" si="13"/>
        <v>7.9384509755277943E-2</v>
      </c>
      <c r="AN18" s="121">
        <f t="shared" si="14"/>
        <v>1.3494667501780902E-2</v>
      </c>
      <c r="AO18" s="121">
        <f t="shared" si="15"/>
        <v>1.799666922732777E-3</v>
      </c>
      <c r="AP18" s="121">
        <f t="shared" si="16"/>
        <v>4.3532797755745062E-2</v>
      </c>
      <c r="AQ18" s="121">
        <f t="shared" si="17"/>
        <v>3.282037204438331E-2</v>
      </c>
      <c r="AR18" s="122">
        <f t="shared" si="18"/>
        <v>0.65191630443385995</v>
      </c>
      <c r="AS18" s="38">
        <f t="shared" si="19"/>
        <v>16.072577499999998</v>
      </c>
      <c r="AT18" s="121">
        <f t="shared" si="38"/>
        <v>1</v>
      </c>
      <c r="AU18" s="121">
        <f t="shared" si="39"/>
        <v>0.41599281421251821</v>
      </c>
      <c r="AV18" s="121">
        <f t="shared" si="40"/>
        <v>0.102057059938182</v>
      </c>
      <c r="AW18" s="121">
        <f t="shared" si="41"/>
        <v>0.14906222012452103</v>
      </c>
      <c r="AX18" s="121">
        <f t="shared" si="42"/>
        <v>3.93875090712782E-2</v>
      </c>
      <c r="AY18" s="121">
        <f t="shared" si="43"/>
        <v>4.0191182671209516E-3</v>
      </c>
      <c r="AZ18" s="121">
        <f t="shared" si="44"/>
        <v>3.3424867308543348E-2</v>
      </c>
      <c r="BA18" s="121">
        <f t="shared" si="45"/>
        <v>2.3715526974757414E-2</v>
      </c>
      <c r="BB18" s="122">
        <f t="shared" si="46"/>
        <v>0.23234089217047096</v>
      </c>
      <c r="BC18" s="38">
        <f t="shared" si="20"/>
        <v>6.0495565217391309</v>
      </c>
      <c r="BD18" s="123">
        <f t="shared" si="47"/>
        <v>6.0495565217391309</v>
      </c>
      <c r="BE18" s="123">
        <f t="shared" si="21"/>
        <v>0.873972947451092</v>
      </c>
      <c r="BF18" s="123">
        <f t="shared" si="22"/>
        <v>0.19711092179076858</v>
      </c>
      <c r="BG18" s="123">
        <f t="shared" si="23"/>
        <v>0.48024107871510535</v>
      </c>
      <c r="BH18" s="123">
        <f t="shared" si="24"/>
        <v>8.1636753794099765E-2</v>
      </c>
      <c r="BI18" s="123">
        <f t="shared" si="25"/>
        <v>1.0887186769376264E-2</v>
      </c>
      <c r="BJ18" s="123">
        <f t="shared" si="26"/>
        <v>0.26335412057281815</v>
      </c>
      <c r="BK18" s="123">
        <f t="shared" si="27"/>
        <v>0.19854869574700371</v>
      </c>
      <c r="BL18" s="124">
        <f t="shared" si="28"/>
        <v>3.94380453111593</v>
      </c>
      <c r="BM18" s="38">
        <f t="shared" si="29"/>
        <v>16.072577499999998</v>
      </c>
      <c r="BN18" s="123">
        <f t="shared" si="48"/>
        <v>16.072577499999998</v>
      </c>
      <c r="BO18" s="123">
        <f t="shared" si="30"/>
        <v>6.6860767458738</v>
      </c>
      <c r="BP18" s="123">
        <f t="shared" si="31"/>
        <v>1.6403200052785751</v>
      </c>
      <c r="BQ18" s="123">
        <f t="shared" si="32"/>
        <v>2.3958140852734235</v>
      </c>
      <c r="BR18" s="123">
        <f t="shared" si="33"/>
        <v>0.63305879208007176</v>
      </c>
      <c r="BS18" s="123">
        <f t="shared" si="34"/>
        <v>6.4597589829967189E-2</v>
      </c>
      <c r="BT18" s="123">
        <f t="shared" si="35"/>
        <v>0.53722377024377932</v>
      </c>
      <c r="BU18" s="123">
        <f t="shared" si="36"/>
        <v>0.38116964525512903</v>
      </c>
      <c r="BV18" s="124">
        <f t="shared" si="37"/>
        <v>3.7343169958290372</v>
      </c>
      <c r="BW18" s="114">
        <v>2.3671856521739127</v>
      </c>
      <c r="BX18" s="115">
        <v>1.039716956521739</v>
      </c>
      <c r="BY18" s="115">
        <v>2.2980347826086955</v>
      </c>
      <c r="BZ18" s="115">
        <v>1.0011330434782608</v>
      </c>
      <c r="CA18" s="115">
        <v>0.29308260869565222</v>
      </c>
      <c r="CB18" s="115">
        <v>6.0853043478260871E-2</v>
      </c>
      <c r="CC18" s="115">
        <v>0.50401217391304343</v>
      </c>
      <c r="CD18" s="115">
        <v>2.4839999999999997E-2</v>
      </c>
      <c r="CE18" s="115">
        <v>3.3126956521739123E-2</v>
      </c>
      <c r="CF18" s="115">
        <v>1.3355339130434785</v>
      </c>
      <c r="CG18" s="115">
        <v>8.5218260869565216E-2</v>
      </c>
      <c r="CH18" s="115">
        <v>3.4213043478260874E-3</v>
      </c>
      <c r="CI18" s="115">
        <v>5.3478260869565219E-5</v>
      </c>
      <c r="CJ18" s="115">
        <v>4.5521739130434792E-4</v>
      </c>
      <c r="CK18" s="115">
        <v>2.9804347826086959E-3</v>
      </c>
      <c r="CL18" s="115">
        <v>6.198043478260868E-2</v>
      </c>
      <c r="CM18" s="115">
        <v>1.7630869565217394E-2</v>
      </c>
      <c r="CN18" s="115">
        <v>0</v>
      </c>
      <c r="CO18" s="115">
        <v>-5.5452173913043473E-3</v>
      </c>
      <c r="CP18" s="115">
        <v>3.9878695652173904E-2</v>
      </c>
      <c r="CQ18" s="115">
        <v>0.12743478260869565</v>
      </c>
      <c r="CR18" s="115">
        <v>6.3466956521739129E-2</v>
      </c>
      <c r="CS18" s="115">
        <v>5.477130434782608E-2</v>
      </c>
      <c r="CT18" s="115">
        <v>0.28000652173913038</v>
      </c>
      <c r="CU18" s="115">
        <v>4.9761304347826101E-2</v>
      </c>
      <c r="CV18" s="115">
        <v>2.6473913043478257E-2</v>
      </c>
      <c r="CW18" s="115">
        <v>-7.8260869565217368E-6</v>
      </c>
      <c r="CX18" s="115">
        <v>1.4043478260869567E-4</v>
      </c>
      <c r="CY18" s="115">
        <v>2.8969565217391315E-3</v>
      </c>
      <c r="CZ18" s="115">
        <v>2.0043478260869563E-4</v>
      </c>
      <c r="DA18" s="115">
        <v>6.6465217391304338E-3</v>
      </c>
      <c r="DB18" s="115">
        <v>6.5217391304347834E-5</v>
      </c>
      <c r="DC18" s="115">
        <v>4.2173913043478264E-5</v>
      </c>
      <c r="DD18" s="115">
        <v>4.7172608695652173E-2</v>
      </c>
      <c r="DE18" s="115">
        <v>1.5634347826086956E-2</v>
      </c>
      <c r="DF18" s="115">
        <v>1.0999999999999999E-4</v>
      </c>
      <c r="DG18" s="115">
        <v>8.0847826086956533E-3</v>
      </c>
      <c r="DH18" s="115">
        <v>2.9130434782608696E-5</v>
      </c>
      <c r="DI18" s="115">
        <v>8.8386046670013946E-22</v>
      </c>
      <c r="DJ18" s="115">
        <v>5.2908695652173912E-3</v>
      </c>
      <c r="DK18" s="115">
        <v>3.333826086956522E-2</v>
      </c>
      <c r="DL18" s="115">
        <v>4.7826086956521742E-5</v>
      </c>
      <c r="DM18" s="115">
        <v>0.18785521739130437</v>
      </c>
      <c r="DN18" s="115">
        <v>7.1050434782608696E-2</v>
      </c>
      <c r="DO18" s="115">
        <v>2.1652173913043474E-4</v>
      </c>
      <c r="DP18" s="115">
        <v>2.4347826086956516E-5</v>
      </c>
      <c r="DQ18" s="115">
        <v>8.1999999999999987E-4</v>
      </c>
      <c r="DR18" s="115">
        <v>7.391304347826085E-5</v>
      </c>
      <c r="DS18" s="116">
        <v>241.54710260869572</v>
      </c>
      <c r="DT18" s="114">
        <v>9.0589387500000011</v>
      </c>
      <c r="DU18" s="115">
        <v>6.1817124999999988</v>
      </c>
      <c r="DV18" s="115">
        <v>8.3999754166666669</v>
      </c>
      <c r="DW18" s="115">
        <v>5.7976479166666666</v>
      </c>
      <c r="DX18" s="115">
        <v>2.300417916666667</v>
      </c>
      <c r="DY18" s="115">
        <v>0.57357666666666651</v>
      </c>
      <c r="DZ18" s="115">
        <v>2.3253779166666666</v>
      </c>
      <c r="EA18" s="115">
        <v>0.2034295833333333</v>
      </c>
      <c r="EB18" s="115">
        <v>0.20758041666666663</v>
      </c>
      <c r="EC18" s="115">
        <v>2.8772262499999997</v>
      </c>
      <c r="ED18" s="115">
        <v>0.18726458333333332</v>
      </c>
      <c r="EE18" s="115">
        <v>2.1154166666666668E-2</v>
      </c>
      <c r="EF18" s="115">
        <v>2.1208333333333333E-4</v>
      </c>
      <c r="EG18" s="115">
        <v>3.5412499999999997E-3</v>
      </c>
      <c r="EH18" s="115">
        <v>1.7601666666666668E-2</v>
      </c>
      <c r="EI18" s="115">
        <v>0.47917541666666663</v>
      </c>
      <c r="EJ18" s="115">
        <v>3.4183333333333336E-2</v>
      </c>
      <c r="EK18" s="115">
        <v>3.3333333333333328E-5</v>
      </c>
      <c r="EL18" s="115">
        <v>1.1173333333333334E-2</v>
      </c>
      <c r="EM18" s="115">
        <v>0.24236958333333336</v>
      </c>
      <c r="EN18" s="115">
        <v>0.45497833333333332</v>
      </c>
      <c r="EO18" s="115">
        <v>0.27339333333333332</v>
      </c>
      <c r="EP18" s="115">
        <v>0.30996250000000003</v>
      </c>
      <c r="EQ18" s="115">
        <v>1.2918770833333335</v>
      </c>
      <c r="ER18" s="115">
        <v>0.10531749999999999</v>
      </c>
      <c r="ES18" s="115">
        <v>7.2949999999999994E-3</v>
      </c>
      <c r="ET18" s="115">
        <v>1.1833333333333334E-4</v>
      </c>
      <c r="EU18" s="115">
        <v>6.9125000000000002E-4</v>
      </c>
      <c r="EV18" s="115">
        <v>2.0824166666666668E-2</v>
      </c>
      <c r="EW18" s="115">
        <v>1.1333333333333336E-3</v>
      </c>
      <c r="EX18" s="115">
        <v>2.7419166666666661E-2</v>
      </c>
      <c r="EY18" s="115">
        <v>7.3791666666666667E-4</v>
      </c>
      <c r="EZ18" s="115">
        <v>1.7791666666666672E-4</v>
      </c>
      <c r="FA18" s="115">
        <v>0.44463333333333327</v>
      </c>
      <c r="FB18" s="115">
        <v>2.1832500000000005E-2</v>
      </c>
      <c r="FC18" s="115">
        <v>6.2916666666666665E-4</v>
      </c>
      <c r="FD18" s="115">
        <v>3.8443333333333322E-2</v>
      </c>
      <c r="FE18" s="115">
        <v>1.583333333333334E-5</v>
      </c>
      <c r="FF18" s="115">
        <v>3.2624999999999999E-4</v>
      </c>
      <c r="FG18" s="115">
        <v>3.191625E-2</v>
      </c>
      <c r="FH18" s="115">
        <v>0.1276983333333333</v>
      </c>
      <c r="FI18" s="115">
        <v>3.4916666666666652E-4</v>
      </c>
      <c r="FJ18" s="115">
        <v>1.4714220833333336</v>
      </c>
      <c r="FK18" s="115">
        <v>0.55767708333333321</v>
      </c>
      <c r="FL18" s="115">
        <v>1.2808333333333333E-3</v>
      </c>
      <c r="FM18" s="115">
        <v>1.5458333333333334E-4</v>
      </c>
      <c r="FN18" s="115">
        <v>5.0062499999999994E-3</v>
      </c>
      <c r="FO18" s="115">
        <v>3.6208333333333323E-4</v>
      </c>
      <c r="FP18" s="116">
        <v>84.79177833333334</v>
      </c>
    </row>
    <row r="19" spans="1:172" x14ac:dyDescent="0.2">
      <c r="A19" s="2" t="s">
        <v>0</v>
      </c>
      <c r="B19" s="21">
        <v>2016</v>
      </c>
      <c r="C19" s="38">
        <f>C7</f>
        <v>8.7755662333333344</v>
      </c>
      <c r="D19" s="42">
        <f>Tracking!I39</f>
        <v>19.68888483543811</v>
      </c>
      <c r="E19" s="42">
        <f>Tracking!L39</f>
        <v>7.5527831166666726</v>
      </c>
      <c r="F19" s="42">
        <f>Tracking!M39</f>
        <v>17.682116464523823</v>
      </c>
      <c r="G19" s="42">
        <f>G7</f>
        <v>4.660356803</v>
      </c>
      <c r="H19" s="104">
        <f>H7</f>
        <v>10.387492461000001</v>
      </c>
      <c r="I19" s="38">
        <f>Tracking!C39</f>
        <v>6.0845679166666677</v>
      </c>
      <c r="J19" s="42">
        <f>Tracking!O39</f>
        <v>6.6389719311594204</v>
      </c>
      <c r="K19" s="41"/>
      <c r="L19" s="108">
        <v>18.458207916666669</v>
      </c>
      <c r="M19" s="108">
        <v>6.4582079166666659</v>
      </c>
      <c r="N19" s="108">
        <v>2.7207758333333341</v>
      </c>
      <c r="O19" s="108">
        <v>0.5093987499999999</v>
      </c>
      <c r="P19" s="108">
        <v>1.5918533333333329</v>
      </c>
      <c r="Q19" s="108">
        <v>0.35224166666666662</v>
      </c>
      <c r="R19" s="108">
        <v>3.9057916666666664E-2</v>
      </c>
      <c r="S19" s="108">
        <v>0.78413708333333343</v>
      </c>
      <c r="T19" s="108">
        <v>0.46074416666666673</v>
      </c>
      <c r="U19" s="110">
        <v>12</v>
      </c>
      <c r="V19" s="38">
        <f>Tracking!B39</f>
        <v>13.723970833333334</v>
      </c>
      <c r="W19" s="42">
        <f>Tracking!N39</f>
        <v>15.277842449275363</v>
      </c>
      <c r="X19" s="41"/>
      <c r="Y19" s="108">
        <v>40.338074583333331</v>
      </c>
      <c r="Z19" s="108">
        <v>28.338074583333327</v>
      </c>
      <c r="AA19" s="108">
        <v>13.395533750000004</v>
      </c>
      <c r="AB19" s="108">
        <v>4.6563133333333342</v>
      </c>
      <c r="AC19" s="108">
        <v>5.7005050000000006</v>
      </c>
      <c r="AD19" s="108">
        <v>1.5547500000000003</v>
      </c>
      <c r="AE19" s="108">
        <v>0.14369666666666667</v>
      </c>
      <c r="AF19" s="108">
        <v>1.7319674999999999</v>
      </c>
      <c r="AG19" s="108">
        <v>1.1553045833333331</v>
      </c>
      <c r="AH19" s="110">
        <v>12</v>
      </c>
      <c r="AI19" s="38">
        <f t="shared" si="9"/>
        <v>6.0845679166666677</v>
      </c>
      <c r="AJ19" s="121">
        <f t="shared" si="10"/>
        <v>1</v>
      </c>
      <c r="AK19" s="121">
        <f t="shared" si="11"/>
        <v>0.14740194961595565</v>
      </c>
      <c r="AL19" s="121">
        <f t="shared" si="12"/>
        <v>2.7597410989180751E-2</v>
      </c>
      <c r="AM19" s="121">
        <f t="shared" si="13"/>
        <v>8.6240947145035871E-2</v>
      </c>
      <c r="AN19" s="121">
        <f t="shared" si="14"/>
        <v>1.90831996397989E-2</v>
      </c>
      <c r="AO19" s="121">
        <f t="shared" si="15"/>
        <v>2.1160188921373929E-3</v>
      </c>
      <c r="AP19" s="121">
        <f t="shared" si="16"/>
        <v>4.2481755914413777E-2</v>
      </c>
      <c r="AQ19" s="121">
        <f t="shared" si="17"/>
        <v>2.4961478857903754E-2</v>
      </c>
      <c r="AR19" s="122">
        <f t="shared" si="18"/>
        <v>0.65011728409260738</v>
      </c>
      <c r="AS19" s="38">
        <f t="shared" si="19"/>
        <v>13.723970833333334</v>
      </c>
      <c r="AT19" s="121">
        <f t="shared" si="38"/>
        <v>1</v>
      </c>
      <c r="AU19" s="121">
        <f t="shared" si="39"/>
        <v>0.33208163474254415</v>
      </c>
      <c r="AV19" s="121">
        <f t="shared" si="40"/>
        <v>0.11543221587619368</v>
      </c>
      <c r="AW19" s="121">
        <f t="shared" si="41"/>
        <v>0.14131822252010276</v>
      </c>
      <c r="AX19" s="121">
        <f t="shared" si="42"/>
        <v>3.8542989868990511E-2</v>
      </c>
      <c r="AY19" s="121">
        <f t="shared" si="43"/>
        <v>3.562308517472931E-3</v>
      </c>
      <c r="AZ19" s="121">
        <f t="shared" si="44"/>
        <v>4.2936295742672978E-2</v>
      </c>
      <c r="BA19" s="121">
        <f t="shared" si="45"/>
        <v>2.8640548545434928E-2</v>
      </c>
      <c r="BB19" s="122">
        <f t="shared" si="46"/>
        <v>0.29748569122230972</v>
      </c>
      <c r="BC19" s="38">
        <f t="shared" si="20"/>
        <v>6.0845679166666677</v>
      </c>
      <c r="BD19" s="123">
        <f t="shared" si="47"/>
        <v>6.0845679166666677</v>
      </c>
      <c r="BE19" s="123">
        <f t="shared" si="21"/>
        <v>0.8968771734873604</v>
      </c>
      <c r="BF19" s="123">
        <f t="shared" si="22"/>
        <v>0.16791832148783331</v>
      </c>
      <c r="BG19" s="123">
        <f t="shared" si="23"/>
        <v>0.52473890010163116</v>
      </c>
      <c r="BH19" s="123">
        <f t="shared" si="24"/>
        <v>0.11611302427566529</v>
      </c>
      <c r="BI19" s="123">
        <f t="shared" si="25"/>
        <v>1.2875060662159727E-2</v>
      </c>
      <c r="BJ19" s="123">
        <f t="shared" si="26"/>
        <v>0.25848312908050652</v>
      </c>
      <c r="BK19" s="123">
        <f t="shared" si="27"/>
        <v>0.15187981341135451</v>
      </c>
      <c r="BL19" s="124">
        <f t="shared" si="28"/>
        <v>3.9556827688603482</v>
      </c>
      <c r="BM19" s="38">
        <f t="shared" si="29"/>
        <v>13.723970833333334</v>
      </c>
      <c r="BN19" s="123">
        <f t="shared" si="48"/>
        <v>13.723970833333334</v>
      </c>
      <c r="BO19" s="123">
        <f t="shared" si="30"/>
        <v>4.5574786694923297</v>
      </c>
      <c r="BP19" s="123">
        <f t="shared" si="31"/>
        <v>1.5841883639119192</v>
      </c>
      <c r="BQ19" s="123">
        <f t="shared" si="32"/>
        <v>1.9394471640844002</v>
      </c>
      <c r="BR19" s="123">
        <f t="shared" si="33"/>
        <v>0.52896286879148802</v>
      </c>
      <c r="BS19" s="123">
        <f t="shared" si="34"/>
        <v>4.8889018193133418E-2</v>
      </c>
      <c r="BT19" s="123">
        <f t="shared" si="35"/>
        <v>0.58925647046381813</v>
      </c>
      <c r="BU19" s="123">
        <f t="shared" si="36"/>
        <v>0.39306205288821638</v>
      </c>
      <c r="BV19" s="124">
        <f t="shared" si="37"/>
        <v>4.0826849496689848</v>
      </c>
      <c r="BW19" s="114">
        <v>2.4042245833333333</v>
      </c>
      <c r="BX19" s="115">
        <v>1.0973287500000002</v>
      </c>
      <c r="BY19" s="115">
        <v>2.3331966666666668</v>
      </c>
      <c r="BZ19" s="115">
        <v>1.060840416666667</v>
      </c>
      <c r="CA19" s="115">
        <v>0.31543916666666666</v>
      </c>
      <c r="CB19" s="115">
        <v>5.5148333333333348E-2</v>
      </c>
      <c r="CC19" s="115">
        <v>0.54655083333333343</v>
      </c>
      <c r="CD19" s="115">
        <v>3.5224166666666661E-2</v>
      </c>
      <c r="CE19" s="115">
        <v>3.9057916666666664E-2</v>
      </c>
      <c r="CF19" s="115">
        <v>1.3068958333333334</v>
      </c>
      <c r="CG19" s="115">
        <v>6.9421666666666645E-2</v>
      </c>
      <c r="CH19" s="115">
        <v>4.3845833333333332E-3</v>
      </c>
      <c r="CI19" s="115">
        <v>3.9166666666666665E-5</v>
      </c>
      <c r="CJ19" s="115">
        <v>5.320833333333333E-4</v>
      </c>
      <c r="CK19" s="115">
        <v>2.8099999999999996E-3</v>
      </c>
      <c r="CL19" s="115">
        <v>6.7300833333333324E-2</v>
      </c>
      <c r="CM19" s="115">
        <v>2.36875E-2</v>
      </c>
      <c r="CN19" s="115">
        <v>0</v>
      </c>
      <c r="CO19" s="115">
        <v>-5.4662499999999998E-3</v>
      </c>
      <c r="CP19" s="115">
        <v>5.355416666666666E-2</v>
      </c>
      <c r="CQ19" s="115">
        <v>0.13716125000000001</v>
      </c>
      <c r="CR19" s="115">
        <v>6.2625833333333311E-2</v>
      </c>
      <c r="CS19" s="115">
        <v>5.5764166666666663E-2</v>
      </c>
      <c r="CT19" s="115">
        <v>0.30363916666666663</v>
      </c>
      <c r="CU19" s="115">
        <v>3.9812500000000008E-2</v>
      </c>
      <c r="CV19" s="115">
        <v>1.8295000000000002E-2</v>
      </c>
      <c r="CW19" s="115">
        <v>-4.5833333333333315E-6</v>
      </c>
      <c r="CX19" s="115">
        <v>1.3124999999999999E-4</v>
      </c>
      <c r="CY19" s="115">
        <v>3.2687499999999995E-3</v>
      </c>
      <c r="CZ19" s="115">
        <v>3.1624999999999996E-4</v>
      </c>
      <c r="DA19" s="115">
        <v>5.0504166666666666E-3</v>
      </c>
      <c r="DB19" s="115">
        <v>1.1333333333333334E-4</v>
      </c>
      <c r="DC19" s="115">
        <v>4.958333333333333E-5</v>
      </c>
      <c r="DD19" s="115">
        <v>4.2749999999999989E-2</v>
      </c>
      <c r="DE19" s="115">
        <v>4.1066666666666673E-3</v>
      </c>
      <c r="DF19" s="115">
        <v>1.7916666666666667E-4</v>
      </c>
      <c r="DG19" s="115">
        <v>8.1554166666666667E-3</v>
      </c>
      <c r="DH19" s="115">
        <v>3.6666666666666659E-5</v>
      </c>
      <c r="DI19" s="115">
        <v>3.0833333333333335E-5</v>
      </c>
      <c r="DJ19" s="115">
        <v>6.5512500000000015E-3</v>
      </c>
      <c r="DK19" s="115">
        <v>2.885416666666667E-2</v>
      </c>
      <c r="DL19" s="115">
        <v>5.0416666666666661E-5</v>
      </c>
      <c r="DM19" s="115">
        <v>0.202685</v>
      </c>
      <c r="DN19" s="115">
        <v>7.6469999999999969E-2</v>
      </c>
      <c r="DO19" s="115">
        <v>2.966666666666667E-4</v>
      </c>
      <c r="DP19" s="115">
        <v>3.5833333333333335E-5</v>
      </c>
      <c r="DQ19" s="115">
        <v>8.3916666666666677E-4</v>
      </c>
      <c r="DR19" s="115">
        <v>-5.8333333333333306E-6</v>
      </c>
      <c r="DS19" s="116">
        <v>240.43074583333336</v>
      </c>
      <c r="DT19" s="114">
        <v>7.3807162499999981</v>
      </c>
      <c r="DU19" s="115">
        <v>4.4941025000000012</v>
      </c>
      <c r="DV19" s="115">
        <v>6.9718491666666687</v>
      </c>
      <c r="DW19" s="115">
        <v>4.2197333333333322</v>
      </c>
      <c r="DX19" s="115">
        <v>1.4614116666666666</v>
      </c>
      <c r="DY19" s="115">
        <v>0.48422500000000007</v>
      </c>
      <c r="DZ19" s="115">
        <v>1.8033349999999997</v>
      </c>
      <c r="EA19" s="115">
        <v>0.15547499999999997</v>
      </c>
      <c r="EB19" s="115">
        <v>0.14369666666666667</v>
      </c>
      <c r="EC19" s="115">
        <v>2.88661375</v>
      </c>
      <c r="ED19" s="115">
        <v>0.17159000000000002</v>
      </c>
      <c r="EE19" s="115">
        <v>1.4999583333333332E-2</v>
      </c>
      <c r="EF19" s="115">
        <v>6.3750000000000005E-5</v>
      </c>
      <c r="EG19" s="115">
        <v>2.1191666666666668E-3</v>
      </c>
      <c r="EH19" s="115">
        <v>1.2478333333333333E-2</v>
      </c>
      <c r="EI19" s="115">
        <v>0.30554333333333339</v>
      </c>
      <c r="EJ19" s="115">
        <v>4.0108749999999999E-2</v>
      </c>
      <c r="EK19" s="115">
        <v>0</v>
      </c>
      <c r="EL19" s="115">
        <v>2.966166666666667E-2</v>
      </c>
      <c r="EM19" s="115">
        <v>0.21219416666666668</v>
      </c>
      <c r="EN19" s="115">
        <v>0.35635749999999994</v>
      </c>
      <c r="EO19" s="115">
        <v>0.2134620833333333</v>
      </c>
      <c r="EP19" s="115">
        <v>0.19017708333333327</v>
      </c>
      <c r="EQ19" s="115">
        <v>1.0018524999999998</v>
      </c>
      <c r="ER19" s="115">
        <v>9.5327499999999996E-2</v>
      </c>
      <c r="ES19" s="115">
        <v>5.7183333333333348E-3</v>
      </c>
      <c r="ET19" s="115">
        <v>1.0791666666666668E-4</v>
      </c>
      <c r="EU19" s="115">
        <v>8.2166666666666683E-4</v>
      </c>
      <c r="EV19" s="115">
        <v>1.3670000000000002E-2</v>
      </c>
      <c r="EW19" s="115">
        <v>1.3045833333333332E-3</v>
      </c>
      <c r="EX19" s="115">
        <v>2.226875E-2</v>
      </c>
      <c r="EY19" s="115">
        <v>4.7166666666666668E-4</v>
      </c>
      <c r="EZ19" s="115">
        <v>6.7500000000000014E-5</v>
      </c>
      <c r="FA19" s="115">
        <v>0.37536791666666663</v>
      </c>
      <c r="FB19" s="115">
        <v>1.0367083333333334E-2</v>
      </c>
      <c r="FC19" s="115">
        <v>7.3333333333333334E-4</v>
      </c>
      <c r="FD19" s="115">
        <v>3.3372500000000006E-2</v>
      </c>
      <c r="FE19" s="115">
        <v>-6.791666666666666E-5</v>
      </c>
      <c r="FF19" s="115">
        <v>1.8416666666666665E-4</v>
      </c>
      <c r="FG19" s="115">
        <v>2.218458333333333E-2</v>
      </c>
      <c r="FH19" s="115">
        <v>0.10258333333333335</v>
      </c>
      <c r="FI19" s="115">
        <v>3.820833333333334E-4</v>
      </c>
      <c r="FJ19" s="115">
        <v>0.96502791666666699</v>
      </c>
      <c r="FK19" s="115">
        <v>0.35428166666666666</v>
      </c>
      <c r="FL19" s="115">
        <v>1.0504166666666667E-3</v>
      </c>
      <c r="FM19" s="115">
        <v>9.5416666666666623E-5</v>
      </c>
      <c r="FN19" s="115">
        <v>3.9970833333333334E-3</v>
      </c>
      <c r="FO19" s="115">
        <v>2.6499999999999999E-4</v>
      </c>
      <c r="FP19" s="116">
        <v>107.18555458333333</v>
      </c>
    </row>
    <row r="20" spans="1:172" x14ac:dyDescent="0.2">
      <c r="A20" s="2" t="s">
        <v>0</v>
      </c>
      <c r="B20" s="21">
        <v>2017</v>
      </c>
      <c r="C20" s="38">
        <f>C7</f>
        <v>8.7755662333333344</v>
      </c>
      <c r="D20" s="42">
        <f>Tracking!I40</f>
        <v>19.495105827637317</v>
      </c>
      <c r="E20" s="42">
        <f>Tracking!L40</f>
        <v>7.4508845236111174</v>
      </c>
      <c r="F20" s="42">
        <f>Tracking!M40</f>
        <v>17.32110675914684</v>
      </c>
      <c r="G20" s="42">
        <f>G7</f>
        <v>4.660356803</v>
      </c>
      <c r="H20" s="104">
        <f>H7</f>
        <v>10.387492461000001</v>
      </c>
      <c r="I20" s="38">
        <f>Tracking!C40</f>
        <v>7.18248695652174</v>
      </c>
      <c r="J20" s="42">
        <f>Tracking!O40</f>
        <v>6.5206760181159424</v>
      </c>
      <c r="K20" s="41"/>
      <c r="L20" s="108">
        <v>20.616926086956518</v>
      </c>
      <c r="M20" s="108">
        <v>8.6169260869565214</v>
      </c>
      <c r="N20" s="108">
        <v>3.5015673913043486</v>
      </c>
      <c r="O20" s="108">
        <v>0.72081260869565211</v>
      </c>
      <c r="P20" s="108">
        <v>2.3468630434782605</v>
      </c>
      <c r="Q20" s="108">
        <v>0.67532173913043481</v>
      </c>
      <c r="R20" s="108">
        <v>5.8067826086956514E-2</v>
      </c>
      <c r="S20" s="108">
        <v>0.97759608695652178</v>
      </c>
      <c r="T20" s="108">
        <v>0.3366969565217392</v>
      </c>
      <c r="U20" s="110">
        <v>12</v>
      </c>
      <c r="V20" s="38">
        <f>Tracking!B40</f>
        <v>13.966052916666669</v>
      </c>
      <c r="W20" s="42">
        <f>Tracking!N40</f>
        <v>14.887892249999998</v>
      </c>
      <c r="X20" s="41"/>
      <c r="Y20" s="108">
        <v>42.777987916666667</v>
      </c>
      <c r="Z20" s="108">
        <v>30.777987916666664</v>
      </c>
      <c r="AA20" s="108">
        <v>12.614951249999999</v>
      </c>
      <c r="AB20" s="108">
        <v>5.1885287499999997</v>
      </c>
      <c r="AC20" s="108">
        <v>7.0209829166666671</v>
      </c>
      <c r="AD20" s="108">
        <v>1.7494208333333336</v>
      </c>
      <c r="AE20" s="108">
        <v>0.17772416666666668</v>
      </c>
      <c r="AF20" s="108">
        <v>2.311514583333333</v>
      </c>
      <c r="AG20" s="108">
        <v>1.714864166666666</v>
      </c>
      <c r="AH20" s="110">
        <v>12</v>
      </c>
      <c r="AI20" s="38">
        <f t="shared" ref="AI20" si="49">I20</f>
        <v>7.18248695652174</v>
      </c>
      <c r="AJ20" s="121">
        <f t="shared" ref="AJ20" si="50">L20/L20</f>
        <v>1</v>
      </c>
      <c r="AK20" s="121">
        <f t="shared" ref="AK20" si="51">N20/L20</f>
        <v>0.16983945019425792</v>
      </c>
      <c r="AL20" s="121">
        <f t="shared" ref="AL20" si="52">O20/L20</f>
        <v>3.4962176497866995E-2</v>
      </c>
      <c r="AM20" s="121">
        <f t="shared" ref="AM20" si="53">P20/L20</f>
        <v>0.11383185997659585</v>
      </c>
      <c r="AN20" s="121">
        <f t="shared" ref="AN20" si="54">Q20/L20</f>
        <v>3.2755694824830511E-2</v>
      </c>
      <c r="AO20" s="121">
        <f t="shared" ref="AO20" si="55">R20/L20</f>
        <v>2.8165123084810226E-3</v>
      </c>
      <c r="AP20" s="121">
        <f t="shared" ref="AP20" si="56">S20/L20</f>
        <v>4.7417160193197118E-2</v>
      </c>
      <c r="AQ20" s="121">
        <f t="shared" ref="AQ20" si="57">T20/L20</f>
        <v>1.6331093932317752E-2</v>
      </c>
      <c r="AR20" s="122">
        <f t="shared" ref="AR20" si="58">U20/L20</f>
        <v>0.58204603098382868</v>
      </c>
      <c r="AS20" s="38">
        <f t="shared" ref="AS20" si="59">V20</f>
        <v>13.966052916666669</v>
      </c>
      <c r="AT20" s="121">
        <f t="shared" ref="AT20" si="60">Y20/Y20</f>
        <v>1</v>
      </c>
      <c r="AU20" s="121">
        <f t="shared" ref="AU20" si="61">AA20/Y20</f>
        <v>0.29489351566919086</v>
      </c>
      <c r="AV20" s="121">
        <f t="shared" ref="AV20" si="62">AB20/Y20</f>
        <v>0.12128968665163667</v>
      </c>
      <c r="AW20" s="121">
        <f t="shared" ref="AW20" si="63">AC20/Y20</f>
        <v>0.16412606713396244</v>
      </c>
      <c r="AX20" s="121">
        <f t="shared" ref="AX20" si="64">AD20/Y20</f>
        <v>4.0895351056278749E-2</v>
      </c>
      <c r="AY20" s="121">
        <f t="shared" ref="AY20" si="65">AE20/Y20</f>
        <v>4.1545705004377691E-3</v>
      </c>
      <c r="AZ20" s="121">
        <f t="shared" ref="AZ20" si="66">AF20/Y20</f>
        <v>5.4035140405300532E-2</v>
      </c>
      <c r="BA20" s="121">
        <f t="shared" ref="BA20" si="67">AG20/Y20</f>
        <v>4.008753684271673E-2</v>
      </c>
      <c r="BB20" s="122">
        <f t="shared" ref="BB20" si="68">AH20/Y20</f>
        <v>0.28051810251984055</v>
      </c>
      <c r="BC20" s="38">
        <f t="shared" ref="BC20" si="69">I20</f>
        <v>7.18248695652174</v>
      </c>
      <c r="BD20" s="123">
        <f t="shared" ref="BD20" si="70">BC20</f>
        <v>7.18248695652174</v>
      </c>
      <c r="BE20" s="123">
        <f t="shared" ref="BE20" si="71">BC20*AK20</f>
        <v>1.2198696357230812</v>
      </c>
      <c r="BF20" s="123">
        <f t="shared" ref="BF20" si="72">BC20*AL20</f>
        <v>0.25111537666754064</v>
      </c>
      <c r="BG20" s="123">
        <f t="shared" ref="BG20" si="73">BC20*AM20</f>
        <v>0.81759584951850883</v>
      </c>
      <c r="BH20" s="123">
        <f t="shared" ref="BH20" si="74">BC20*AN20</f>
        <v>0.2352673508311518</v>
      </c>
      <c r="BI20" s="123">
        <f t="shared" ref="BI20" si="75">BC20*AO20</f>
        <v>2.022956291854788E-2</v>
      </c>
      <c r="BJ20" s="123">
        <f t="shared" ref="BJ20" si="76">BC20*AP20</f>
        <v>0.34057313460294014</v>
      </c>
      <c r="BK20" s="123">
        <f t="shared" ref="BK20" si="77">BC20*AQ20</f>
        <v>0.11729786915460359</v>
      </c>
      <c r="BL20" s="124">
        <f t="shared" ref="BL20" si="78">BC20*AR20</f>
        <v>4.180538025636598</v>
      </c>
      <c r="BM20" s="38">
        <f t="shared" ref="BM20" si="79">V20</f>
        <v>13.966052916666669</v>
      </c>
      <c r="BN20" s="123">
        <f t="shared" ref="BN20" si="80">BM20</f>
        <v>13.966052916666669</v>
      </c>
      <c r="BO20" s="123">
        <f t="shared" ref="BO20" si="81">BM20*AU20</f>
        <v>4.1184984446177912</v>
      </c>
      <c r="BP20" s="123">
        <f t="shared" ref="BP20" si="82">BM20*AV20</f>
        <v>1.6939381820226767</v>
      </c>
      <c r="BQ20" s="123">
        <f t="shared" ref="BQ20" si="83">BM20*AW20</f>
        <v>2.2921933385973055</v>
      </c>
      <c r="BR20" s="123">
        <f t="shared" ref="BR20" si="84">BM20*AX20</f>
        <v>0.57114663689764922</v>
      </c>
      <c r="BS20" s="123">
        <f t="shared" ref="BS20" si="85">BM20*AY20</f>
        <v>5.802295145513621E-2</v>
      </c>
      <c r="BT20" s="123">
        <f t="shared" ref="BT20" si="86">BM20*AZ20</f>
        <v>0.75465763025994048</v>
      </c>
      <c r="BU20" s="123">
        <f t="shared" ref="BU20" si="87">BM20*BA20</f>
        <v>0.5598646608442065</v>
      </c>
      <c r="BV20" s="124">
        <f t="shared" ref="BV20" si="88">BM20*BB20</f>
        <v>3.9177306638750187</v>
      </c>
      <c r="BW20" s="114">
        <v>3.0585621739130433</v>
      </c>
      <c r="BX20" s="115">
        <v>1.429234782608696</v>
      </c>
      <c r="BY20" s="115">
        <v>3.0697069565217401</v>
      </c>
      <c r="BZ20" s="115">
        <v>1.4650791304347823</v>
      </c>
      <c r="CA20" s="115">
        <v>0.41292782608695644</v>
      </c>
      <c r="CB20" s="115">
        <v>7.9053913043478252E-2</v>
      </c>
      <c r="CC20" s="115">
        <v>0.79540565217391268</v>
      </c>
      <c r="CD20" s="115">
        <v>6.7532173913043489E-2</v>
      </c>
      <c r="CE20" s="115">
        <v>5.8067826086956514E-2</v>
      </c>
      <c r="CF20" s="115">
        <v>1.6293273913043478</v>
      </c>
      <c r="CG20" s="115">
        <v>5.2093043478260881E-2</v>
      </c>
      <c r="CH20" s="115">
        <v>5.9099999999999995E-3</v>
      </c>
      <c r="CI20" s="115">
        <v>6.2173913043478255E-5</v>
      </c>
      <c r="CJ20" s="115">
        <v>6.5260869565217383E-4</v>
      </c>
      <c r="CK20" s="115">
        <v>3.3947826086956514E-3</v>
      </c>
      <c r="CL20" s="115">
        <v>0.11733565217391304</v>
      </c>
      <c r="CM20" s="115">
        <v>3.1149565217391307E-2</v>
      </c>
      <c r="CN20" s="115">
        <v>0</v>
      </c>
      <c r="CO20" s="115">
        <v>-6.5004347826086942E-3</v>
      </c>
      <c r="CP20" s="115">
        <v>7.2489999999999999E-2</v>
      </c>
      <c r="CQ20" s="115">
        <v>0.19671521739130435</v>
      </c>
      <c r="CR20" s="115">
        <v>9.8233913043478269E-2</v>
      </c>
      <c r="CS20" s="115">
        <v>8.0953043478260836E-2</v>
      </c>
      <c r="CT20" s="115">
        <v>0.44189173913043472</v>
      </c>
      <c r="CU20" s="115">
        <v>3.2381304347826087E-2</v>
      </c>
      <c r="CV20" s="115">
        <v>6.5178260869565227E-3</v>
      </c>
      <c r="CW20" s="115">
        <v>3.4782608695652178E-5</v>
      </c>
      <c r="CX20" s="115">
        <v>1.0130434782608696E-4</v>
      </c>
      <c r="CY20" s="115">
        <v>5.3504347826086951E-3</v>
      </c>
      <c r="CZ20" s="115">
        <v>3.9956521739130434E-4</v>
      </c>
      <c r="DA20" s="115">
        <v>4.2478260869565224E-3</v>
      </c>
      <c r="DB20" s="115">
        <v>1.9565217391304343E-4</v>
      </c>
      <c r="DC20" s="115">
        <v>1.7391304347826089E-5</v>
      </c>
      <c r="DD20" s="115">
        <v>6.1282173913043483E-2</v>
      </c>
      <c r="DE20" s="115">
        <v>2.961304347826087E-3</v>
      </c>
      <c r="DF20" s="115">
        <v>8.0000000000000007E-5</v>
      </c>
      <c r="DG20" s="115">
        <v>1.2550434782608698E-2</v>
      </c>
      <c r="DH20" s="115">
        <v>3.6521739130434786E-5</v>
      </c>
      <c r="DI20" s="115">
        <v>3.3478260869565208E-5</v>
      </c>
      <c r="DJ20" s="115">
        <v>1.0256521739130437E-2</v>
      </c>
      <c r="DK20" s="115">
        <v>2.7979130434782614E-2</v>
      </c>
      <c r="DL20" s="115">
        <v>2.6956521739130436E-5</v>
      </c>
      <c r="DM20" s="115">
        <v>0.27784217391304344</v>
      </c>
      <c r="DN20" s="115">
        <v>0.1001034782608696</v>
      </c>
      <c r="DO20" s="115">
        <v>5.3913043478260876E-4</v>
      </c>
      <c r="DP20" s="115">
        <v>8.2173913043478254E-5</v>
      </c>
      <c r="DQ20" s="115">
        <v>1.3756521739130435E-3</v>
      </c>
      <c r="DR20" s="115">
        <v>2.452173913043478E-4</v>
      </c>
      <c r="DS20" s="116">
        <v>212.88567086956522</v>
      </c>
      <c r="DT20" s="114">
        <v>8.6848216666666662</v>
      </c>
      <c r="DU20" s="115">
        <v>4.8322966666666662</v>
      </c>
      <c r="DV20" s="115">
        <v>8.460079583333334</v>
      </c>
      <c r="DW20" s="115">
        <v>4.7015316666666669</v>
      </c>
      <c r="DX20" s="115">
        <v>1.403322916666667</v>
      </c>
      <c r="DY20" s="115">
        <v>0.56309958333333332</v>
      </c>
      <c r="DZ20" s="115">
        <v>2.1135570833333337</v>
      </c>
      <c r="EA20" s="115">
        <v>0.17494208333333336</v>
      </c>
      <c r="EB20" s="115">
        <v>0.17772416666666668</v>
      </c>
      <c r="EC20" s="115">
        <v>3.8525250000000004</v>
      </c>
      <c r="ED20" s="115">
        <v>0.26888666666666666</v>
      </c>
      <c r="EE20" s="115">
        <v>1.5346666666666666E-2</v>
      </c>
      <c r="EF20" s="115">
        <v>1.8708333333333335E-4</v>
      </c>
      <c r="EG20" s="115">
        <v>2.3216666666666668E-3</v>
      </c>
      <c r="EH20" s="115">
        <v>1.7693333333333332E-2</v>
      </c>
      <c r="EI20" s="115">
        <v>0.31573374999999998</v>
      </c>
      <c r="EJ20" s="115">
        <v>3.7190000000000008E-2</v>
      </c>
      <c r="EK20" s="115">
        <v>0</v>
      </c>
      <c r="EL20" s="115">
        <v>2.4569999999999995E-2</v>
      </c>
      <c r="EM20" s="115">
        <v>0.26553750000000004</v>
      </c>
      <c r="EN20" s="115">
        <v>0.4417275</v>
      </c>
      <c r="EO20" s="115">
        <v>0.26438166666666663</v>
      </c>
      <c r="EP20" s="115">
        <v>0.1779816666666667</v>
      </c>
      <c r="EQ20" s="115">
        <v>1.1741983333333335</v>
      </c>
      <c r="ER20" s="115">
        <v>0.15016666666666667</v>
      </c>
      <c r="ES20" s="115">
        <v>2.2825416666666667E-2</v>
      </c>
      <c r="ET20" s="115">
        <v>8.2083333333333327E-5</v>
      </c>
      <c r="EU20" s="115">
        <v>6.3749999999999994E-4</v>
      </c>
      <c r="EV20" s="115">
        <v>1.7164583333333334E-2</v>
      </c>
      <c r="EW20" s="115">
        <v>1.1841666666666667E-3</v>
      </c>
      <c r="EX20" s="115">
        <v>2.7763333333333338E-2</v>
      </c>
      <c r="EY20" s="115">
        <v>4.8458333333333323E-4</v>
      </c>
      <c r="EZ20" s="115">
        <v>1.4791666666666669E-4</v>
      </c>
      <c r="FA20" s="115">
        <v>0.43651041666666662</v>
      </c>
      <c r="FB20" s="115">
        <v>7.8158333333333326E-3</v>
      </c>
      <c r="FC20" s="115">
        <v>3.3458333333333327E-4</v>
      </c>
      <c r="FD20" s="115">
        <v>3.2898750000000004E-2</v>
      </c>
      <c r="FE20" s="115">
        <v>1.0000000000000001E-5</v>
      </c>
      <c r="FF20" s="115">
        <v>2.1958333333333338E-4</v>
      </c>
      <c r="FG20" s="115">
        <v>2.8454999999999998E-2</v>
      </c>
      <c r="FH20" s="115">
        <v>0.15565000000000001</v>
      </c>
      <c r="FI20" s="115">
        <v>2.0416666666666671E-4</v>
      </c>
      <c r="FJ20" s="115">
        <v>0.9512212499999998</v>
      </c>
      <c r="FK20" s="115">
        <v>0.34019958333333333</v>
      </c>
      <c r="FL20" s="115">
        <v>1.4070833333333333E-3</v>
      </c>
      <c r="FM20" s="115">
        <v>4.4166666666666676E-4</v>
      </c>
      <c r="FN20" s="115">
        <v>3.7983333333333341E-3</v>
      </c>
      <c r="FO20" s="115">
        <v>7.6666666666666655E-5</v>
      </c>
      <c r="FP20" s="116">
        <v>107.83165958333331</v>
      </c>
    </row>
    <row r="21" spans="1:172" x14ac:dyDescent="0.2">
      <c r="A21" s="2" t="str">
        <f>A20</f>
        <v>ACAD1</v>
      </c>
      <c r="B21" s="21">
        <f>B20+1</f>
        <v>2018</v>
      </c>
      <c r="C21" s="38">
        <f>C7</f>
        <v>8.7755662333333344</v>
      </c>
      <c r="D21" s="42">
        <f>Tracking!I41</f>
        <v>19.301326819836525</v>
      </c>
      <c r="E21" s="42">
        <f>Tracking!L41</f>
        <v>7.3489859305555623</v>
      </c>
      <c r="F21" s="42">
        <f>Tracking!M41</f>
        <v>16.960097053769857</v>
      </c>
      <c r="G21" s="42">
        <f>G7</f>
        <v>4.660356803</v>
      </c>
      <c r="H21" s="104">
        <f>H7</f>
        <v>10.387492461000001</v>
      </c>
      <c r="I21" s="20"/>
      <c r="J21" s="41"/>
      <c r="K21" s="41"/>
      <c r="L21" s="40"/>
      <c r="M21" s="41"/>
      <c r="N21" s="40"/>
      <c r="O21" s="40"/>
      <c r="P21" s="40"/>
      <c r="Q21" s="40"/>
      <c r="R21" s="40"/>
      <c r="S21" s="40"/>
      <c r="T21" s="40"/>
      <c r="U21" s="28"/>
      <c r="V21" s="20"/>
      <c r="W21" s="41"/>
      <c r="X21" s="41"/>
      <c r="Y21" s="40"/>
      <c r="Z21" s="41"/>
      <c r="AA21" s="40"/>
      <c r="AB21" s="40"/>
      <c r="AC21" s="40"/>
      <c r="AD21" s="40"/>
      <c r="AE21" s="40"/>
      <c r="AF21" s="40"/>
      <c r="AG21" s="40"/>
      <c r="AH21" s="28"/>
      <c r="AI21" s="20"/>
      <c r="AJ21" s="43"/>
      <c r="AK21" s="43"/>
      <c r="AL21" s="43"/>
      <c r="AM21" s="43"/>
      <c r="AN21" s="43"/>
      <c r="AO21" s="43"/>
      <c r="AP21" s="43"/>
      <c r="AQ21" s="43"/>
      <c r="AR21" s="44"/>
      <c r="AS21" s="20"/>
      <c r="AT21" s="43"/>
      <c r="AU21" s="43"/>
      <c r="AV21" s="43"/>
      <c r="AW21" s="43"/>
      <c r="AX21" s="43"/>
      <c r="AY21" s="43"/>
      <c r="AZ21" s="43"/>
      <c r="BA21" s="43"/>
      <c r="BB21" s="44"/>
      <c r="BC21" s="20"/>
      <c r="BD21" s="45"/>
      <c r="BE21" s="45"/>
      <c r="BF21" s="45"/>
      <c r="BG21" s="45"/>
      <c r="BH21" s="45"/>
      <c r="BI21" s="45"/>
      <c r="BJ21" s="45"/>
      <c r="BK21" s="45"/>
      <c r="BL21" s="46"/>
      <c r="BM21" s="20"/>
      <c r="BN21" s="45"/>
      <c r="BO21" s="45"/>
      <c r="BP21" s="45"/>
      <c r="BQ21" s="45"/>
      <c r="BR21" s="45"/>
      <c r="BS21" s="45"/>
      <c r="BT21" s="45"/>
      <c r="BU21" s="45"/>
      <c r="BV21" s="46"/>
      <c r="BW21" s="47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9"/>
      <c r="DT21" s="47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9"/>
    </row>
    <row r="22" spans="1:172" x14ac:dyDescent="0.2">
      <c r="A22" s="2" t="str">
        <f t="shared" ref="A22:A30" si="89">A21</f>
        <v>ACAD1</v>
      </c>
      <c r="B22" s="21">
        <f t="shared" ref="B22:B30" si="90">B21+1</f>
        <v>2019</v>
      </c>
      <c r="C22" s="38">
        <f>C7</f>
        <v>8.7755662333333344</v>
      </c>
      <c r="D22" s="42">
        <f>Tracking!I42</f>
        <v>19.107547812035733</v>
      </c>
      <c r="E22" s="42">
        <f>Tracking!L42</f>
        <v>7.2470873375000071</v>
      </c>
      <c r="F22" s="42">
        <f>Tracking!M42</f>
        <v>16.599087348392874</v>
      </c>
      <c r="G22" s="42">
        <f>G7</f>
        <v>4.660356803</v>
      </c>
      <c r="H22" s="104">
        <f>H7</f>
        <v>10.387492461000001</v>
      </c>
      <c r="I22" s="20"/>
      <c r="J22" s="41"/>
      <c r="K22" s="41"/>
      <c r="L22" s="40"/>
      <c r="M22" s="41"/>
      <c r="N22" s="40"/>
      <c r="O22" s="40"/>
      <c r="P22" s="40"/>
      <c r="Q22" s="40"/>
      <c r="R22" s="40"/>
      <c r="S22" s="40"/>
      <c r="T22" s="40"/>
      <c r="U22" s="28"/>
      <c r="V22" s="20"/>
      <c r="W22" s="41"/>
      <c r="X22" s="41"/>
      <c r="Y22" s="40"/>
      <c r="Z22" s="41"/>
      <c r="AA22" s="40"/>
      <c r="AB22" s="40"/>
      <c r="AC22" s="40"/>
      <c r="AD22" s="40"/>
      <c r="AE22" s="40"/>
      <c r="AF22" s="40"/>
      <c r="AG22" s="40"/>
      <c r="AH22" s="28"/>
      <c r="AI22" s="20"/>
      <c r="AJ22" s="43"/>
      <c r="AK22" s="43"/>
      <c r="AL22" s="43"/>
      <c r="AM22" s="43"/>
      <c r="AN22" s="43"/>
      <c r="AO22" s="43"/>
      <c r="AP22" s="43"/>
      <c r="AQ22" s="43"/>
      <c r="AR22" s="44"/>
      <c r="AS22" s="20"/>
      <c r="AT22" s="43"/>
      <c r="AU22" s="43"/>
      <c r="AV22" s="43"/>
      <c r="AW22" s="43"/>
      <c r="AX22" s="43"/>
      <c r="AY22" s="43"/>
      <c r="AZ22" s="43"/>
      <c r="BA22" s="43"/>
      <c r="BB22" s="44"/>
      <c r="BC22" s="20"/>
      <c r="BD22" s="45"/>
      <c r="BE22" s="45"/>
      <c r="BF22" s="45"/>
      <c r="BG22" s="45"/>
      <c r="BH22" s="45"/>
      <c r="BI22" s="45"/>
      <c r="BJ22" s="45"/>
      <c r="BK22" s="45"/>
      <c r="BL22" s="46"/>
      <c r="BM22" s="20"/>
      <c r="BN22" s="45"/>
      <c r="BO22" s="45"/>
      <c r="BP22" s="45"/>
      <c r="BQ22" s="45"/>
      <c r="BR22" s="45"/>
      <c r="BS22" s="45"/>
      <c r="BT22" s="45"/>
      <c r="BU22" s="45"/>
      <c r="BV22" s="46"/>
      <c r="BW22" s="47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9"/>
      <c r="DT22" s="47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9"/>
    </row>
    <row r="23" spans="1:172" x14ac:dyDescent="0.2">
      <c r="A23" s="2" t="str">
        <f t="shared" si="89"/>
        <v>ACAD1</v>
      </c>
      <c r="B23" s="21">
        <f t="shared" si="90"/>
        <v>2020</v>
      </c>
      <c r="C23" s="38">
        <f>C7</f>
        <v>8.7755662333333344</v>
      </c>
      <c r="D23" s="42">
        <f>Tracking!I43</f>
        <v>18.913768804234941</v>
      </c>
      <c r="E23" s="42">
        <f>Tracking!L43</f>
        <v>7.145188744444452</v>
      </c>
      <c r="F23" s="42">
        <f>Tracking!M43</f>
        <v>16.238077643015892</v>
      </c>
      <c r="G23" s="42">
        <f>G7</f>
        <v>4.660356803</v>
      </c>
      <c r="H23" s="104">
        <f>H7</f>
        <v>10.387492461000001</v>
      </c>
      <c r="I23" s="20"/>
      <c r="J23" s="41"/>
      <c r="K23" s="41"/>
      <c r="L23" s="40"/>
      <c r="M23" s="41"/>
      <c r="N23" s="40"/>
      <c r="O23" s="40"/>
      <c r="P23" s="40"/>
      <c r="Q23" s="40"/>
      <c r="R23" s="40"/>
      <c r="S23" s="40"/>
      <c r="T23" s="40"/>
      <c r="U23" s="28"/>
      <c r="V23" s="20"/>
      <c r="W23" s="41"/>
      <c r="X23" s="41"/>
      <c r="Y23" s="40"/>
      <c r="Z23" s="41"/>
      <c r="AA23" s="40"/>
      <c r="AB23" s="40"/>
      <c r="AC23" s="40"/>
      <c r="AD23" s="40"/>
      <c r="AE23" s="40"/>
      <c r="AF23" s="40"/>
      <c r="AG23" s="40"/>
      <c r="AH23" s="28"/>
      <c r="AI23" s="20"/>
      <c r="AJ23" s="43"/>
      <c r="AK23" s="43"/>
      <c r="AL23" s="43"/>
      <c r="AM23" s="43"/>
      <c r="AN23" s="43"/>
      <c r="AO23" s="43"/>
      <c r="AP23" s="43"/>
      <c r="AQ23" s="43"/>
      <c r="AR23" s="44"/>
      <c r="AS23" s="20"/>
      <c r="AT23" s="43"/>
      <c r="AU23" s="43"/>
      <c r="AV23" s="43"/>
      <c r="AW23" s="43"/>
      <c r="AX23" s="43"/>
      <c r="AY23" s="43"/>
      <c r="AZ23" s="43"/>
      <c r="BA23" s="43"/>
      <c r="BB23" s="44"/>
      <c r="BC23" s="20"/>
      <c r="BD23" s="45"/>
      <c r="BE23" s="45"/>
      <c r="BF23" s="45"/>
      <c r="BG23" s="45"/>
      <c r="BH23" s="45"/>
      <c r="BI23" s="45"/>
      <c r="BJ23" s="45"/>
      <c r="BK23" s="45"/>
      <c r="BL23" s="46"/>
      <c r="BM23" s="20"/>
      <c r="BN23" s="45"/>
      <c r="BO23" s="45"/>
      <c r="BP23" s="45"/>
      <c r="BQ23" s="45"/>
      <c r="BR23" s="45"/>
      <c r="BS23" s="45"/>
      <c r="BT23" s="45"/>
      <c r="BU23" s="45"/>
      <c r="BV23" s="46"/>
      <c r="BW23" s="47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9"/>
      <c r="DT23" s="47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9"/>
    </row>
    <row r="24" spans="1:172" x14ac:dyDescent="0.2">
      <c r="A24" s="2" t="str">
        <f t="shared" si="89"/>
        <v>ACAD1</v>
      </c>
      <c r="B24" s="21">
        <f t="shared" si="90"/>
        <v>2021</v>
      </c>
      <c r="C24" s="38">
        <f>C7</f>
        <v>8.7755662333333344</v>
      </c>
      <c r="D24" s="42">
        <f>Tracking!I44</f>
        <v>18.719989796434149</v>
      </c>
      <c r="E24" s="42">
        <f>Tracking!L44</f>
        <v>7.0432901513888968</v>
      </c>
      <c r="F24" s="42">
        <f>Tracking!M44</f>
        <v>15.877067937638907</v>
      </c>
      <c r="G24" s="42">
        <f>G7</f>
        <v>4.660356803</v>
      </c>
      <c r="H24" s="104">
        <f>H7</f>
        <v>10.387492461000001</v>
      </c>
      <c r="I24" s="20"/>
      <c r="J24" s="41"/>
      <c r="K24" s="41"/>
      <c r="L24" s="40"/>
      <c r="M24" s="41"/>
      <c r="N24" s="40"/>
      <c r="O24" s="40"/>
      <c r="P24" s="40"/>
      <c r="Q24" s="40"/>
      <c r="R24" s="40"/>
      <c r="S24" s="40"/>
      <c r="T24" s="40"/>
      <c r="U24" s="28"/>
      <c r="V24" s="20"/>
      <c r="W24" s="41"/>
      <c r="X24" s="41"/>
      <c r="Y24" s="40"/>
      <c r="Z24" s="41"/>
      <c r="AA24" s="40"/>
      <c r="AB24" s="40"/>
      <c r="AC24" s="40"/>
      <c r="AD24" s="40"/>
      <c r="AE24" s="40"/>
      <c r="AF24" s="40"/>
      <c r="AG24" s="40"/>
      <c r="AH24" s="28"/>
      <c r="AI24" s="20"/>
      <c r="AJ24" s="43"/>
      <c r="AK24" s="43"/>
      <c r="AL24" s="43"/>
      <c r="AM24" s="43"/>
      <c r="AN24" s="43"/>
      <c r="AO24" s="43"/>
      <c r="AP24" s="43"/>
      <c r="AQ24" s="43"/>
      <c r="AR24" s="44"/>
      <c r="AS24" s="20"/>
      <c r="AT24" s="43"/>
      <c r="AU24" s="43"/>
      <c r="AV24" s="43"/>
      <c r="AW24" s="43"/>
      <c r="AX24" s="43"/>
      <c r="AY24" s="43"/>
      <c r="AZ24" s="43"/>
      <c r="BA24" s="43"/>
      <c r="BB24" s="44"/>
      <c r="BC24" s="20"/>
      <c r="BD24" s="45"/>
      <c r="BE24" s="45"/>
      <c r="BF24" s="45"/>
      <c r="BG24" s="45"/>
      <c r="BH24" s="45"/>
      <c r="BI24" s="45"/>
      <c r="BJ24" s="45"/>
      <c r="BK24" s="45"/>
      <c r="BL24" s="46"/>
      <c r="BM24" s="20"/>
      <c r="BN24" s="45"/>
      <c r="BO24" s="45"/>
      <c r="BP24" s="45"/>
      <c r="BQ24" s="45"/>
      <c r="BR24" s="45"/>
      <c r="BS24" s="45"/>
      <c r="BT24" s="45"/>
      <c r="BU24" s="45"/>
      <c r="BV24" s="46"/>
      <c r="BW24" s="47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9"/>
      <c r="DT24" s="47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9"/>
    </row>
    <row r="25" spans="1:172" x14ac:dyDescent="0.2">
      <c r="A25" s="2" t="str">
        <f t="shared" si="89"/>
        <v>ACAD1</v>
      </c>
      <c r="B25" s="21">
        <f t="shared" si="90"/>
        <v>2022</v>
      </c>
      <c r="C25" s="38">
        <f>C7</f>
        <v>8.7755662333333344</v>
      </c>
      <c r="D25" s="42">
        <f>Tracking!I45</f>
        <v>18.526210788633357</v>
      </c>
      <c r="E25" s="42">
        <f>Tracking!L45</f>
        <v>6.9413915583333416</v>
      </c>
      <c r="F25" s="42">
        <f>Tracking!M45</f>
        <v>15.516058232261923</v>
      </c>
      <c r="G25" s="42">
        <f>G7</f>
        <v>4.660356803</v>
      </c>
      <c r="H25" s="104">
        <f>H7</f>
        <v>10.387492461000001</v>
      </c>
      <c r="I25" s="20"/>
      <c r="J25" s="41"/>
      <c r="K25" s="41"/>
      <c r="L25" s="40"/>
      <c r="M25" s="41"/>
      <c r="N25" s="40"/>
      <c r="O25" s="40"/>
      <c r="P25" s="40"/>
      <c r="Q25" s="40"/>
      <c r="R25" s="40"/>
      <c r="S25" s="40"/>
      <c r="T25" s="40"/>
      <c r="U25" s="28"/>
      <c r="V25" s="20"/>
      <c r="W25" s="41"/>
      <c r="X25" s="41"/>
      <c r="Y25" s="40"/>
      <c r="Z25" s="41"/>
      <c r="AA25" s="40"/>
      <c r="AB25" s="40"/>
      <c r="AC25" s="40"/>
      <c r="AD25" s="40"/>
      <c r="AE25" s="40"/>
      <c r="AF25" s="40"/>
      <c r="AG25" s="40"/>
      <c r="AH25" s="28"/>
      <c r="AI25" s="20"/>
      <c r="AJ25" s="43"/>
      <c r="AK25" s="43"/>
      <c r="AL25" s="43"/>
      <c r="AM25" s="43"/>
      <c r="AN25" s="43"/>
      <c r="AO25" s="43"/>
      <c r="AP25" s="43"/>
      <c r="AQ25" s="43"/>
      <c r="AR25" s="44"/>
      <c r="AS25" s="20"/>
      <c r="AT25" s="43"/>
      <c r="AU25" s="43"/>
      <c r="AV25" s="43"/>
      <c r="AW25" s="43"/>
      <c r="AX25" s="43"/>
      <c r="AY25" s="43"/>
      <c r="AZ25" s="43"/>
      <c r="BA25" s="43"/>
      <c r="BB25" s="44"/>
      <c r="BC25" s="20"/>
      <c r="BD25" s="45"/>
      <c r="BE25" s="45"/>
      <c r="BF25" s="45"/>
      <c r="BG25" s="45"/>
      <c r="BH25" s="45"/>
      <c r="BI25" s="45"/>
      <c r="BJ25" s="45"/>
      <c r="BK25" s="45"/>
      <c r="BL25" s="46"/>
      <c r="BM25" s="20"/>
      <c r="BN25" s="45"/>
      <c r="BO25" s="45"/>
      <c r="BP25" s="45"/>
      <c r="BQ25" s="45"/>
      <c r="BR25" s="45"/>
      <c r="BS25" s="45"/>
      <c r="BT25" s="45"/>
      <c r="BU25" s="45"/>
      <c r="BV25" s="46"/>
      <c r="BW25" s="47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9"/>
      <c r="DT25" s="47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9"/>
    </row>
    <row r="26" spans="1:172" x14ac:dyDescent="0.2">
      <c r="A26" s="2" t="str">
        <f t="shared" si="89"/>
        <v>ACAD1</v>
      </c>
      <c r="B26" s="21">
        <f t="shared" si="90"/>
        <v>2023</v>
      </c>
      <c r="C26" s="38">
        <f>C7</f>
        <v>8.7755662333333344</v>
      </c>
      <c r="D26" s="42">
        <f>Tracking!I46</f>
        <v>18.332431780832565</v>
      </c>
      <c r="E26" s="42">
        <f>Tracking!L46</f>
        <v>6.8394929652777865</v>
      </c>
      <c r="F26" s="42">
        <f>Tracking!M46</f>
        <v>15.155048526884938</v>
      </c>
      <c r="G26" s="42">
        <f>G7</f>
        <v>4.660356803</v>
      </c>
      <c r="H26" s="104">
        <f>H7</f>
        <v>10.387492461000001</v>
      </c>
      <c r="I26" s="20"/>
      <c r="J26" s="41"/>
      <c r="K26" s="41"/>
      <c r="L26" s="40"/>
      <c r="M26" s="41"/>
      <c r="N26" s="40"/>
      <c r="O26" s="40"/>
      <c r="P26" s="40"/>
      <c r="Q26" s="40"/>
      <c r="R26" s="40"/>
      <c r="S26" s="40"/>
      <c r="T26" s="40"/>
      <c r="U26" s="28"/>
      <c r="V26" s="20"/>
      <c r="W26" s="41"/>
      <c r="X26" s="41"/>
      <c r="Y26" s="40"/>
      <c r="Z26" s="41"/>
      <c r="AA26" s="40"/>
      <c r="AB26" s="40"/>
      <c r="AC26" s="40"/>
      <c r="AD26" s="40"/>
      <c r="AE26" s="40"/>
      <c r="AF26" s="40"/>
      <c r="AG26" s="40"/>
      <c r="AH26" s="28"/>
      <c r="AI26" s="20"/>
      <c r="AJ26" s="43"/>
      <c r="AK26" s="43"/>
      <c r="AL26" s="43"/>
      <c r="AM26" s="43"/>
      <c r="AN26" s="43"/>
      <c r="AO26" s="43"/>
      <c r="AP26" s="43"/>
      <c r="AQ26" s="43"/>
      <c r="AR26" s="44"/>
      <c r="AS26" s="20"/>
      <c r="AT26" s="43"/>
      <c r="AU26" s="43"/>
      <c r="AV26" s="43"/>
      <c r="AW26" s="43"/>
      <c r="AX26" s="43"/>
      <c r="AY26" s="43"/>
      <c r="AZ26" s="43"/>
      <c r="BA26" s="43"/>
      <c r="BB26" s="44"/>
      <c r="BC26" s="20"/>
      <c r="BD26" s="45"/>
      <c r="BE26" s="45"/>
      <c r="BF26" s="45"/>
      <c r="BG26" s="45"/>
      <c r="BH26" s="45"/>
      <c r="BI26" s="45"/>
      <c r="BJ26" s="45"/>
      <c r="BK26" s="45"/>
      <c r="BL26" s="46"/>
      <c r="BM26" s="20"/>
      <c r="BN26" s="45"/>
      <c r="BO26" s="45"/>
      <c r="BP26" s="45"/>
      <c r="BQ26" s="45"/>
      <c r="BR26" s="45"/>
      <c r="BS26" s="45"/>
      <c r="BT26" s="45"/>
      <c r="BU26" s="45"/>
      <c r="BV26" s="46"/>
      <c r="BW26" s="47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9"/>
      <c r="DT26" s="47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9"/>
    </row>
    <row r="27" spans="1:172" x14ac:dyDescent="0.2">
      <c r="A27" s="2" t="str">
        <f t="shared" si="89"/>
        <v>ACAD1</v>
      </c>
      <c r="B27" s="21">
        <f t="shared" si="90"/>
        <v>2024</v>
      </c>
      <c r="C27" s="38">
        <f>C7</f>
        <v>8.7755662333333344</v>
      </c>
      <c r="D27" s="42">
        <f>Tracking!I47</f>
        <v>18.138652773031772</v>
      </c>
      <c r="E27" s="42">
        <f>Tracking!L47</f>
        <v>6.7375943722222313</v>
      </c>
      <c r="F27" s="42">
        <f>Tracking!M47</f>
        <v>14.794038821507954</v>
      </c>
      <c r="G27" s="42">
        <f>G7</f>
        <v>4.660356803</v>
      </c>
      <c r="H27" s="104">
        <f>H7</f>
        <v>10.387492461000001</v>
      </c>
      <c r="I27" s="20"/>
      <c r="J27" s="41"/>
      <c r="K27" s="41"/>
      <c r="L27" s="40"/>
      <c r="M27" s="41"/>
      <c r="N27" s="40"/>
      <c r="O27" s="40"/>
      <c r="P27" s="40"/>
      <c r="Q27" s="40"/>
      <c r="R27" s="40"/>
      <c r="S27" s="40"/>
      <c r="T27" s="40"/>
      <c r="U27" s="28"/>
      <c r="V27" s="20"/>
      <c r="W27" s="41"/>
      <c r="X27" s="41"/>
      <c r="Y27" s="40"/>
      <c r="Z27" s="41"/>
      <c r="AA27" s="40"/>
      <c r="AB27" s="40"/>
      <c r="AC27" s="40"/>
      <c r="AD27" s="40"/>
      <c r="AE27" s="40"/>
      <c r="AF27" s="40"/>
      <c r="AG27" s="40"/>
      <c r="AH27" s="28"/>
      <c r="AI27" s="20"/>
      <c r="AJ27" s="43"/>
      <c r="AK27" s="43"/>
      <c r="AL27" s="43"/>
      <c r="AM27" s="43"/>
      <c r="AN27" s="43"/>
      <c r="AO27" s="43"/>
      <c r="AP27" s="43"/>
      <c r="AQ27" s="43"/>
      <c r="AR27" s="44"/>
      <c r="AS27" s="20"/>
      <c r="AT27" s="43"/>
      <c r="AU27" s="43"/>
      <c r="AV27" s="43"/>
      <c r="AW27" s="43"/>
      <c r="AX27" s="43"/>
      <c r="AY27" s="43"/>
      <c r="AZ27" s="43"/>
      <c r="BA27" s="43"/>
      <c r="BB27" s="44"/>
      <c r="BC27" s="20"/>
      <c r="BD27" s="45"/>
      <c r="BE27" s="45"/>
      <c r="BF27" s="45"/>
      <c r="BG27" s="45"/>
      <c r="BH27" s="45"/>
      <c r="BI27" s="45"/>
      <c r="BJ27" s="45"/>
      <c r="BK27" s="45"/>
      <c r="BL27" s="46"/>
      <c r="BM27" s="20"/>
      <c r="BN27" s="45"/>
      <c r="BO27" s="45"/>
      <c r="BP27" s="45"/>
      <c r="BQ27" s="45"/>
      <c r="BR27" s="45"/>
      <c r="BS27" s="45"/>
      <c r="BT27" s="45"/>
      <c r="BU27" s="45"/>
      <c r="BV27" s="46"/>
      <c r="BW27" s="47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9"/>
      <c r="DT27" s="47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9"/>
    </row>
    <row r="28" spans="1:172" x14ac:dyDescent="0.2">
      <c r="A28" s="2" t="str">
        <f t="shared" si="89"/>
        <v>ACAD1</v>
      </c>
      <c r="B28" s="21">
        <f t="shared" si="90"/>
        <v>2025</v>
      </c>
      <c r="C28" s="38">
        <f>C7</f>
        <v>8.7755662333333344</v>
      </c>
      <c r="D28" s="42">
        <f>Tracking!I48</f>
        <v>17.94487376523098</v>
      </c>
      <c r="E28" s="42">
        <f>Tracking!L48</f>
        <v>6.6356957791666762</v>
      </c>
      <c r="F28" s="42">
        <f>Tracking!M48</f>
        <v>14.433029116130969</v>
      </c>
      <c r="G28" s="42">
        <f>G7</f>
        <v>4.660356803</v>
      </c>
      <c r="H28" s="104">
        <f>H7</f>
        <v>10.387492461000001</v>
      </c>
      <c r="I28" s="20"/>
      <c r="J28" s="41"/>
      <c r="K28" s="41"/>
      <c r="L28" s="40"/>
      <c r="M28" s="41"/>
      <c r="N28" s="40"/>
      <c r="O28" s="40"/>
      <c r="P28" s="40"/>
      <c r="Q28" s="40"/>
      <c r="R28" s="40"/>
      <c r="S28" s="40"/>
      <c r="T28" s="40"/>
      <c r="U28" s="28"/>
      <c r="V28" s="20"/>
      <c r="W28" s="41"/>
      <c r="X28" s="41"/>
      <c r="Y28" s="40"/>
      <c r="Z28" s="41"/>
      <c r="AA28" s="40"/>
      <c r="AB28" s="40"/>
      <c r="AC28" s="40"/>
      <c r="AD28" s="40"/>
      <c r="AE28" s="40"/>
      <c r="AF28" s="40"/>
      <c r="AG28" s="40"/>
      <c r="AH28" s="28"/>
      <c r="AI28" s="20"/>
      <c r="AJ28" s="43"/>
      <c r="AK28" s="43"/>
      <c r="AL28" s="43"/>
      <c r="AM28" s="43"/>
      <c r="AN28" s="43"/>
      <c r="AO28" s="43"/>
      <c r="AP28" s="43"/>
      <c r="AQ28" s="43"/>
      <c r="AR28" s="44"/>
      <c r="AS28" s="20"/>
      <c r="AT28" s="43"/>
      <c r="AU28" s="43"/>
      <c r="AV28" s="43"/>
      <c r="AW28" s="43"/>
      <c r="AX28" s="43"/>
      <c r="AY28" s="43"/>
      <c r="AZ28" s="43"/>
      <c r="BA28" s="43"/>
      <c r="BB28" s="44"/>
      <c r="BC28" s="20"/>
      <c r="BD28" s="45"/>
      <c r="BE28" s="45"/>
      <c r="BF28" s="45"/>
      <c r="BG28" s="45"/>
      <c r="BH28" s="45"/>
      <c r="BI28" s="45"/>
      <c r="BJ28" s="45"/>
      <c r="BK28" s="45"/>
      <c r="BL28" s="46"/>
      <c r="BM28" s="20"/>
      <c r="BN28" s="45"/>
      <c r="BO28" s="45"/>
      <c r="BP28" s="45"/>
      <c r="BQ28" s="45"/>
      <c r="BR28" s="45"/>
      <c r="BS28" s="45"/>
      <c r="BT28" s="45"/>
      <c r="BU28" s="45"/>
      <c r="BV28" s="46"/>
      <c r="BW28" s="47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9"/>
      <c r="DT28" s="47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9"/>
    </row>
    <row r="29" spans="1:172" x14ac:dyDescent="0.2">
      <c r="A29" s="2" t="str">
        <f t="shared" si="89"/>
        <v>ACAD1</v>
      </c>
      <c r="B29" s="21">
        <f t="shared" si="90"/>
        <v>2026</v>
      </c>
      <c r="C29" s="38">
        <f>C7</f>
        <v>8.7755662333333344</v>
      </c>
      <c r="D29" s="42">
        <f>Tracking!I49</f>
        <v>17.751094757430188</v>
      </c>
      <c r="E29" s="42">
        <f>Tracking!L49</f>
        <v>6.533797186111121</v>
      </c>
      <c r="F29" s="42">
        <f>Tracking!M49</f>
        <v>14.072019410753985</v>
      </c>
      <c r="G29" s="42">
        <f>G7</f>
        <v>4.660356803</v>
      </c>
      <c r="H29" s="104">
        <f>H7</f>
        <v>10.387492461000001</v>
      </c>
      <c r="I29" s="20"/>
      <c r="J29" s="41"/>
      <c r="K29" s="41"/>
      <c r="L29" s="40"/>
      <c r="M29" s="41"/>
      <c r="N29" s="40"/>
      <c r="O29" s="40"/>
      <c r="P29" s="40"/>
      <c r="Q29" s="40"/>
      <c r="R29" s="40"/>
      <c r="S29" s="40"/>
      <c r="T29" s="40"/>
      <c r="U29" s="28"/>
      <c r="V29" s="20"/>
      <c r="W29" s="41"/>
      <c r="X29" s="41"/>
      <c r="Y29" s="40"/>
      <c r="Z29" s="41"/>
      <c r="AA29" s="40"/>
      <c r="AB29" s="40"/>
      <c r="AC29" s="40"/>
      <c r="AD29" s="40"/>
      <c r="AE29" s="40"/>
      <c r="AF29" s="40"/>
      <c r="AG29" s="40"/>
      <c r="AH29" s="28"/>
      <c r="AI29" s="20"/>
      <c r="AJ29" s="43"/>
      <c r="AK29" s="43"/>
      <c r="AL29" s="43"/>
      <c r="AM29" s="43"/>
      <c r="AN29" s="43"/>
      <c r="AO29" s="43"/>
      <c r="AP29" s="43"/>
      <c r="AQ29" s="43"/>
      <c r="AR29" s="44"/>
      <c r="AS29" s="20"/>
      <c r="AT29" s="43"/>
      <c r="AU29" s="43"/>
      <c r="AV29" s="43"/>
      <c r="AW29" s="43"/>
      <c r="AX29" s="43"/>
      <c r="AY29" s="43"/>
      <c r="AZ29" s="43"/>
      <c r="BA29" s="43"/>
      <c r="BB29" s="44"/>
      <c r="BC29" s="20"/>
      <c r="BD29" s="45"/>
      <c r="BE29" s="45"/>
      <c r="BF29" s="45"/>
      <c r="BG29" s="45"/>
      <c r="BH29" s="45"/>
      <c r="BI29" s="45"/>
      <c r="BJ29" s="45"/>
      <c r="BK29" s="45"/>
      <c r="BL29" s="46"/>
      <c r="BM29" s="20"/>
      <c r="BN29" s="45"/>
      <c r="BO29" s="45"/>
      <c r="BP29" s="45"/>
      <c r="BQ29" s="45"/>
      <c r="BR29" s="45"/>
      <c r="BS29" s="45"/>
      <c r="BT29" s="45"/>
      <c r="BU29" s="45"/>
      <c r="BV29" s="46"/>
      <c r="BW29" s="47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9"/>
      <c r="DT29" s="47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9"/>
    </row>
    <row r="30" spans="1:172" x14ac:dyDescent="0.2">
      <c r="A30" s="2" t="str">
        <f t="shared" si="89"/>
        <v>ACAD1</v>
      </c>
      <c r="B30" s="21">
        <f t="shared" si="90"/>
        <v>2027</v>
      </c>
      <c r="C30" s="38">
        <f>C7</f>
        <v>8.7755662333333344</v>
      </c>
      <c r="D30" s="42">
        <f>Tracking!I50</f>
        <v>17.557315749629396</v>
      </c>
      <c r="E30" s="42">
        <f>Tracking!L50</f>
        <v>6.4318985930555659</v>
      </c>
      <c r="F30" s="42">
        <f>Tracking!M50</f>
        <v>13.711009705377</v>
      </c>
      <c r="G30" s="42">
        <f>G7</f>
        <v>4.660356803</v>
      </c>
      <c r="H30" s="104">
        <f>H7</f>
        <v>10.387492461000001</v>
      </c>
      <c r="I30" s="20"/>
      <c r="J30" s="41"/>
      <c r="K30" s="41"/>
      <c r="L30" s="40"/>
      <c r="M30" s="41"/>
      <c r="N30" s="40"/>
      <c r="O30" s="40"/>
      <c r="P30" s="40"/>
      <c r="Q30" s="40"/>
      <c r="R30" s="40"/>
      <c r="S30" s="40"/>
      <c r="T30" s="40"/>
      <c r="U30" s="28"/>
      <c r="V30" s="20"/>
      <c r="W30" s="41"/>
      <c r="X30" s="41"/>
      <c r="Y30" s="40"/>
      <c r="Z30" s="41"/>
      <c r="AA30" s="40"/>
      <c r="AB30" s="40"/>
      <c r="AC30" s="40"/>
      <c r="AD30" s="40"/>
      <c r="AE30" s="40"/>
      <c r="AF30" s="40"/>
      <c r="AG30" s="40"/>
      <c r="AH30" s="28"/>
      <c r="AI30" s="20"/>
      <c r="AJ30" s="43"/>
      <c r="AK30" s="43"/>
      <c r="AL30" s="43"/>
      <c r="AM30" s="43"/>
      <c r="AN30" s="43"/>
      <c r="AO30" s="43"/>
      <c r="AP30" s="43"/>
      <c r="AQ30" s="43"/>
      <c r="AR30" s="44"/>
      <c r="AS30" s="20"/>
      <c r="AT30" s="43"/>
      <c r="AU30" s="43"/>
      <c r="AV30" s="43"/>
      <c r="AW30" s="43"/>
      <c r="AX30" s="43"/>
      <c r="AY30" s="43"/>
      <c r="AZ30" s="43"/>
      <c r="BA30" s="43"/>
      <c r="BB30" s="44"/>
      <c r="BC30" s="20"/>
      <c r="BD30" s="45"/>
      <c r="BE30" s="45"/>
      <c r="BF30" s="45"/>
      <c r="BG30" s="45"/>
      <c r="BH30" s="45"/>
      <c r="BI30" s="45"/>
      <c r="BJ30" s="45"/>
      <c r="BK30" s="45"/>
      <c r="BL30" s="46"/>
      <c r="BM30" s="20"/>
      <c r="BN30" s="45"/>
      <c r="BO30" s="45"/>
      <c r="BP30" s="45"/>
      <c r="BQ30" s="45"/>
      <c r="BR30" s="45"/>
      <c r="BS30" s="45"/>
      <c r="BT30" s="45"/>
      <c r="BU30" s="45"/>
      <c r="BV30" s="46"/>
      <c r="BW30" s="47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9"/>
      <c r="DT30" s="47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9"/>
    </row>
    <row r="31" spans="1:172" ht="12" thickBot="1" x14ac:dyDescent="0.25">
      <c r="A31" s="29" t="str">
        <f>A30</f>
        <v>ACAD1</v>
      </c>
      <c r="B31" s="30">
        <v>2028</v>
      </c>
      <c r="C31" s="126">
        <f>C7</f>
        <v>8.7755662333333344</v>
      </c>
      <c r="D31" s="50">
        <f>Tracking!I51</f>
        <v>17.363536741828604</v>
      </c>
      <c r="E31" s="50">
        <f>Tracking!L51</f>
        <v>6.33</v>
      </c>
      <c r="F31" s="50">
        <f>Tracking!M51</f>
        <v>13.35</v>
      </c>
      <c r="G31" s="50">
        <f>G7</f>
        <v>4.660356803</v>
      </c>
      <c r="H31" s="50">
        <f>H7</f>
        <v>10.387492461000001</v>
      </c>
      <c r="I31" s="51"/>
      <c r="J31" s="52"/>
      <c r="K31" s="50">
        <f>E31</f>
        <v>6.33</v>
      </c>
      <c r="L31" s="53"/>
      <c r="M31" s="52" t="str">
        <f t="shared" ref="M31" si="91">IF(L31="","",L31-U31)</f>
        <v/>
      </c>
      <c r="N31" s="53"/>
      <c r="O31" s="53"/>
      <c r="P31" s="53"/>
      <c r="Q31" s="53"/>
      <c r="R31" s="53"/>
      <c r="S31" s="53"/>
      <c r="T31" s="53"/>
      <c r="U31" s="54"/>
      <c r="V31" s="51"/>
      <c r="W31" s="52"/>
      <c r="X31" s="50">
        <f>F31</f>
        <v>13.35</v>
      </c>
      <c r="Y31" s="53"/>
      <c r="Z31" s="52" t="str">
        <f t="shared" ref="Z31" si="92">IF(Y31="","",Y31-AH31)</f>
        <v/>
      </c>
      <c r="AA31" s="53"/>
      <c r="AB31" s="53"/>
      <c r="AC31" s="53"/>
      <c r="AD31" s="53"/>
      <c r="AE31" s="53"/>
      <c r="AF31" s="53"/>
      <c r="AG31" s="53"/>
      <c r="AH31" s="54"/>
      <c r="AI31" s="51"/>
      <c r="AJ31" s="55"/>
      <c r="AK31" s="55"/>
      <c r="AL31" s="55"/>
      <c r="AM31" s="55"/>
      <c r="AN31" s="55"/>
      <c r="AO31" s="55"/>
      <c r="AP31" s="55"/>
      <c r="AQ31" s="55"/>
      <c r="AR31" s="56"/>
      <c r="AS31" s="51"/>
      <c r="AT31" s="55"/>
      <c r="AU31" s="55"/>
      <c r="AV31" s="55"/>
      <c r="AW31" s="55"/>
      <c r="AX31" s="55"/>
      <c r="AY31" s="55"/>
      <c r="AZ31" s="55"/>
      <c r="BA31" s="55"/>
      <c r="BB31" s="56"/>
      <c r="BC31" s="51"/>
      <c r="BD31" s="57"/>
      <c r="BE31" s="57"/>
      <c r="BF31" s="57"/>
      <c r="BG31" s="57"/>
      <c r="BH31" s="57"/>
      <c r="BI31" s="57"/>
      <c r="BJ31" s="57"/>
      <c r="BK31" s="57"/>
      <c r="BL31" s="58"/>
      <c r="BM31" s="51"/>
      <c r="BN31" s="57"/>
      <c r="BO31" s="57"/>
      <c r="BP31" s="57"/>
      <c r="BQ31" s="57"/>
      <c r="BR31" s="57"/>
      <c r="BS31" s="57"/>
      <c r="BT31" s="57"/>
      <c r="BU31" s="57"/>
      <c r="BV31" s="58"/>
      <c r="BW31" s="59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1"/>
      <c r="DT31" s="59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1"/>
    </row>
    <row r="32" spans="1:172" x14ac:dyDescent="0.2">
      <c r="A32" s="62"/>
      <c r="B32" s="63" t="s">
        <v>68</v>
      </c>
      <c r="C32" s="20"/>
      <c r="D32" s="41"/>
      <c r="E32" s="41"/>
      <c r="F32" s="41"/>
      <c r="G32" s="41"/>
      <c r="H32" s="41"/>
      <c r="I32" s="20"/>
      <c r="J32" s="41"/>
      <c r="K32" s="41"/>
      <c r="L32" s="40"/>
      <c r="M32" s="40"/>
      <c r="N32" s="40"/>
      <c r="O32" s="40"/>
      <c r="P32" s="40"/>
      <c r="Q32" s="40"/>
      <c r="R32" s="40"/>
      <c r="S32" s="40"/>
      <c r="T32" s="40"/>
      <c r="U32" s="28"/>
      <c r="V32" s="20"/>
      <c r="W32" s="41"/>
      <c r="X32" s="41"/>
      <c r="Y32" s="40"/>
      <c r="Z32" s="40"/>
      <c r="AA32" s="40"/>
      <c r="AB32" s="40"/>
      <c r="AC32" s="40"/>
      <c r="AD32" s="40"/>
      <c r="AE32" s="40"/>
      <c r="AF32" s="40"/>
      <c r="AG32" s="40"/>
      <c r="AH32" s="28"/>
      <c r="AI32" s="20"/>
      <c r="AJ32" s="43"/>
      <c r="AK32" s="43"/>
      <c r="AL32" s="43"/>
      <c r="AM32" s="43"/>
      <c r="AN32" s="43"/>
      <c r="AO32" s="43"/>
      <c r="AP32" s="43"/>
      <c r="AQ32" s="43"/>
      <c r="AR32" s="44"/>
      <c r="AS32" s="20"/>
      <c r="AT32" s="43"/>
      <c r="AU32" s="43"/>
      <c r="AV32" s="43"/>
      <c r="AW32" s="43"/>
      <c r="AX32" s="43"/>
      <c r="AY32" s="43"/>
      <c r="AZ32" s="43"/>
      <c r="BA32" s="43"/>
      <c r="BB32" s="44"/>
      <c r="BC32" s="20"/>
      <c r="BD32" s="45"/>
      <c r="BE32" s="45"/>
      <c r="BF32" s="45"/>
      <c r="BG32" s="45"/>
      <c r="BH32" s="45"/>
      <c r="BI32" s="45"/>
      <c r="BJ32" s="45"/>
      <c r="BK32" s="45"/>
      <c r="BL32" s="46"/>
      <c r="BM32" s="20"/>
      <c r="BN32" s="45"/>
      <c r="BO32" s="45"/>
      <c r="BP32" s="45"/>
      <c r="BQ32" s="45"/>
      <c r="BR32" s="45"/>
      <c r="BS32" s="45"/>
      <c r="BT32" s="45"/>
      <c r="BU32" s="45"/>
      <c r="BV32" s="46"/>
      <c r="BW32" s="47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9"/>
      <c r="DT32" s="47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9"/>
    </row>
    <row r="33" spans="1:172" x14ac:dyDescent="0.2">
      <c r="A33" s="62" t="str">
        <f t="shared" ref="A33:A46" si="93">A7</f>
        <v>ACAD1</v>
      </c>
      <c r="B33" s="63" t="s">
        <v>67</v>
      </c>
      <c r="C33" s="20"/>
      <c r="D33" s="41"/>
      <c r="E33" s="41"/>
      <c r="F33" s="41"/>
      <c r="G33" s="41"/>
      <c r="H33" s="41"/>
      <c r="I33" s="20"/>
      <c r="J33" s="64">
        <f t="shared" ref="J33:J46" si="94">IF(J7="","",J7)</f>
        <v>8.7755662333333344</v>
      </c>
      <c r="K33" s="41"/>
      <c r="L33" s="64">
        <f t="shared" ref="L33:L42" si="95">IF(COUNT(L3:L7)&lt;3,"",AVERAGE(L3:L7))</f>
        <v>24.208964133333332</v>
      </c>
      <c r="M33" s="64">
        <f t="shared" ref="M33:U33" si="96">IF(COUNT(M3:M7)&lt;3,"",AVERAGE(M3:M7))</f>
        <v>12.208964133333334</v>
      </c>
      <c r="N33" s="64">
        <f t="shared" si="96"/>
        <v>6.7602458333333342</v>
      </c>
      <c r="O33" s="64">
        <f t="shared" si="96"/>
        <v>1.0772257666666665</v>
      </c>
      <c r="P33" s="64">
        <f t="shared" si="96"/>
        <v>2.2362741166666664</v>
      </c>
      <c r="Q33" s="64">
        <f t="shared" si="96"/>
        <v>0.86952333333333343</v>
      </c>
      <c r="R33" s="64">
        <f t="shared" si="96"/>
        <v>0.11071830000000001</v>
      </c>
      <c r="S33" s="64">
        <f t="shared" si="96"/>
        <v>0.71560846666666666</v>
      </c>
      <c r="T33" s="64">
        <f t="shared" si="96"/>
        <v>0.43936950000000002</v>
      </c>
      <c r="U33" s="65">
        <f t="shared" si="96"/>
        <v>12</v>
      </c>
      <c r="V33" s="20"/>
      <c r="W33" s="64">
        <f t="shared" ref="W33:W46" si="97">IF(W7="","",W7)</f>
        <v>22.014232929047616</v>
      </c>
      <c r="X33" s="41"/>
      <c r="Y33" s="64">
        <f>IF(COUNT(Y3:Y7)&lt;3,"",AVERAGE(Y3:Y7))</f>
        <v>102.42568526285713</v>
      </c>
      <c r="Z33" s="64">
        <f t="shared" ref="Z33:AH33" si="98">IF(COUNT(Z3:Z7)&lt;3,"",AVERAGE(Z3:Z7))</f>
        <v>90.425685262857144</v>
      </c>
      <c r="AA33" s="64">
        <f t="shared" si="98"/>
        <v>68.417102939999978</v>
      </c>
      <c r="AB33" s="64">
        <f t="shared" si="98"/>
        <v>6.8039442966666659</v>
      </c>
      <c r="AC33" s="64">
        <f t="shared" si="98"/>
        <v>8.8177424266666655</v>
      </c>
      <c r="AD33" s="64">
        <f t="shared" si="98"/>
        <v>3.8964141904761904</v>
      </c>
      <c r="AE33" s="64">
        <f t="shared" si="98"/>
        <v>0.48448561666666673</v>
      </c>
      <c r="AF33" s="64">
        <f t="shared" si="98"/>
        <v>1.4747898028571427</v>
      </c>
      <c r="AG33" s="64">
        <f t="shared" si="98"/>
        <v>0.53120580761904757</v>
      </c>
      <c r="AH33" s="65">
        <f t="shared" si="98"/>
        <v>12</v>
      </c>
      <c r="AI33" s="66">
        <f>J33</f>
        <v>8.7755662333333344</v>
      </c>
      <c r="AJ33" s="67">
        <f>L33/L33</f>
        <v>1</v>
      </c>
      <c r="AK33" s="67">
        <f>N33/L33</f>
        <v>0.27924556358961056</v>
      </c>
      <c r="AL33" s="67">
        <f>O33/L33</f>
        <v>4.4496978917963448E-2</v>
      </c>
      <c r="AM33" s="67">
        <f>P33/L33</f>
        <v>9.2373804362308076E-2</v>
      </c>
      <c r="AN33" s="67">
        <f>Q33/L33</f>
        <v>3.5917411771290389E-2</v>
      </c>
      <c r="AO33" s="67">
        <f>R33/L33</f>
        <v>4.5734422749444262E-3</v>
      </c>
      <c r="AP33" s="67">
        <f>S33/L33</f>
        <v>2.9559648348660449E-2</v>
      </c>
      <c r="AQ33" s="67">
        <f>T33/L33</f>
        <v>1.8149041717775607E-2</v>
      </c>
      <c r="AR33" s="68">
        <f>U33/L33</f>
        <v>0.49568415789741271</v>
      </c>
      <c r="AS33" s="66">
        <f>W33</f>
        <v>22.014232929047616</v>
      </c>
      <c r="AT33" s="67">
        <f>Y33/Y33</f>
        <v>1</v>
      </c>
      <c r="AU33" s="67">
        <f>AA33/Y33</f>
        <v>0.66796822266231137</v>
      </c>
      <c r="AV33" s="67">
        <f>AB33/Y33</f>
        <v>6.6428106184552874E-2</v>
      </c>
      <c r="AW33" s="67">
        <f>AC33/Y33</f>
        <v>8.6089171910712761E-2</v>
      </c>
      <c r="AX33" s="67">
        <f>AD33/Y33</f>
        <v>3.8041377809450265E-2</v>
      </c>
      <c r="AY33" s="67">
        <f>AE33/Y33</f>
        <v>4.7301183821550361E-3</v>
      </c>
      <c r="AZ33" s="67">
        <f>AF33/Y33</f>
        <v>1.4398632521445763E-2</v>
      </c>
      <c r="BA33" s="67">
        <f>AG33/Y33</f>
        <v>5.1862558327611212E-3</v>
      </c>
      <c r="BB33" s="68">
        <f>AH33/Y33</f>
        <v>0.11715811292064246</v>
      </c>
      <c r="BC33" s="66">
        <f>J33</f>
        <v>8.7755662333333344</v>
      </c>
      <c r="BD33" s="69">
        <f>BC33</f>
        <v>8.7755662333333344</v>
      </c>
      <c r="BE33" s="69">
        <f>BC33*AK33</f>
        <v>2.4505379386451227</v>
      </c>
      <c r="BF33" s="69">
        <f>BC33*AL33</f>
        <v>0.39048618567782528</v>
      </c>
      <c r="BG33" s="69">
        <f>BC33*AM33</f>
        <v>0.81063243840641019</v>
      </c>
      <c r="BH33" s="69">
        <f>BC33*AN33</f>
        <v>0.31519562592886519</v>
      </c>
      <c r="BI33" s="69">
        <f>BC33*AO33</f>
        <v>4.0134545598101493E-2</v>
      </c>
      <c r="BJ33" s="69">
        <f>BC33*AP33</f>
        <v>0.25940265191771211</v>
      </c>
      <c r="BK33" s="69">
        <f>BC33*AQ33</f>
        <v>0.15926811766586962</v>
      </c>
      <c r="BL33" s="70">
        <f>BC33*AR33</f>
        <v>4.349909158442804</v>
      </c>
      <c r="BM33" s="66">
        <f>W33</f>
        <v>22.014232929047616</v>
      </c>
      <c r="BN33" s="69">
        <f>BM33</f>
        <v>22.014232929047616</v>
      </c>
      <c r="BO33" s="69">
        <f>BM33*AU33</f>
        <v>14.704808042890065</v>
      </c>
      <c r="BP33" s="69">
        <f>BM33*AV33</f>
        <v>1.4623638025822554</v>
      </c>
      <c r="BQ33" s="69">
        <f>BM33*AW33</f>
        <v>1.8951870831112538</v>
      </c>
      <c r="BR33" s="69">
        <f>BM33*AX33</f>
        <v>0.83745175203914124</v>
      </c>
      <c r="BS33" s="69">
        <f>BM33*AY33</f>
        <v>0.10412992784673084</v>
      </c>
      <c r="BT33" s="69">
        <f>BM33*AZ33</f>
        <v>0.31697485018686722</v>
      </c>
      <c r="BU33" s="69">
        <f>BM33*BA33</f>
        <v>0.11417144393203514</v>
      </c>
      <c r="BV33" s="70">
        <f>BM33*BB33</f>
        <v>2.5791459873626863</v>
      </c>
      <c r="BW33" s="71">
        <f t="shared" ref="BW33:BW42" si="99">IF(COUNT(BW3:BW7)&lt;3,"",AVERAGE(BW3:BW7))</f>
        <v>2.911417337944664</v>
      </c>
      <c r="BX33" s="71">
        <f t="shared" ref="BX33:EI33" si="100">IF(COUNT(BX3:BX7)&lt;3,"",AVERAGE(BX3:BX7))</f>
        <v>1.7542489999999997</v>
      </c>
      <c r="BY33" s="71">
        <f t="shared" si="100"/>
        <v>2.9997127021574439</v>
      </c>
      <c r="BZ33" s="71">
        <f t="shared" si="100"/>
        <v>1.9045784333333333</v>
      </c>
      <c r="CA33" s="71">
        <f t="shared" si="100"/>
        <v>0.7694932166666667</v>
      </c>
      <c r="CB33" s="71">
        <f t="shared" si="100"/>
        <v>0.11469314999999999</v>
      </c>
      <c r="CC33" s="71">
        <f t="shared" si="100"/>
        <v>0.75701219999999991</v>
      </c>
      <c r="CD33" s="71">
        <f t="shared" si="100"/>
        <v>8.695233333333334E-2</v>
      </c>
      <c r="CE33" s="71">
        <f t="shared" si="100"/>
        <v>0.11071830000000001</v>
      </c>
      <c r="CF33" s="71">
        <f t="shared" si="100"/>
        <v>1.1926807500000001</v>
      </c>
      <c r="CG33" s="71">
        <f t="shared" si="100"/>
        <v>6.5709799999999999E-2</v>
      </c>
      <c r="CH33" s="71">
        <f t="shared" si="100"/>
        <v>6.6399666666666661E-3</v>
      </c>
      <c r="CI33" s="71">
        <f t="shared" si="100"/>
        <v>7.726666666666667E-5</v>
      </c>
      <c r="CJ33" s="71">
        <f t="shared" si="100"/>
        <v>8.7661666666666684E-4</v>
      </c>
      <c r="CK33" s="71">
        <f t="shared" si="100"/>
        <v>6.0718999999999999E-3</v>
      </c>
      <c r="CL33" s="71">
        <f t="shared" si="100"/>
        <v>0.11962366666666666</v>
      </c>
      <c r="CM33" s="71">
        <f t="shared" si="100"/>
        <v>4.6791666666666669E-2</v>
      </c>
      <c r="CN33" s="71">
        <f t="shared" si="100"/>
        <v>2.8601666666666662E-3</v>
      </c>
      <c r="CO33" s="71">
        <f t="shared" si="100"/>
        <v>2.2093166666666664E-2</v>
      </c>
      <c r="CP33" s="71">
        <f t="shared" si="100"/>
        <v>6.4004333333333344E-2</v>
      </c>
      <c r="CQ33" s="71">
        <f t="shared" si="100"/>
        <v>0.14985933333333334</v>
      </c>
      <c r="CR33" s="71">
        <f t="shared" si="100"/>
        <v>0.10202233333333333</v>
      </c>
      <c r="CS33" s="71">
        <f t="shared" si="100"/>
        <v>8.2378999999999994E-2</v>
      </c>
      <c r="CT33" s="71">
        <f t="shared" si="100"/>
        <v>0.42035816666666664</v>
      </c>
      <c r="CU33" s="71">
        <f t="shared" si="100"/>
        <v>3.6565500000000001E-2</v>
      </c>
      <c r="CV33" s="71">
        <f t="shared" si="100"/>
        <v>1.3181199999999999E-2</v>
      </c>
      <c r="CW33" s="71">
        <f t="shared" si="100"/>
        <v>3.2580000000000011E-4</v>
      </c>
      <c r="CX33" s="71">
        <f t="shared" si="100"/>
        <v>1.3965000000000001E-4</v>
      </c>
      <c r="CY33" s="71">
        <f t="shared" si="100"/>
        <v>6.1844000000000014E-3</v>
      </c>
      <c r="CZ33" s="71">
        <f t="shared" si="100"/>
        <v>6.5464999999999989E-4</v>
      </c>
      <c r="DA33" s="71">
        <f t="shared" si="100"/>
        <v>1.1855433333333335E-2</v>
      </c>
      <c r="DB33" s="71">
        <f t="shared" si="100"/>
        <v>3.5243333333333335E-4</v>
      </c>
      <c r="DC33" s="71">
        <f t="shared" si="100"/>
        <v>2.2793333333333328E-4</v>
      </c>
      <c r="DD33" s="71">
        <f t="shared" si="100"/>
        <v>8.8909166666666664E-2</v>
      </c>
      <c r="DE33" s="71">
        <f t="shared" si="100"/>
        <v>1.2647500000000001E-2</v>
      </c>
      <c r="DF33" s="71">
        <f t="shared" si="100"/>
        <v>2.7416666666666664E-4</v>
      </c>
      <c r="DG33" s="71">
        <f t="shared" si="100"/>
        <v>1.4955716666666665E-2</v>
      </c>
      <c r="DH33" s="71">
        <f t="shared" si="100"/>
        <v>8.3966666666666657E-5</v>
      </c>
      <c r="DI33" s="71">
        <f t="shared" si="100"/>
        <v>7.1899999999999986E-5</v>
      </c>
      <c r="DJ33" s="71">
        <f t="shared" si="100"/>
        <v>2.5701400000000003E-2</v>
      </c>
      <c r="DK33" s="71">
        <f t="shared" si="100"/>
        <v>5.3704500000000002E-2</v>
      </c>
      <c r="DL33" s="71">
        <f t="shared" si="100"/>
        <v>8.2566666666666677E-5</v>
      </c>
      <c r="DM33" s="71">
        <f t="shared" si="100"/>
        <v>0.50910616666666675</v>
      </c>
      <c r="DN33" s="71">
        <f t="shared" si="100"/>
        <v>0.18654366666666669</v>
      </c>
      <c r="DO33" s="71">
        <f t="shared" si="100"/>
        <v>1.2221333333333334E-3</v>
      </c>
      <c r="DP33" s="71">
        <f t="shared" si="100"/>
        <v>1.1938166666666669E-3</v>
      </c>
      <c r="DQ33" s="71">
        <f t="shared" si="100"/>
        <v>1.8243999999999997E-3</v>
      </c>
      <c r="DR33" s="71">
        <f t="shared" si="100"/>
        <v>1.9749999999999999E-5</v>
      </c>
      <c r="DS33" s="72">
        <f t="shared" si="100"/>
        <v>178.93458548333336</v>
      </c>
      <c r="DT33" s="73">
        <f t="shared" si="100"/>
        <v>13.37754797101449</v>
      </c>
      <c r="DU33" s="71">
        <f t="shared" si="100"/>
        <v>10.862234795238095</v>
      </c>
      <c r="DV33" s="71">
        <f t="shared" si="100"/>
        <v>12.814197128211465</v>
      </c>
      <c r="DW33" s="71">
        <f t="shared" si="100"/>
        <v>10.509858786666667</v>
      </c>
      <c r="DX33" s="71">
        <f t="shared" si="100"/>
        <v>6.2389775385714286</v>
      </c>
      <c r="DY33" s="71">
        <f t="shared" si="100"/>
        <v>0.70424376095238095</v>
      </c>
      <c r="DZ33" s="71">
        <f t="shared" si="100"/>
        <v>2.6098996885714287</v>
      </c>
      <c r="EA33" s="71">
        <f t="shared" si="100"/>
        <v>0.38964141904761906</v>
      </c>
      <c r="EB33" s="71">
        <f t="shared" si="100"/>
        <v>0.48448561666666673</v>
      </c>
      <c r="EC33" s="71">
        <f t="shared" si="100"/>
        <v>2.4579829514285718</v>
      </c>
      <c r="ED33" s="71">
        <f t="shared" si="100"/>
        <v>8.2610627142857135E-2</v>
      </c>
      <c r="EE33" s="71">
        <f t="shared" si="100"/>
        <v>2.3689711428571431E-2</v>
      </c>
      <c r="EF33" s="71">
        <f t="shared" si="100"/>
        <v>3.4235809523809526E-4</v>
      </c>
      <c r="EG33" s="71">
        <f t="shared" si="100"/>
        <v>2.758123809523809E-3</v>
      </c>
      <c r="EH33" s="71">
        <f t="shared" si="100"/>
        <v>2.5993999047619048E-2</v>
      </c>
      <c r="EI33" s="71">
        <f t="shared" si="100"/>
        <v>0.43960090952380948</v>
      </c>
      <c r="EJ33" s="71">
        <f t="shared" ref="EJ33:FP33" si="101">IF(COUNT(EJ3:EJ7)&lt;3,"",AVERAGE(EJ3:EJ7))</f>
        <v>6.784306666666666E-2</v>
      </c>
      <c r="EK33" s="71">
        <f t="shared" si="101"/>
        <v>4.5723857142857139E-3</v>
      </c>
      <c r="EL33" s="71">
        <f t="shared" si="101"/>
        <v>9.1929557142857138E-2</v>
      </c>
      <c r="EM33" s="71">
        <f t="shared" si="101"/>
        <v>0.30982023333333336</v>
      </c>
      <c r="EN33" s="71">
        <f t="shared" si="101"/>
        <v>0.45699300476190469</v>
      </c>
      <c r="EO33" s="71">
        <f t="shared" si="101"/>
        <v>0.46882653333333318</v>
      </c>
      <c r="EP33" s="71">
        <f t="shared" si="101"/>
        <v>0.12237494285714287</v>
      </c>
      <c r="EQ33" s="71">
        <f t="shared" si="101"/>
        <v>1.4499442714285713</v>
      </c>
      <c r="ER33" s="71">
        <f t="shared" si="101"/>
        <v>-0.12347543809523809</v>
      </c>
      <c r="ES33" s="71">
        <f t="shared" si="101"/>
        <v>1.1198869523809524E-2</v>
      </c>
      <c r="ET33" s="71">
        <f t="shared" si="101"/>
        <v>3.5762000000000001E-4</v>
      </c>
      <c r="EU33" s="71">
        <f t="shared" si="101"/>
        <v>7.6744714285714298E-4</v>
      </c>
      <c r="EV33" s="71">
        <f t="shared" si="101"/>
        <v>3.0416980952380955E-2</v>
      </c>
      <c r="EW33" s="71">
        <f t="shared" si="101"/>
        <v>2.0578047619047623E-3</v>
      </c>
      <c r="EX33" s="71">
        <f t="shared" si="101"/>
        <v>1.1463733333333333E-2</v>
      </c>
      <c r="EY33" s="71">
        <f t="shared" si="101"/>
        <v>9.9785761904761894E-4</v>
      </c>
      <c r="EZ33" s="71">
        <f t="shared" si="101"/>
        <v>9.3770285714285702E-4</v>
      </c>
      <c r="FA33" s="71">
        <f t="shared" si="101"/>
        <v>0.54741531904761909</v>
      </c>
      <c r="FB33" s="71">
        <f t="shared" si="101"/>
        <v>2.0155585714285714E-2</v>
      </c>
      <c r="FC33" s="71">
        <f t="shared" si="101"/>
        <v>0</v>
      </c>
      <c r="FD33" s="71">
        <f t="shared" si="101"/>
        <v>4.1636246190476192E-2</v>
      </c>
      <c r="FE33" s="71">
        <f t="shared" si="101"/>
        <v>1.3033952380952382E-4</v>
      </c>
      <c r="FF33" s="71">
        <f t="shared" si="101"/>
        <v>8.7796523809523816E-4</v>
      </c>
      <c r="FG33" s="71">
        <f t="shared" si="101"/>
        <v>0.11985003904761904</v>
      </c>
      <c r="FH33" s="71">
        <f t="shared" si="101"/>
        <v>0.20609320333333336</v>
      </c>
      <c r="FI33" s="71">
        <f t="shared" si="101"/>
        <v>3.5846285714285711E-4</v>
      </c>
      <c r="FJ33" s="71">
        <f t="shared" si="101"/>
        <v>4.6235278476190471</v>
      </c>
      <c r="FK33" s="71">
        <f t="shared" si="101"/>
        <v>1.5124794047619048</v>
      </c>
      <c r="FL33" s="71">
        <f t="shared" si="101"/>
        <v>5.0834671428571423E-3</v>
      </c>
      <c r="FM33" s="71">
        <f t="shared" si="101"/>
        <v>2.64308238095238E-3</v>
      </c>
      <c r="FN33" s="71">
        <f t="shared" si="101"/>
        <v>5.7291223809523804E-3</v>
      </c>
      <c r="FO33" s="71">
        <f t="shared" si="101"/>
        <v>2.9508095238095238E-5</v>
      </c>
      <c r="FP33" s="72">
        <f t="shared" si="101"/>
        <v>48.932300600476182</v>
      </c>
    </row>
    <row r="34" spans="1:172" x14ac:dyDescent="0.2">
      <c r="A34" s="62" t="str">
        <f t="shared" si="93"/>
        <v>ACAD1</v>
      </c>
      <c r="B34" s="63" t="s">
        <v>79</v>
      </c>
      <c r="C34" s="20"/>
      <c r="D34" s="41"/>
      <c r="E34" s="41"/>
      <c r="F34" s="41"/>
      <c r="G34" s="41"/>
      <c r="H34" s="41"/>
      <c r="I34" s="20"/>
      <c r="J34" s="64">
        <f t="shared" si="94"/>
        <v>8.5108890289855079</v>
      </c>
      <c r="K34" s="41"/>
      <c r="L34" s="64">
        <f t="shared" si="95"/>
        <v>23.639982855072464</v>
      </c>
      <c r="M34" s="64">
        <f t="shared" ref="M34:U34" si="102">IF(COUNT(M4:M8)&lt;3,"",AVERAGE(M4:M8))</f>
        <v>11.639982855072464</v>
      </c>
      <c r="N34" s="64">
        <f t="shared" si="102"/>
        <v>6.2526427463768117</v>
      </c>
      <c r="O34" s="64">
        <f t="shared" si="102"/>
        <v>1.0657464710144926</v>
      </c>
      <c r="P34" s="64">
        <f t="shared" si="102"/>
        <v>2.1489568297101447</v>
      </c>
      <c r="Q34" s="64">
        <f t="shared" si="102"/>
        <v>0.80429637681159427</v>
      </c>
      <c r="R34" s="64">
        <f t="shared" si="102"/>
        <v>0.10470232608695654</v>
      </c>
      <c r="S34" s="64">
        <f t="shared" si="102"/>
        <v>0.72005514492753631</v>
      </c>
      <c r="T34" s="64">
        <f t="shared" si="102"/>
        <v>0.54358421739130436</v>
      </c>
      <c r="U34" s="65">
        <f t="shared" si="102"/>
        <v>12</v>
      </c>
      <c r="V34" s="20"/>
      <c r="W34" s="64">
        <f t="shared" si="97"/>
        <v>22.207739059999998</v>
      </c>
      <c r="X34" s="41"/>
      <c r="Y34" s="64">
        <f t="shared" ref="Y34:AH34" si="103">IF(COUNT(Y4:Y8)&lt;3,"",AVERAGE(Y4:Y8))</f>
        <v>105.39102111999998</v>
      </c>
      <c r="Z34" s="64">
        <f t="shared" si="103"/>
        <v>93.391021119999991</v>
      </c>
      <c r="AA34" s="64">
        <f t="shared" si="103"/>
        <v>72.635170356666663</v>
      </c>
      <c r="AB34" s="64">
        <f t="shared" si="103"/>
        <v>5.9586855466666666</v>
      </c>
      <c r="AC34" s="64">
        <f t="shared" si="103"/>
        <v>8.7999560099999989</v>
      </c>
      <c r="AD34" s="64">
        <f t="shared" si="103"/>
        <v>3.8181129999999994</v>
      </c>
      <c r="AE34" s="64">
        <f t="shared" si="103"/>
        <v>0.47096294999999999</v>
      </c>
      <c r="AF34" s="64">
        <f t="shared" si="103"/>
        <v>1.34142016</v>
      </c>
      <c r="AG34" s="64">
        <f t="shared" si="103"/>
        <v>0.36671275999999992</v>
      </c>
      <c r="AH34" s="65">
        <f t="shared" si="103"/>
        <v>12</v>
      </c>
      <c r="AI34" s="66">
        <f t="shared" ref="AI34:AI42" si="104">J34</f>
        <v>8.5108890289855079</v>
      </c>
      <c r="AJ34" s="67">
        <f t="shared" ref="AJ34:AJ42" si="105">L34/L34</f>
        <v>1</v>
      </c>
      <c r="AK34" s="67">
        <f t="shared" ref="AK34:AK42" si="106">N34/L34</f>
        <v>0.26449438583392093</v>
      </c>
      <c r="AL34" s="67">
        <f t="shared" ref="AL34:AL42" si="107">O34/L34</f>
        <v>4.5082370725400667E-2</v>
      </c>
      <c r="AM34" s="67">
        <f t="shared" ref="AM34:AM42" si="108">P34/L34</f>
        <v>9.0903485120296529E-2</v>
      </c>
      <c r="AN34" s="67">
        <f t="shared" ref="AN34:AN42" si="109">Q34/L34</f>
        <v>3.4022714049431524E-2</v>
      </c>
      <c r="AO34" s="67">
        <f t="shared" ref="AO34:AO42" si="110">R34/L34</f>
        <v>4.4290356185470083E-3</v>
      </c>
      <c r="AP34" s="67">
        <f t="shared" ref="AP34:AP42" si="111">S34/L34</f>
        <v>3.045920757819133E-2</v>
      </c>
      <c r="AQ34" s="67">
        <f t="shared" ref="AQ34:AQ42" si="112">T34/L34</f>
        <v>2.2994272911440235E-2</v>
      </c>
      <c r="AR34" s="68">
        <f t="shared" ref="AR34:AR42" si="113">U34/L34</f>
        <v>0.50761458134582116</v>
      </c>
      <c r="AS34" s="66">
        <f t="shared" ref="AS34:AS42" si="114">W34</f>
        <v>22.207739059999998</v>
      </c>
      <c r="AT34" s="67">
        <f t="shared" ref="AT34:AT42" si="115">Y34/Y34</f>
        <v>1</v>
      </c>
      <c r="AU34" s="67">
        <f t="shared" ref="AU34:AU42" si="116">AA34/Y34</f>
        <v>0.68919695041158247</v>
      </c>
      <c r="AV34" s="67">
        <f t="shared" ref="AV34:AV42" si="117">AB34/Y34</f>
        <v>5.6538834934353729E-2</v>
      </c>
      <c r="AW34" s="67">
        <f t="shared" ref="AW34:AW42" si="118">AC34/Y34</f>
        <v>8.3498156830459233E-2</v>
      </c>
      <c r="AX34" s="67">
        <f t="shared" ref="AX34:AX42" si="119">AD34/Y34</f>
        <v>3.6228067243533321E-2</v>
      </c>
      <c r="AY34" s="67">
        <f t="shared" ref="AY34:AY42" si="120">AE34/Y34</f>
        <v>4.468719868116219E-3</v>
      </c>
      <c r="AZ34" s="67">
        <f t="shared" ref="AZ34:AZ42" si="121">AF34/Y34</f>
        <v>1.2728030772874252E-2</v>
      </c>
      <c r="BA34" s="67">
        <f t="shared" ref="BA34:BA42" si="122">AG34/Y34</f>
        <v>3.4795446149293368E-3</v>
      </c>
      <c r="BB34" s="68">
        <f t="shared" ref="BB34:BB42" si="123">AH34/Y34</f>
        <v>0.1138616921296986</v>
      </c>
      <c r="BC34" s="66">
        <f t="shared" ref="BC34:BC42" si="124">J34</f>
        <v>8.5108890289855079</v>
      </c>
      <c r="BD34" s="69">
        <f t="shared" ref="BD34:BD42" si="125">BC34</f>
        <v>8.5108890289855079</v>
      </c>
      <c r="BE34" s="69">
        <f t="shared" ref="BE34:BE42" si="126">BC34*AK34</f>
        <v>2.2510823666221778</v>
      </c>
      <c r="BF34" s="69">
        <f t="shared" ref="BF34:BF42" si="127">BC34*AL34</f>
        <v>0.38369105440746998</v>
      </c>
      <c r="BG34" s="69">
        <f t="shared" ref="BG34:BG42" si="128">BC34*AM34</f>
        <v>0.77366947420687904</v>
      </c>
      <c r="BH34" s="69">
        <f t="shared" ref="BH34:BH42" si="129">BC34*AN34</f>
        <v>0.28956354373961785</v>
      </c>
      <c r="BI34" s="69">
        <f t="shared" ref="BI34:BI42" si="130">BC34*AO34</f>
        <v>3.7695030654877774E-2</v>
      </c>
      <c r="BJ34" s="69">
        <f t="shared" ref="BJ34:BJ42" si="131">BC34*AP34</f>
        <v>0.25923493560882083</v>
      </c>
      <c r="BK34" s="69">
        <f t="shared" ref="BK34:BK42" si="132">BC34*AQ34</f>
        <v>0.19570170505147536</v>
      </c>
      <c r="BL34" s="70">
        <f t="shared" ref="BL34:BL42" si="133">BC34*AR34</f>
        <v>4.3202513713292205</v>
      </c>
      <c r="BM34" s="66">
        <f t="shared" ref="BM34:BM42" si="134">W34</f>
        <v>22.207739059999998</v>
      </c>
      <c r="BN34" s="69">
        <f t="shared" ref="BN34:BN42" si="135">BM34</f>
        <v>22.207739059999998</v>
      </c>
      <c r="BO34" s="69">
        <f t="shared" ref="BO34:BO42" si="136">BM34*AU34</f>
        <v>15.305506035688182</v>
      </c>
      <c r="BP34" s="69">
        <f t="shared" ref="BP34:BP42" si="137">BM34*AV34</f>
        <v>1.2555996929785398</v>
      </c>
      <c r="BQ34" s="69">
        <f t="shared" ref="BQ34:BQ42" si="138">BM34*AW34</f>
        <v>1.8543052788817951</v>
      </c>
      <c r="BR34" s="69">
        <f t="shared" ref="BR34:BR42" si="139">BM34*AX34</f>
        <v>0.80454346399252141</v>
      </c>
      <c r="BS34" s="69">
        <f t="shared" ref="BS34:BS42" si="140">BM34*AY34</f>
        <v>9.9240164763362601E-2</v>
      </c>
      <c r="BT34" s="69">
        <f t="shared" ref="BT34:BT42" si="141">BM34*AZ34</f>
        <v>0.28266078615164147</v>
      </c>
      <c r="BU34" s="69">
        <f t="shared" ref="BU34:BU42" si="142">BM34*BA34</f>
        <v>7.7272818855978892E-2</v>
      </c>
      <c r="BV34" s="70">
        <f t="shared" ref="BV34:BV42" si="143">BM34*BB34</f>
        <v>2.5286107477464022</v>
      </c>
      <c r="BW34" s="71">
        <f t="shared" si="99"/>
        <v>2.8306454249011859</v>
      </c>
      <c r="BX34" s="71">
        <f t="shared" ref="BX34:EI34" si="144">IF(COUNT(BX4:BX8)&lt;3,"",AVERAGE(BX4:BX8))</f>
        <v>1.6647884782608695</v>
      </c>
      <c r="BY34" s="71">
        <f t="shared" si="144"/>
        <v>2.9344660747694333</v>
      </c>
      <c r="BZ34" s="71">
        <f t="shared" si="144"/>
        <v>1.8208939637681163</v>
      </c>
      <c r="CA34" s="71">
        <f t="shared" si="144"/>
        <v>0.7129679166666667</v>
      </c>
      <c r="CB34" s="71">
        <f t="shared" si="144"/>
        <v>0.11338470652173913</v>
      </c>
      <c r="CC34" s="71">
        <f t="shared" si="144"/>
        <v>0.7281052173913044</v>
      </c>
      <c r="CD34" s="71">
        <f t="shared" si="144"/>
        <v>8.0429637681159433E-2</v>
      </c>
      <c r="CE34" s="71">
        <f t="shared" si="144"/>
        <v>0.10470232608695654</v>
      </c>
      <c r="CF34" s="71">
        <f t="shared" si="144"/>
        <v>1.2000918804347827</v>
      </c>
      <c r="CG34" s="71">
        <f t="shared" si="144"/>
        <v>8.1304586956521735E-2</v>
      </c>
      <c r="CH34" s="71">
        <f t="shared" si="144"/>
        <v>7.1716014492753622E-3</v>
      </c>
      <c r="CI34" s="71">
        <f t="shared" si="144"/>
        <v>6.2753623188405801E-5</v>
      </c>
      <c r="CJ34" s="71">
        <f t="shared" si="144"/>
        <v>8.9700362318840578E-4</v>
      </c>
      <c r="CK34" s="71">
        <f t="shared" si="144"/>
        <v>5.9592391304347826E-3</v>
      </c>
      <c r="CL34" s="71">
        <f t="shared" si="144"/>
        <v>0.12159210144927535</v>
      </c>
      <c r="CM34" s="71">
        <f t="shared" si="144"/>
        <v>4.246275362318841E-2</v>
      </c>
      <c r="CN34" s="71">
        <f t="shared" si="144"/>
        <v>2.3109057971014493E-3</v>
      </c>
      <c r="CO34" s="71">
        <f t="shared" si="144"/>
        <v>1.519655797101449E-2</v>
      </c>
      <c r="CP34" s="71">
        <f t="shared" si="144"/>
        <v>6.3668550724637687E-2</v>
      </c>
      <c r="CQ34" s="71">
        <f t="shared" si="144"/>
        <v>0.14237963768115944</v>
      </c>
      <c r="CR34" s="71">
        <f t="shared" si="144"/>
        <v>9.7092028985507256E-2</v>
      </c>
      <c r="CS34" s="71">
        <f t="shared" si="144"/>
        <v>8.596195652173913E-2</v>
      </c>
      <c r="CT34" s="71">
        <f t="shared" si="144"/>
        <v>0.40429873188405796</v>
      </c>
      <c r="CU34" s="71">
        <f t="shared" si="144"/>
        <v>4.5868152173913039E-2</v>
      </c>
      <c r="CV34" s="71">
        <f t="shared" si="144"/>
        <v>1.4181847826086955E-2</v>
      </c>
      <c r="CW34" s="71">
        <f t="shared" si="144"/>
        <v>2.1615217391304353E-4</v>
      </c>
      <c r="CX34" s="71">
        <f t="shared" si="144"/>
        <v>1.6364130434782609E-4</v>
      </c>
      <c r="CY34" s="71">
        <f t="shared" si="144"/>
        <v>6.0322608695652178E-3</v>
      </c>
      <c r="CZ34" s="71">
        <f t="shared" si="144"/>
        <v>6.6603260869565215E-4</v>
      </c>
      <c r="DA34" s="71">
        <f t="shared" si="144"/>
        <v>1.192963768115942E-2</v>
      </c>
      <c r="DB34" s="71">
        <f t="shared" si="144"/>
        <v>3.4392028985507251E-4</v>
      </c>
      <c r="DC34" s="71">
        <f t="shared" si="144"/>
        <v>2.5746376811594198E-4</v>
      </c>
      <c r="DD34" s="71">
        <f t="shared" si="144"/>
        <v>8.7894818840579703E-2</v>
      </c>
      <c r="DE34" s="71">
        <f t="shared" si="144"/>
        <v>1.055836956521739E-2</v>
      </c>
      <c r="DF34" s="71">
        <f t="shared" si="144"/>
        <v>1.0016666666666667E-4</v>
      </c>
      <c r="DG34" s="71">
        <f t="shared" si="144"/>
        <v>1.3540394927536231E-2</v>
      </c>
      <c r="DH34" s="71">
        <f t="shared" si="144"/>
        <v>8.1297101449275349E-5</v>
      </c>
      <c r="DI34" s="71">
        <f t="shared" si="144"/>
        <v>7.7021739130434775E-5</v>
      </c>
      <c r="DJ34" s="71">
        <f t="shared" si="144"/>
        <v>2.3667869565217395E-2</v>
      </c>
      <c r="DK34" s="71">
        <f t="shared" si="144"/>
        <v>5.4032673913043484E-2</v>
      </c>
      <c r="DL34" s="71">
        <f t="shared" si="144"/>
        <v>1.1077536231884057E-4</v>
      </c>
      <c r="DM34" s="71">
        <f t="shared" si="144"/>
        <v>0.4660763405797102</v>
      </c>
      <c r="DN34" s="71">
        <f t="shared" si="144"/>
        <v>0.17284060144927538</v>
      </c>
      <c r="DO34" s="71">
        <f t="shared" si="144"/>
        <v>9.3989855072463754E-4</v>
      </c>
      <c r="DP34" s="71">
        <f t="shared" si="144"/>
        <v>7.6941666666666673E-4</v>
      </c>
      <c r="DQ34" s="71">
        <f t="shared" si="144"/>
        <v>2.464760869565217E-3</v>
      </c>
      <c r="DR34" s="71">
        <f t="shared" si="144"/>
        <v>1.7597826086956525E-5</v>
      </c>
      <c r="DS34" s="72">
        <f t="shared" si="144"/>
        <v>185.07062349637684</v>
      </c>
      <c r="DT34" s="73">
        <f t="shared" si="144"/>
        <v>13.215314637681157</v>
      </c>
      <c r="DU34" s="71">
        <f t="shared" si="144"/>
        <v>10.922284200000002</v>
      </c>
      <c r="DV34" s="71">
        <f t="shared" si="144"/>
        <v>12.547274833003955</v>
      </c>
      <c r="DW34" s="71">
        <f t="shared" si="144"/>
        <v>10.678365036666666</v>
      </c>
      <c r="DX34" s="71">
        <f t="shared" si="144"/>
        <v>6.5549645266666676</v>
      </c>
      <c r="DY34" s="71">
        <f t="shared" si="144"/>
        <v>0.61568546333333329</v>
      </c>
      <c r="DZ34" s="71">
        <f t="shared" si="144"/>
        <v>2.6006217600000001</v>
      </c>
      <c r="EA34" s="71">
        <f t="shared" si="144"/>
        <v>0.38181129999999996</v>
      </c>
      <c r="EB34" s="71">
        <f t="shared" si="144"/>
        <v>0.47096294999999999</v>
      </c>
      <c r="EC34" s="71">
        <f t="shared" si="144"/>
        <v>2.2357002133333337</v>
      </c>
      <c r="ED34" s="71">
        <f t="shared" si="144"/>
        <v>5.4318770000000002E-2</v>
      </c>
      <c r="EE34" s="71">
        <f t="shared" si="144"/>
        <v>2.4174223333333335E-2</v>
      </c>
      <c r="EF34" s="71">
        <f t="shared" si="144"/>
        <v>2.9011999999999999E-4</v>
      </c>
      <c r="EG34" s="71">
        <f t="shared" si="144"/>
        <v>2.6163499999999995E-3</v>
      </c>
      <c r="EH34" s="71">
        <f t="shared" si="144"/>
        <v>2.3306630000000002E-2</v>
      </c>
      <c r="EI34" s="71">
        <f t="shared" si="144"/>
        <v>0.48867960000000005</v>
      </c>
      <c r="EJ34" s="71">
        <f t="shared" ref="EJ34:FP34" si="145">IF(COUNT(EJ4:EJ8)&lt;3,"",AVERAGE(EJ4:EJ8))</f>
        <v>7.3970566666666654E-2</v>
      </c>
      <c r="EK34" s="71">
        <f t="shared" si="145"/>
        <v>3.6139333333333329E-3</v>
      </c>
      <c r="EL34" s="71">
        <f t="shared" si="145"/>
        <v>8.3978366666666651E-2</v>
      </c>
      <c r="EM34" s="71">
        <f t="shared" si="145"/>
        <v>0.32187939999999998</v>
      </c>
      <c r="EN34" s="71">
        <f t="shared" si="145"/>
        <v>0.4249627666666666</v>
      </c>
      <c r="EO34" s="71">
        <f t="shared" si="145"/>
        <v>0.42951653333333334</v>
      </c>
      <c r="EP34" s="71">
        <f t="shared" si="145"/>
        <v>0.18445280000000003</v>
      </c>
      <c r="EQ34" s="71">
        <f t="shared" si="145"/>
        <v>1.4447898666666665</v>
      </c>
      <c r="ER34" s="71">
        <f t="shared" si="145"/>
        <v>-0.10148280869565218</v>
      </c>
      <c r="ES34" s="71">
        <f t="shared" si="145"/>
        <v>7.3726666666666673E-5</v>
      </c>
      <c r="ET34" s="71">
        <f t="shared" si="145"/>
        <v>1.8728666666666664E-4</v>
      </c>
      <c r="EU34" s="71">
        <f t="shared" si="145"/>
        <v>7.397566666666668E-4</v>
      </c>
      <c r="EV34" s="71">
        <f t="shared" si="145"/>
        <v>2.834476666666667E-2</v>
      </c>
      <c r="EW34" s="71">
        <f t="shared" si="145"/>
        <v>2.1239000000000002E-3</v>
      </c>
      <c r="EX34" s="71">
        <f t="shared" si="145"/>
        <v>1.2544900000000001E-2</v>
      </c>
      <c r="EY34" s="71">
        <f t="shared" si="145"/>
        <v>8.018933333333334E-4</v>
      </c>
      <c r="EZ34" s="71">
        <f t="shared" si="145"/>
        <v>9.8422666666666647E-4</v>
      </c>
      <c r="FA34" s="71">
        <f t="shared" si="145"/>
        <v>0.48034827971014493</v>
      </c>
      <c r="FB34" s="71">
        <f t="shared" si="145"/>
        <v>1.7677531884057969E-2</v>
      </c>
      <c r="FC34" s="71">
        <f t="shared" si="145"/>
        <v>0</v>
      </c>
      <c r="FD34" s="71">
        <f t="shared" si="145"/>
        <v>4.0459936666666661E-2</v>
      </c>
      <c r="FE34" s="71">
        <f t="shared" si="145"/>
        <v>1.5336333333333332E-4</v>
      </c>
      <c r="FF34" s="71">
        <f t="shared" si="145"/>
        <v>9.0503666666666665E-4</v>
      </c>
      <c r="FG34" s="71">
        <f t="shared" si="145"/>
        <v>0.11866575333333333</v>
      </c>
      <c r="FH34" s="71">
        <f t="shared" si="145"/>
        <v>0.16272603666666668</v>
      </c>
      <c r="FI34" s="71">
        <f t="shared" si="145"/>
        <v>3.5123666666666664E-4</v>
      </c>
      <c r="FJ34" s="71">
        <f t="shared" si="145"/>
        <v>4.7695780753623183</v>
      </c>
      <c r="FK34" s="71">
        <f t="shared" si="145"/>
        <v>1.5890823333333333</v>
      </c>
      <c r="FL34" s="71">
        <f t="shared" si="145"/>
        <v>4.3617766666666658E-3</v>
      </c>
      <c r="FM34" s="71">
        <f t="shared" si="145"/>
        <v>2.4244633333333327E-3</v>
      </c>
      <c r="FN34" s="71">
        <f t="shared" si="145"/>
        <v>5.6420866666666656E-3</v>
      </c>
      <c r="FO34" s="71">
        <f t="shared" si="145"/>
        <v>3.752E-5</v>
      </c>
      <c r="FP34" s="72">
        <f t="shared" si="145"/>
        <v>48.281674410000008</v>
      </c>
    </row>
    <row r="35" spans="1:172" x14ac:dyDescent="0.2">
      <c r="A35" s="62" t="str">
        <f t="shared" si="93"/>
        <v>ACAD1</v>
      </c>
      <c r="B35" s="63" t="s">
        <v>80</v>
      </c>
      <c r="C35" s="20"/>
      <c r="D35" s="41"/>
      <c r="E35" s="41"/>
      <c r="F35" s="41"/>
      <c r="G35" s="41"/>
      <c r="H35" s="41"/>
      <c r="I35" s="20"/>
      <c r="J35" s="64">
        <f t="shared" si="94"/>
        <v>8.3706125144927537</v>
      </c>
      <c r="K35" s="41"/>
      <c r="L35" s="64">
        <f t="shared" si="95"/>
        <v>23.333204163043476</v>
      </c>
      <c r="M35" s="64">
        <f t="shared" ref="M35:U35" si="146">IF(COUNT(M5:M9)&lt;3,"",AVERAGE(M5:M9))</f>
        <v>11.333204163043479</v>
      </c>
      <c r="N35" s="64">
        <f t="shared" si="146"/>
        <v>5.8840466050724647</v>
      </c>
      <c r="O35" s="64">
        <f t="shared" si="146"/>
        <v>0.97023681521739125</v>
      </c>
      <c r="P35" s="64">
        <f t="shared" si="146"/>
        <v>2.1736664384057969</v>
      </c>
      <c r="Q35" s="64">
        <f t="shared" si="146"/>
        <v>0.80697318840579724</v>
      </c>
      <c r="R35" s="64">
        <f t="shared" si="146"/>
        <v>9.3063753623188403E-2</v>
      </c>
      <c r="S35" s="64">
        <f t="shared" si="146"/>
        <v>0.76132762318840586</v>
      </c>
      <c r="T35" s="64">
        <f t="shared" si="146"/>
        <v>0.64389107971014492</v>
      </c>
      <c r="U35" s="65">
        <f t="shared" si="146"/>
        <v>12</v>
      </c>
      <c r="V35" s="20"/>
      <c r="W35" s="64">
        <f t="shared" si="97"/>
        <v>22.270421713333331</v>
      </c>
      <c r="X35" s="41"/>
      <c r="Y35" s="64">
        <f t="shared" ref="Y35:AH35" si="147">IF(COUNT(Y5:Y9)&lt;3,"",AVERAGE(Y5:Y9))</f>
        <v>104.71797133</v>
      </c>
      <c r="Z35" s="64">
        <f t="shared" si="147"/>
        <v>92.717971329999983</v>
      </c>
      <c r="AA35" s="64">
        <f t="shared" si="147"/>
        <v>72.040466529999989</v>
      </c>
      <c r="AB35" s="64">
        <f t="shared" si="147"/>
        <v>6.2112736900000005</v>
      </c>
      <c r="AC35" s="64">
        <f t="shared" si="147"/>
        <v>8.2495916500000011</v>
      </c>
      <c r="AD35" s="64">
        <f t="shared" si="147"/>
        <v>3.7166089999999996</v>
      </c>
      <c r="AE35" s="64">
        <f t="shared" si="147"/>
        <v>0.41841314999999996</v>
      </c>
      <c r="AF35" s="64">
        <f t="shared" si="147"/>
        <v>1.51722826</v>
      </c>
      <c r="AG35" s="64">
        <f t="shared" si="147"/>
        <v>0.56438879999999991</v>
      </c>
      <c r="AH35" s="65">
        <f t="shared" si="147"/>
        <v>12</v>
      </c>
      <c r="AI35" s="66">
        <f t="shared" si="104"/>
        <v>8.3706125144927537</v>
      </c>
      <c r="AJ35" s="67">
        <f t="shared" si="105"/>
        <v>1</v>
      </c>
      <c r="AK35" s="67">
        <f t="shared" si="106"/>
        <v>0.25217482193859897</v>
      </c>
      <c r="AL35" s="67">
        <f t="shared" si="107"/>
        <v>4.1581807986496355E-2</v>
      </c>
      <c r="AM35" s="67">
        <f t="shared" si="108"/>
        <v>9.3157648783126823E-2</v>
      </c>
      <c r="AN35" s="67">
        <f t="shared" si="109"/>
        <v>3.4584756674093206E-2</v>
      </c>
      <c r="AO35" s="67">
        <f t="shared" si="110"/>
        <v>3.9884686634932181E-3</v>
      </c>
      <c r="AP35" s="67">
        <f t="shared" si="111"/>
        <v>3.2628507335235257E-2</v>
      </c>
      <c r="AQ35" s="67">
        <f t="shared" si="112"/>
        <v>2.759548475258182E-2</v>
      </c>
      <c r="AR35" s="68">
        <f t="shared" si="113"/>
        <v>0.51428856132010869</v>
      </c>
      <c r="AS35" s="66">
        <f t="shared" si="114"/>
        <v>22.270421713333331</v>
      </c>
      <c r="AT35" s="67">
        <f t="shared" si="115"/>
        <v>1</v>
      </c>
      <c r="AU35" s="67">
        <f t="shared" si="116"/>
        <v>0.68794749950777134</v>
      </c>
      <c r="AV35" s="67">
        <f t="shared" si="117"/>
        <v>5.9314304995713489E-2</v>
      </c>
      <c r="AW35" s="67">
        <f t="shared" si="118"/>
        <v>7.8779139294084352E-2</v>
      </c>
      <c r="AX35" s="67">
        <f t="shared" si="119"/>
        <v>3.5491606195156032E-2</v>
      </c>
      <c r="AY35" s="67">
        <f t="shared" si="120"/>
        <v>3.9956193257549419E-3</v>
      </c>
      <c r="AZ35" s="67">
        <f t="shared" si="121"/>
        <v>1.4488709442419638E-2</v>
      </c>
      <c r="BA35" s="67">
        <f t="shared" si="122"/>
        <v>5.3896078469800506E-3</v>
      </c>
      <c r="BB35" s="68">
        <f t="shared" si="123"/>
        <v>0.11459351100475526</v>
      </c>
      <c r="BC35" s="66">
        <f t="shared" si="124"/>
        <v>8.3706125144927537</v>
      </c>
      <c r="BD35" s="69">
        <f t="shared" si="125"/>
        <v>8.3706125144927537</v>
      </c>
      <c r="BE35" s="69">
        <f t="shared" si="126"/>
        <v>2.1108577203592183</v>
      </c>
      <c r="BF35" s="69">
        <f t="shared" si="127"/>
        <v>0.34806520230700111</v>
      </c>
      <c r="BG35" s="69">
        <f t="shared" si="128"/>
        <v>0.77978658072476204</v>
      </c>
      <c r="BH35" s="69">
        <f t="shared" si="129"/>
        <v>0.2894955970268514</v>
      </c>
      <c r="BI35" s="69">
        <f t="shared" si="130"/>
        <v>3.3385925708298521E-2</v>
      </c>
      <c r="BJ35" s="69">
        <f t="shared" si="131"/>
        <v>0.27312059182953885</v>
      </c>
      <c r="BK35" s="69">
        <f t="shared" si="132"/>
        <v>0.23099111001345535</v>
      </c>
      <c r="BL35" s="70">
        <f t="shared" si="133"/>
        <v>4.3049102674465756</v>
      </c>
      <c r="BM35" s="66">
        <f t="shared" si="134"/>
        <v>22.270421713333331</v>
      </c>
      <c r="BN35" s="69">
        <f t="shared" si="135"/>
        <v>22.270421713333331</v>
      </c>
      <c r="BO35" s="69">
        <f t="shared" si="136"/>
        <v>15.320880930671242</v>
      </c>
      <c r="BP35" s="69">
        <f t="shared" si="137"/>
        <v>1.3209545858878133</v>
      </c>
      <c r="BQ35" s="69">
        <f t="shared" si="138"/>
        <v>1.7544446542926873</v>
      </c>
      <c r="BR35" s="69">
        <f t="shared" si="139"/>
        <v>0.79041303724967871</v>
      </c>
      <c r="BS35" s="69">
        <f t="shared" si="140"/>
        <v>8.8984127390507137E-2</v>
      </c>
      <c r="BT35" s="69">
        <f t="shared" si="141"/>
        <v>0.32266966936463998</v>
      </c>
      <c r="BU35" s="69">
        <f t="shared" si="142"/>
        <v>0.12002883962173622</v>
      </c>
      <c r="BV35" s="70">
        <f t="shared" si="143"/>
        <v>2.5520458156874035</v>
      </c>
      <c r="BW35" s="71">
        <f t="shared" si="99"/>
        <v>2.8675075625823454</v>
      </c>
      <c r="BX35" s="71">
        <f t="shared" ref="BX35:EI35" si="148">IF(COUNT(BX5:BX9)&lt;3,"",AVERAGE(BX5:BX9))</f>
        <v>1.6309723188405798</v>
      </c>
      <c r="BY35" s="71">
        <f t="shared" si="148"/>
        <v>2.9762539914361001</v>
      </c>
      <c r="BZ35" s="71">
        <f t="shared" si="148"/>
        <v>1.7845032463768118</v>
      </c>
      <c r="CA35" s="71">
        <f t="shared" si="148"/>
        <v>0.67478992028985496</v>
      </c>
      <c r="CB35" s="71">
        <f t="shared" si="148"/>
        <v>0.10443301449275363</v>
      </c>
      <c r="CC35" s="71">
        <f t="shared" si="148"/>
        <v>0.7354747826086957</v>
      </c>
      <c r="CD35" s="71">
        <f t="shared" si="148"/>
        <v>8.0697318840579721E-2</v>
      </c>
      <c r="CE35" s="71">
        <f t="shared" si="148"/>
        <v>9.3063753623188403E-2</v>
      </c>
      <c r="CF35" s="71">
        <f t="shared" si="148"/>
        <v>1.2688793442028987</v>
      </c>
      <c r="CG35" s="71">
        <f t="shared" si="148"/>
        <v>9.6044710144927548E-2</v>
      </c>
      <c r="CH35" s="71">
        <f t="shared" si="148"/>
        <v>6.0636884057971019E-3</v>
      </c>
      <c r="CI35" s="71">
        <f t="shared" si="148"/>
        <v>6.0351449275362327E-5</v>
      </c>
      <c r="CJ35" s="71">
        <f t="shared" si="148"/>
        <v>9.0367028985507253E-4</v>
      </c>
      <c r="CK35" s="71">
        <f t="shared" si="148"/>
        <v>5.7420724637681168E-3</v>
      </c>
      <c r="CL35" s="71">
        <f t="shared" si="148"/>
        <v>0.12826985507246377</v>
      </c>
      <c r="CM35" s="71">
        <f t="shared" si="148"/>
        <v>4.1803188405797109E-2</v>
      </c>
      <c r="CN35" s="71">
        <f t="shared" si="148"/>
        <v>2.1375362318840577E-3</v>
      </c>
      <c r="CO35" s="71">
        <f t="shared" si="148"/>
        <v>8.3665942028985467E-3</v>
      </c>
      <c r="CP35" s="71">
        <f t="shared" si="148"/>
        <v>6.8108840579710159E-2</v>
      </c>
      <c r="CQ35" s="71">
        <f t="shared" si="148"/>
        <v>0.14591677536231887</v>
      </c>
      <c r="CR35" s="71">
        <f t="shared" si="148"/>
        <v>9.4461630434782604E-2</v>
      </c>
      <c r="CS35" s="71">
        <f t="shared" si="148"/>
        <v>9.1539094202898547E-2</v>
      </c>
      <c r="CT35" s="71">
        <f t="shared" si="148"/>
        <v>0.40839293478260874</v>
      </c>
      <c r="CU35" s="71">
        <f t="shared" si="148"/>
        <v>5.6471956521739128E-2</v>
      </c>
      <c r="CV35" s="71">
        <f t="shared" si="148"/>
        <v>1.521827536231884E-2</v>
      </c>
      <c r="CW35" s="71">
        <f t="shared" si="148"/>
        <v>2.8786231884057971E-5</v>
      </c>
      <c r="CX35" s="71">
        <f t="shared" si="148"/>
        <v>1.8396739130434781E-4</v>
      </c>
      <c r="CY35" s="71">
        <f t="shared" si="148"/>
        <v>5.7524275362318845E-3</v>
      </c>
      <c r="CZ35" s="71">
        <f t="shared" si="148"/>
        <v>6.39981884057971E-4</v>
      </c>
      <c r="DA35" s="71">
        <f t="shared" si="148"/>
        <v>1.1388532608695653E-2</v>
      </c>
      <c r="DB35" s="71">
        <f t="shared" si="148"/>
        <v>2.3607608695652176E-4</v>
      </c>
      <c r="DC35" s="71">
        <f t="shared" si="148"/>
        <v>2.3164130434782606E-4</v>
      </c>
      <c r="DD35" s="71">
        <f t="shared" si="148"/>
        <v>8.0955434782608693E-2</v>
      </c>
      <c r="DE35" s="71">
        <f t="shared" si="148"/>
        <v>6.447789855072464E-3</v>
      </c>
      <c r="DF35" s="71">
        <f t="shared" si="148"/>
        <v>2.1868840579710144E-4</v>
      </c>
      <c r="DG35" s="71">
        <f t="shared" si="148"/>
        <v>1.2869789855072464E-2</v>
      </c>
      <c r="DH35" s="71">
        <f t="shared" si="148"/>
        <v>6.3398550724637679E-5</v>
      </c>
      <c r="DI35" s="71">
        <f t="shared" si="148"/>
        <v>6.8061594202898553E-5</v>
      </c>
      <c r="DJ35" s="71">
        <f t="shared" si="148"/>
        <v>2.0910155797101454E-2</v>
      </c>
      <c r="DK35" s="71">
        <f t="shared" si="148"/>
        <v>5.1522054347826085E-2</v>
      </c>
      <c r="DL35" s="71">
        <f t="shared" si="148"/>
        <v>1.1922826086956523E-4</v>
      </c>
      <c r="DM35" s="71">
        <f t="shared" si="148"/>
        <v>0.43380318840579707</v>
      </c>
      <c r="DN35" s="71">
        <f t="shared" si="148"/>
        <v>0.16358527536231887</v>
      </c>
      <c r="DO35" s="71">
        <f t="shared" si="148"/>
        <v>6.0383333333333328E-4</v>
      </c>
      <c r="DP35" s="71">
        <f t="shared" si="148"/>
        <v>4.8215942028985507E-4</v>
      </c>
      <c r="DQ35" s="71">
        <f t="shared" si="148"/>
        <v>2.4738623188405792E-3</v>
      </c>
      <c r="DR35" s="71">
        <f t="shared" si="148"/>
        <v>1.2065217391304348E-5</v>
      </c>
      <c r="DS35" s="72">
        <f t="shared" si="148"/>
        <v>188.27012760869565</v>
      </c>
      <c r="DT35" s="73">
        <f t="shared" si="148"/>
        <v>13.08472713768116</v>
      </c>
      <c r="DU35" s="71">
        <f t="shared" si="148"/>
        <v>10.509332166666669</v>
      </c>
      <c r="DV35" s="71">
        <f t="shared" si="148"/>
        <v>12.806835007246381</v>
      </c>
      <c r="DW35" s="71">
        <f t="shared" si="148"/>
        <v>10.524724023333334</v>
      </c>
      <c r="DX35" s="71">
        <f t="shared" si="148"/>
        <v>6.5401449566666674</v>
      </c>
      <c r="DY35" s="71">
        <f t="shared" si="148"/>
        <v>0.64492576000000013</v>
      </c>
      <c r="DZ35" s="71">
        <f t="shared" si="148"/>
        <v>2.4652731599999997</v>
      </c>
      <c r="EA35" s="71">
        <f t="shared" si="148"/>
        <v>0.37166089999999996</v>
      </c>
      <c r="EB35" s="71">
        <f t="shared" si="148"/>
        <v>0.41841314999999996</v>
      </c>
      <c r="EC35" s="71">
        <f t="shared" si="148"/>
        <v>2.5287137400000002</v>
      </c>
      <c r="ED35" s="71">
        <f t="shared" si="148"/>
        <v>8.4305749999999999E-2</v>
      </c>
      <c r="EE35" s="71">
        <f t="shared" si="148"/>
        <v>2.4027426666666667E-2</v>
      </c>
      <c r="EF35" s="71">
        <f t="shared" si="148"/>
        <v>2.7843333333333329E-4</v>
      </c>
      <c r="EG35" s="71">
        <f t="shared" si="148"/>
        <v>2.5916833333333332E-3</v>
      </c>
      <c r="EH35" s="71">
        <f t="shared" si="148"/>
        <v>2.2123140000000003E-2</v>
      </c>
      <c r="EI35" s="71">
        <f t="shared" si="148"/>
        <v>0.52850206666666666</v>
      </c>
      <c r="EJ35" s="71">
        <f t="shared" ref="EJ35:FP35" si="149">IF(COUNT(EJ5:EJ9)&lt;3,"",AVERAGE(EJ5:EJ9))</f>
        <v>7.1362499999999995E-2</v>
      </c>
      <c r="EK35" s="71">
        <f t="shared" si="149"/>
        <v>3.6073333333333331E-3</v>
      </c>
      <c r="EL35" s="71">
        <f t="shared" si="149"/>
        <v>8.3273433333333327E-2</v>
      </c>
      <c r="EM35" s="71">
        <f t="shared" si="149"/>
        <v>0.31647646666666668</v>
      </c>
      <c r="EN35" s="71">
        <f t="shared" si="149"/>
        <v>0.36193949999999997</v>
      </c>
      <c r="EO35" s="71">
        <f t="shared" si="149"/>
        <v>0.37609579999999998</v>
      </c>
      <c r="EP35" s="71">
        <f t="shared" si="149"/>
        <v>0.23181100000000004</v>
      </c>
      <c r="EQ35" s="71">
        <f t="shared" si="149"/>
        <v>1.3695961999999997</v>
      </c>
      <c r="ER35" s="71">
        <f t="shared" si="149"/>
        <v>-2.7309642028985521E-2</v>
      </c>
      <c r="ES35" s="71">
        <f t="shared" si="149"/>
        <v>7.3726666666666673E-5</v>
      </c>
      <c r="ET35" s="71">
        <f t="shared" si="149"/>
        <v>7.2996666666666658E-5</v>
      </c>
      <c r="EU35" s="71">
        <f t="shared" si="149"/>
        <v>7.5080333333333335E-4</v>
      </c>
      <c r="EV35" s="71">
        <f t="shared" si="149"/>
        <v>2.5922639999999997E-2</v>
      </c>
      <c r="EW35" s="71">
        <f t="shared" si="149"/>
        <v>2.0346933333333329E-3</v>
      </c>
      <c r="EX35" s="71">
        <f t="shared" si="149"/>
        <v>1.5375253333333333E-2</v>
      </c>
      <c r="EY35" s="71">
        <f t="shared" si="149"/>
        <v>7.2242666666666672E-4</v>
      </c>
      <c r="EZ35" s="71">
        <f t="shared" si="149"/>
        <v>9.3545999999999994E-4</v>
      </c>
      <c r="FA35" s="71">
        <f t="shared" si="149"/>
        <v>0.50301501304347818</v>
      </c>
      <c r="FB35" s="71">
        <f t="shared" si="149"/>
        <v>1.5041498550724636E-2</v>
      </c>
      <c r="FC35" s="71">
        <f t="shared" si="149"/>
        <v>0</v>
      </c>
      <c r="FD35" s="71">
        <f t="shared" si="149"/>
        <v>3.9435786666666667E-2</v>
      </c>
      <c r="FE35" s="71">
        <f t="shared" si="149"/>
        <v>1.3584666666666665E-4</v>
      </c>
      <c r="FF35" s="71">
        <f t="shared" si="149"/>
        <v>8.5594333333333333E-4</v>
      </c>
      <c r="FG35" s="71">
        <f t="shared" si="149"/>
        <v>0.10266078000000001</v>
      </c>
      <c r="FH35" s="71">
        <f t="shared" si="149"/>
        <v>0.17054498000000001</v>
      </c>
      <c r="FI35" s="71">
        <f t="shared" si="149"/>
        <v>3.7008333333333332E-4</v>
      </c>
      <c r="FJ35" s="71">
        <f t="shared" si="149"/>
        <v>4.5784950086956524</v>
      </c>
      <c r="FK35" s="71">
        <f t="shared" si="149"/>
        <v>1.5854897100000001</v>
      </c>
      <c r="FL35" s="71">
        <f t="shared" si="149"/>
        <v>2.3852299999999995E-3</v>
      </c>
      <c r="FM35" s="71">
        <f t="shared" si="149"/>
        <v>2.0935266666666668E-3</v>
      </c>
      <c r="FN35" s="71">
        <f t="shared" si="149"/>
        <v>5.6042399999999999E-3</v>
      </c>
      <c r="FO35" s="71">
        <f t="shared" si="149"/>
        <v>3.8659999999999999E-5</v>
      </c>
      <c r="FP35" s="72">
        <f t="shared" si="149"/>
        <v>47.632087683333332</v>
      </c>
    </row>
    <row r="36" spans="1:172" x14ac:dyDescent="0.2">
      <c r="A36" s="62" t="str">
        <f t="shared" si="93"/>
        <v>ACAD1</v>
      </c>
      <c r="B36" s="63" t="s">
        <v>81</v>
      </c>
      <c r="C36" s="20"/>
      <c r="D36" s="41"/>
      <c r="E36" s="41"/>
      <c r="F36" s="41"/>
      <c r="G36" s="41"/>
      <c r="H36" s="41"/>
      <c r="I36" s="20"/>
      <c r="J36" s="64">
        <f t="shared" si="94"/>
        <v>8.2580560181159424</v>
      </c>
      <c r="K36" s="41"/>
      <c r="L36" s="64">
        <f t="shared" si="95"/>
        <v>23.066846757246374</v>
      </c>
      <c r="M36" s="64">
        <f t="shared" ref="M36:U36" si="150">IF(COUNT(M6:M10)&lt;3,"",AVERAGE(M6:M10))</f>
        <v>11.066846757246378</v>
      </c>
      <c r="N36" s="64">
        <f t="shared" si="150"/>
        <v>5.7978269021739131</v>
      </c>
      <c r="O36" s="64">
        <f t="shared" si="150"/>
        <v>0.90778255434782618</v>
      </c>
      <c r="P36" s="64">
        <f t="shared" si="150"/>
        <v>2.1429416485507247</v>
      </c>
      <c r="Q36" s="64">
        <f t="shared" si="150"/>
        <v>0.78538442028985511</v>
      </c>
      <c r="R36" s="64">
        <f t="shared" si="150"/>
        <v>9.3576898550724638E-2</v>
      </c>
      <c r="S36" s="64">
        <f t="shared" si="150"/>
        <v>0.7460171630434782</v>
      </c>
      <c r="T36" s="64">
        <f t="shared" si="150"/>
        <v>0.59331852536231877</v>
      </c>
      <c r="U36" s="65">
        <f t="shared" si="150"/>
        <v>12</v>
      </c>
      <c r="V36" s="20"/>
      <c r="W36" s="64">
        <f t="shared" si="97"/>
        <v>21.85562535333333</v>
      </c>
      <c r="X36" s="41"/>
      <c r="Y36" s="64">
        <f t="shared" ref="Y36:AH36" si="151">IF(COUNT(Y6:Y10)&lt;3,"",AVERAGE(Y6:Y10))</f>
        <v>100.69735999000001</v>
      </c>
      <c r="Z36" s="64">
        <f t="shared" si="151"/>
        <v>88.697359989999995</v>
      </c>
      <c r="AA36" s="64">
        <f t="shared" si="151"/>
        <v>68.735262426666665</v>
      </c>
      <c r="AB36" s="64">
        <f t="shared" si="151"/>
        <v>5.7220449400000009</v>
      </c>
      <c r="AC36" s="64">
        <f t="shared" si="151"/>
        <v>7.9690944833333335</v>
      </c>
      <c r="AD36" s="64">
        <f t="shared" si="151"/>
        <v>3.6243766666666666</v>
      </c>
      <c r="AE36" s="64">
        <f t="shared" si="151"/>
        <v>0.33195274666666669</v>
      </c>
      <c r="AF36" s="64">
        <f t="shared" si="151"/>
        <v>1.5899469599999998</v>
      </c>
      <c r="AG36" s="64">
        <f t="shared" si="151"/>
        <v>0.72468128333333337</v>
      </c>
      <c r="AH36" s="65">
        <f t="shared" si="151"/>
        <v>12</v>
      </c>
      <c r="AI36" s="66">
        <f t="shared" si="104"/>
        <v>8.2580560181159424</v>
      </c>
      <c r="AJ36" s="67">
        <f t="shared" si="105"/>
        <v>1</v>
      </c>
      <c r="AK36" s="67">
        <f t="shared" si="106"/>
        <v>0.25134891488159494</v>
      </c>
      <c r="AL36" s="67">
        <f t="shared" si="107"/>
        <v>3.9354427759513741E-2</v>
      </c>
      <c r="AM36" s="67">
        <f t="shared" si="108"/>
        <v>9.2901369272656506E-2</v>
      </c>
      <c r="AN36" s="67">
        <f t="shared" si="109"/>
        <v>3.4048191699332687E-2</v>
      </c>
      <c r="AO36" s="67">
        <f t="shared" si="110"/>
        <v>4.0567702874831713E-3</v>
      </c>
      <c r="AP36" s="67">
        <f t="shared" si="111"/>
        <v>3.2341532021888483E-2</v>
      </c>
      <c r="AQ36" s="67">
        <f t="shared" si="112"/>
        <v>2.5721700569061513E-2</v>
      </c>
      <c r="AR36" s="68">
        <f t="shared" si="113"/>
        <v>0.52022715225392646</v>
      </c>
      <c r="AS36" s="66">
        <f t="shared" si="114"/>
        <v>21.85562535333333</v>
      </c>
      <c r="AT36" s="67">
        <f t="shared" si="115"/>
        <v>1</v>
      </c>
      <c r="AU36" s="67">
        <f t="shared" si="116"/>
        <v>0.68259249729578397</v>
      </c>
      <c r="AV36" s="67">
        <f t="shared" si="117"/>
        <v>5.6824180301928887E-2</v>
      </c>
      <c r="AW36" s="67">
        <f t="shared" si="118"/>
        <v>7.9139060687635931E-2</v>
      </c>
      <c r="AX36" s="67">
        <f t="shared" si="119"/>
        <v>3.5992767506780654E-2</v>
      </c>
      <c r="AY36" s="67">
        <f t="shared" si="120"/>
        <v>3.2965387245468209E-3</v>
      </c>
      <c r="AZ36" s="67">
        <f t="shared" si="121"/>
        <v>1.5789360914306921E-2</v>
      </c>
      <c r="BA36" s="67">
        <f t="shared" si="122"/>
        <v>7.1966264399116282E-3</v>
      </c>
      <c r="BB36" s="68">
        <f t="shared" si="123"/>
        <v>0.11916896332924407</v>
      </c>
      <c r="BC36" s="66">
        <f t="shared" si="124"/>
        <v>8.2580560181159424</v>
      </c>
      <c r="BD36" s="69">
        <f t="shared" si="125"/>
        <v>8.2580560181159424</v>
      </c>
      <c r="BE36" s="69">
        <f t="shared" si="126"/>
        <v>2.0756534191848668</v>
      </c>
      <c r="BF36" s="69">
        <f t="shared" si="127"/>
        <v>0.32499106899896157</v>
      </c>
      <c r="BG36" s="69">
        <f t="shared" si="128"/>
        <v>0.76718471161327251</v>
      </c>
      <c r="BH36" s="69">
        <f t="shared" si="129"/>
        <v>0.28117187436863955</v>
      </c>
      <c r="BI36" s="69">
        <f t="shared" si="130"/>
        <v>3.3501036286664343E-2</v>
      </c>
      <c r="BJ36" s="69">
        <f t="shared" si="131"/>
        <v>0.26707818314844567</v>
      </c>
      <c r="BK36" s="69">
        <f t="shared" si="132"/>
        <v>0.21241124418051469</v>
      </c>
      <c r="BL36" s="70">
        <f t="shared" si="133"/>
        <v>4.2960649654578562</v>
      </c>
      <c r="BM36" s="66">
        <f t="shared" si="134"/>
        <v>21.85562535333333</v>
      </c>
      <c r="BN36" s="69">
        <f t="shared" si="135"/>
        <v>21.85562535333333</v>
      </c>
      <c r="BO36" s="69">
        <f t="shared" si="136"/>
        <v>14.91848588989285</v>
      </c>
      <c r="BP36" s="69">
        <f t="shared" si="137"/>
        <v>1.2419279956892213</v>
      </c>
      <c r="BQ36" s="69">
        <f t="shared" si="138"/>
        <v>1.7296336612036809</v>
      </c>
      <c r="BR36" s="69">
        <f t="shared" si="139"/>
        <v>0.78664444205782735</v>
      </c>
      <c r="BS36" s="69">
        <f t="shared" si="140"/>
        <v>7.2047915326450621E-2</v>
      </c>
      <c r="BT36" s="69">
        <f t="shared" si="141"/>
        <v>0.34508635671165666</v>
      </c>
      <c r="BU36" s="69">
        <f t="shared" si="142"/>
        <v>0.15728677127860158</v>
      </c>
      <c r="BV36" s="70">
        <f t="shared" si="143"/>
        <v>2.6045122162690766</v>
      </c>
      <c r="BW36" s="71">
        <f t="shared" si="99"/>
        <v>2.8737768115942033</v>
      </c>
      <c r="BX36" s="71">
        <f t="shared" ref="BX36:EI36" si="152">IF(COUNT(BX6:BX10)&lt;3,"",AVERAGE(BX6:BX10))</f>
        <v>1.6430939130434783</v>
      </c>
      <c r="BY36" s="71">
        <f t="shared" si="152"/>
        <v>2.95521018115942</v>
      </c>
      <c r="BZ36" s="71">
        <f t="shared" si="152"/>
        <v>1.7464811557971014</v>
      </c>
      <c r="CA36" s="71">
        <f t="shared" si="152"/>
        <v>0.66282329710144916</v>
      </c>
      <c r="CB36" s="71">
        <f t="shared" si="152"/>
        <v>9.7543554347826078E-2</v>
      </c>
      <c r="CC36" s="71">
        <f t="shared" si="152"/>
        <v>0.72569484782608695</v>
      </c>
      <c r="CD36" s="71">
        <f t="shared" si="152"/>
        <v>7.8538442028985508E-2</v>
      </c>
      <c r="CE36" s="71">
        <f t="shared" si="152"/>
        <v>9.3576898550724638E-2</v>
      </c>
      <c r="CF36" s="71">
        <f t="shared" si="152"/>
        <v>1.2433619384057972</v>
      </c>
      <c r="CG36" s="71">
        <f t="shared" si="152"/>
        <v>8.8304369565217394E-2</v>
      </c>
      <c r="CH36" s="71">
        <f t="shared" si="152"/>
        <v>6.4594673913043492E-3</v>
      </c>
      <c r="CI36" s="71">
        <f t="shared" si="152"/>
        <v>5.6380434782608705E-5</v>
      </c>
      <c r="CJ36" s="71">
        <f t="shared" si="152"/>
        <v>8.7941666666666669E-4</v>
      </c>
      <c r="CK36" s="71">
        <f t="shared" si="152"/>
        <v>5.7044855072463773E-3</v>
      </c>
      <c r="CL36" s="71">
        <f t="shared" si="152"/>
        <v>0.1347308695652174</v>
      </c>
      <c r="CM36" s="71">
        <f t="shared" si="152"/>
        <v>4.0194384057971023E-2</v>
      </c>
      <c r="CN36" s="71">
        <f t="shared" si="152"/>
        <v>1.8593115942028983E-3</v>
      </c>
      <c r="CO36" s="71">
        <f t="shared" si="152"/>
        <v>9.2673550724637656E-3</v>
      </c>
      <c r="CP36" s="71">
        <f t="shared" si="152"/>
        <v>7.2383224637681168E-2</v>
      </c>
      <c r="CQ36" s="71">
        <f t="shared" si="152"/>
        <v>0.13504054347826089</v>
      </c>
      <c r="CR36" s="71">
        <f t="shared" si="152"/>
        <v>8.7504384057971007E-2</v>
      </c>
      <c r="CS36" s="71">
        <f t="shared" si="152"/>
        <v>9.8271956521739118E-2</v>
      </c>
      <c r="CT36" s="71">
        <f t="shared" si="152"/>
        <v>0.40246746376811593</v>
      </c>
      <c r="CU36" s="71">
        <f t="shared" si="152"/>
        <v>5.2129094202898553E-2</v>
      </c>
      <c r="CV36" s="71">
        <f t="shared" si="152"/>
        <v>1.1779710144927536E-2</v>
      </c>
      <c r="CW36" s="71">
        <f t="shared" si="152"/>
        <v>3.4192028985507246E-5</v>
      </c>
      <c r="CX36" s="71">
        <f t="shared" si="152"/>
        <v>2.0330797101449273E-4</v>
      </c>
      <c r="CY36" s="71">
        <f t="shared" si="152"/>
        <v>6.1845942028985502E-3</v>
      </c>
      <c r="CZ36" s="71">
        <f t="shared" si="152"/>
        <v>6.4959057971014493E-4</v>
      </c>
      <c r="DA36" s="71">
        <f t="shared" si="152"/>
        <v>1.0502097826086956E-2</v>
      </c>
      <c r="DB36" s="71">
        <f t="shared" si="152"/>
        <v>2.4794202898550721E-4</v>
      </c>
      <c r="DC36" s="71">
        <f t="shared" si="152"/>
        <v>2.097210144927536E-4</v>
      </c>
      <c r="DD36" s="71">
        <f t="shared" si="152"/>
        <v>7.5615036231884064E-2</v>
      </c>
      <c r="DE36" s="71">
        <f t="shared" si="152"/>
        <v>5.2684420289855075E-3</v>
      </c>
      <c r="DF36" s="71">
        <f t="shared" si="152"/>
        <v>1.411050724637681E-4</v>
      </c>
      <c r="DG36" s="71">
        <f t="shared" si="152"/>
        <v>1.2707876811594201E-2</v>
      </c>
      <c r="DH36" s="71">
        <f t="shared" si="152"/>
        <v>5.683695652173913E-5</v>
      </c>
      <c r="DI36" s="71">
        <f t="shared" si="152"/>
        <v>6.6028985507246378E-5</v>
      </c>
      <c r="DJ36" s="71">
        <f t="shared" si="152"/>
        <v>2.0686500000000003E-2</v>
      </c>
      <c r="DK36" s="71">
        <f t="shared" si="152"/>
        <v>4.4224340579710156E-2</v>
      </c>
      <c r="DL36" s="71">
        <f t="shared" si="152"/>
        <v>1.1681521739130437E-4</v>
      </c>
      <c r="DM36" s="71">
        <f t="shared" si="152"/>
        <v>0.4258009057971015</v>
      </c>
      <c r="DN36" s="71">
        <f t="shared" si="152"/>
        <v>0.16068428260869566</v>
      </c>
      <c r="DO36" s="71">
        <f t="shared" si="152"/>
        <v>6.2399637681159422E-4</v>
      </c>
      <c r="DP36" s="71">
        <f t="shared" si="152"/>
        <v>4.4240217391304352E-4</v>
      </c>
      <c r="DQ36" s="71">
        <f t="shared" si="152"/>
        <v>2.4949202898550721E-3</v>
      </c>
      <c r="DR36" s="71">
        <f t="shared" si="152"/>
        <v>1.5264492753623188E-5</v>
      </c>
      <c r="DS36" s="72">
        <f t="shared" si="152"/>
        <v>190.51354019202898</v>
      </c>
      <c r="DT36" s="73">
        <f t="shared" si="152"/>
        <v>12.715081666666666</v>
      </c>
      <c r="DU36" s="71">
        <f t="shared" si="152"/>
        <v>10.040145900000001</v>
      </c>
      <c r="DV36" s="71">
        <f t="shared" si="152"/>
        <v>12.487195355072462</v>
      </c>
      <c r="DW36" s="71">
        <f t="shared" si="152"/>
        <v>10.053141916666664</v>
      </c>
      <c r="DX36" s="71">
        <f t="shared" si="152"/>
        <v>6.2547210700000004</v>
      </c>
      <c r="DY36" s="71">
        <f t="shared" si="152"/>
        <v>0.59808568000000006</v>
      </c>
      <c r="DZ36" s="71">
        <f t="shared" si="152"/>
        <v>2.39574168</v>
      </c>
      <c r="EA36" s="71">
        <f t="shared" si="152"/>
        <v>0.3624376666666666</v>
      </c>
      <c r="EB36" s="71">
        <f t="shared" si="152"/>
        <v>0.33195274666666669</v>
      </c>
      <c r="EC36" s="71">
        <f t="shared" si="152"/>
        <v>2.6499116000000003</v>
      </c>
      <c r="ED36" s="71">
        <f t="shared" si="152"/>
        <v>0.11020297333333336</v>
      </c>
      <c r="EE36" s="71">
        <f t="shared" si="152"/>
        <v>1.6052380000000002E-2</v>
      </c>
      <c r="EF36" s="71">
        <f t="shared" si="152"/>
        <v>2.6322999999999999E-4</v>
      </c>
      <c r="EG36" s="71">
        <f t="shared" si="152"/>
        <v>2.5441766666666663E-3</v>
      </c>
      <c r="EH36" s="71">
        <f t="shared" si="152"/>
        <v>1.9611916666666666E-2</v>
      </c>
      <c r="EI36" s="71">
        <f t="shared" si="152"/>
        <v>0.58327876666666678</v>
      </c>
      <c r="EJ36" s="71">
        <f t="shared" ref="EJ36:FP36" si="153">IF(COUNT(EJ6:EJ10)&lt;3,"",AVERAGE(EJ6:EJ10))</f>
        <v>7.2096433333333321E-2</v>
      </c>
      <c r="EK36" s="71">
        <f t="shared" si="153"/>
        <v>3.5360999999999995E-3</v>
      </c>
      <c r="EL36" s="71">
        <f t="shared" si="153"/>
        <v>8.0768766666666658E-2</v>
      </c>
      <c r="EM36" s="71">
        <f t="shared" si="153"/>
        <v>0.32179506666666663</v>
      </c>
      <c r="EN36" s="71">
        <f t="shared" si="153"/>
        <v>0.30965206666666667</v>
      </c>
      <c r="EO36" s="71">
        <f t="shared" si="153"/>
        <v>0.32227806666666664</v>
      </c>
      <c r="EP36" s="71">
        <f t="shared" si="153"/>
        <v>0.29647363333333332</v>
      </c>
      <c r="EQ36" s="71">
        <f t="shared" si="153"/>
        <v>1.3309675999999999</v>
      </c>
      <c r="ER36" s="71">
        <f t="shared" si="153"/>
        <v>3.0291123188405794E-2</v>
      </c>
      <c r="ES36" s="71">
        <f t="shared" si="153"/>
        <v>7.3726666666666673E-5</v>
      </c>
      <c r="ET36" s="71">
        <f t="shared" si="153"/>
        <v>6.6429999999999999E-5</v>
      </c>
      <c r="EU36" s="71">
        <f t="shared" si="153"/>
        <v>7.3711666666666665E-4</v>
      </c>
      <c r="EV36" s="71">
        <f t="shared" si="153"/>
        <v>2.1898383333333334E-2</v>
      </c>
      <c r="EW36" s="71">
        <f t="shared" si="153"/>
        <v>1.9344433333333335E-3</v>
      </c>
      <c r="EX36" s="71">
        <f t="shared" si="153"/>
        <v>1.6065010000000001E-2</v>
      </c>
      <c r="EY36" s="71">
        <f t="shared" si="153"/>
        <v>6.4432000000000009E-4</v>
      </c>
      <c r="EZ36" s="71">
        <f t="shared" si="153"/>
        <v>8.7970999999999991E-4</v>
      </c>
      <c r="FA36" s="71">
        <f t="shared" si="153"/>
        <v>0.46757532608695651</v>
      </c>
      <c r="FB36" s="71">
        <f t="shared" si="153"/>
        <v>1.360963768115942E-2</v>
      </c>
      <c r="FC36" s="71">
        <f t="shared" si="153"/>
        <v>0</v>
      </c>
      <c r="FD36" s="71">
        <f t="shared" si="153"/>
        <v>3.5521669999999998E-2</v>
      </c>
      <c r="FE36" s="71">
        <f t="shared" si="153"/>
        <v>1.1696666666666665E-4</v>
      </c>
      <c r="FF36" s="71">
        <f t="shared" si="153"/>
        <v>8.061633333333332E-4</v>
      </c>
      <c r="FG36" s="71">
        <f t="shared" si="153"/>
        <v>8.1655356666666665E-2</v>
      </c>
      <c r="FH36" s="71">
        <f t="shared" si="153"/>
        <v>0.16057487666666667</v>
      </c>
      <c r="FI36" s="71">
        <f t="shared" si="153"/>
        <v>3.0827666666666671E-4</v>
      </c>
      <c r="FJ36" s="71">
        <f t="shared" si="153"/>
        <v>4.3234760869565214</v>
      </c>
      <c r="FK36" s="71">
        <f t="shared" si="153"/>
        <v>1.5162960133333334</v>
      </c>
      <c r="FL36" s="71">
        <f t="shared" si="153"/>
        <v>1.8410266666666665E-3</v>
      </c>
      <c r="FM36" s="71">
        <f t="shared" si="153"/>
        <v>1.8865333333333331E-3</v>
      </c>
      <c r="FN36" s="71">
        <f t="shared" si="153"/>
        <v>5.3949033333333344E-3</v>
      </c>
      <c r="FO36" s="71">
        <f t="shared" si="153"/>
        <v>3.6966666666666666E-5</v>
      </c>
      <c r="FP36" s="72">
        <f t="shared" si="153"/>
        <v>49.571707480000001</v>
      </c>
    </row>
    <row r="37" spans="1:172" x14ac:dyDescent="0.2">
      <c r="A37" s="62" t="str">
        <f t="shared" si="93"/>
        <v>ACAD1</v>
      </c>
      <c r="B37" s="63" t="s">
        <v>82</v>
      </c>
      <c r="C37" s="20"/>
      <c r="D37" s="41"/>
      <c r="E37" s="41"/>
      <c r="F37" s="41"/>
      <c r="G37" s="41"/>
      <c r="H37" s="41"/>
      <c r="I37" s="20"/>
      <c r="J37" s="64">
        <f t="shared" si="94"/>
        <v>8.0568110181159405</v>
      </c>
      <c r="K37" s="41"/>
      <c r="L37" s="64">
        <f t="shared" si="95"/>
        <v>22.620771423913048</v>
      </c>
      <c r="M37" s="64">
        <f t="shared" ref="M37:U37" si="154">IF(COUNT(M7:M11)&lt;3,"",AVERAGE(M7:M11))</f>
        <v>10.620771423913045</v>
      </c>
      <c r="N37" s="64">
        <f t="shared" si="154"/>
        <v>5.4113745688405803</v>
      </c>
      <c r="O37" s="64">
        <f t="shared" si="154"/>
        <v>0.82583955434782619</v>
      </c>
      <c r="P37" s="64">
        <f t="shared" si="154"/>
        <v>2.1194873985507243</v>
      </c>
      <c r="Q37" s="64">
        <f t="shared" si="154"/>
        <v>0.74320942028985515</v>
      </c>
      <c r="R37" s="64">
        <f t="shared" si="154"/>
        <v>9.1448815217391302E-2</v>
      </c>
      <c r="S37" s="64">
        <f t="shared" si="154"/>
        <v>0.80529699637681151</v>
      </c>
      <c r="T37" s="64">
        <f t="shared" si="154"/>
        <v>0.62411552536231885</v>
      </c>
      <c r="U37" s="65">
        <f t="shared" si="154"/>
        <v>12</v>
      </c>
      <c r="V37" s="20"/>
      <c r="W37" s="64">
        <f t="shared" si="97"/>
        <v>21.186163403333332</v>
      </c>
      <c r="X37" s="41"/>
      <c r="Y37" s="64">
        <f t="shared" ref="Y37:AH37" si="155">IF(COUNT(Y7:Y11)&lt;3,"",AVERAGE(Y7:Y11))</f>
        <v>91.973335816666662</v>
      </c>
      <c r="Z37" s="64">
        <f t="shared" si="155"/>
        <v>79.973335816666662</v>
      </c>
      <c r="AA37" s="64">
        <f t="shared" si="155"/>
        <v>61.271186233333331</v>
      </c>
      <c r="AB37" s="64">
        <f t="shared" si="155"/>
        <v>5.4021667233333339</v>
      </c>
      <c r="AC37" s="64">
        <f t="shared" si="155"/>
        <v>7.2518561100000003</v>
      </c>
      <c r="AD37" s="64">
        <f t="shared" si="155"/>
        <v>3.2208359999999998</v>
      </c>
      <c r="AE37" s="64">
        <f t="shared" si="155"/>
        <v>0.30710633000000004</v>
      </c>
      <c r="AF37" s="64">
        <f t="shared" si="155"/>
        <v>1.70187062</v>
      </c>
      <c r="AG37" s="64">
        <f t="shared" si="155"/>
        <v>0.81831372333333319</v>
      </c>
      <c r="AH37" s="65">
        <f t="shared" si="155"/>
        <v>12</v>
      </c>
      <c r="AI37" s="66">
        <f t="shared" si="104"/>
        <v>8.0568110181159405</v>
      </c>
      <c r="AJ37" s="67">
        <f t="shared" si="105"/>
        <v>1</v>
      </c>
      <c r="AK37" s="67">
        <f t="shared" si="106"/>
        <v>0.23922148663418549</v>
      </c>
      <c r="AL37" s="67">
        <f t="shared" si="107"/>
        <v>3.6508019062285742E-2</v>
      </c>
      <c r="AM37" s="67">
        <f t="shared" si="108"/>
        <v>9.369651276835568E-2</v>
      </c>
      <c r="AN37" s="67">
        <f t="shared" si="109"/>
        <v>3.2855175730399172E-2</v>
      </c>
      <c r="AO37" s="67">
        <f t="shared" si="110"/>
        <v>4.0426921568518306E-3</v>
      </c>
      <c r="AP37" s="67">
        <f t="shared" si="111"/>
        <v>3.5599890971247321E-2</v>
      </c>
      <c r="AQ37" s="67">
        <f t="shared" si="112"/>
        <v>2.7590373186943965E-2</v>
      </c>
      <c r="AR37" s="68">
        <f t="shared" si="113"/>
        <v>0.53048588729005353</v>
      </c>
      <c r="AS37" s="66">
        <f t="shared" si="114"/>
        <v>21.186163403333332</v>
      </c>
      <c r="AT37" s="67">
        <f t="shared" si="115"/>
        <v>1</v>
      </c>
      <c r="AU37" s="67">
        <f t="shared" si="116"/>
        <v>0.6661842336073045</v>
      </c>
      <c r="AV37" s="67">
        <f t="shared" si="117"/>
        <v>5.8736226922351087E-2</v>
      </c>
      <c r="AW37" s="67">
        <f t="shared" si="118"/>
        <v>7.8847375118103274E-2</v>
      </c>
      <c r="AX37" s="67">
        <f t="shared" si="119"/>
        <v>3.5019236514593682E-2</v>
      </c>
      <c r="AY37" s="67">
        <f t="shared" si="120"/>
        <v>3.3390800417651997E-3</v>
      </c>
      <c r="AZ37" s="67">
        <f t="shared" si="121"/>
        <v>1.8503956661878526E-2</v>
      </c>
      <c r="BA37" s="67">
        <f t="shared" si="122"/>
        <v>8.8972930694228985E-3</v>
      </c>
      <c r="BB37" s="68">
        <f t="shared" si="123"/>
        <v>0.1304725972310059</v>
      </c>
      <c r="BC37" s="66">
        <f t="shared" si="124"/>
        <v>8.0568110181159405</v>
      </c>
      <c r="BD37" s="69">
        <f t="shared" si="125"/>
        <v>8.0568110181159405</v>
      </c>
      <c r="BE37" s="69">
        <f t="shared" si="126"/>
        <v>1.9273623092843808</v>
      </c>
      <c r="BF37" s="69">
        <f t="shared" si="127"/>
        <v>0.29413821023061054</v>
      </c>
      <c r="BG37" s="69">
        <f t="shared" si="128"/>
        <v>0.75489509643112895</v>
      </c>
      <c r="BH37" s="69">
        <f t="shared" si="129"/>
        <v>0.26470794182681551</v>
      </c>
      <c r="BI37" s="69">
        <f t="shared" si="130"/>
        <v>3.2571206712174727E-2</v>
      </c>
      <c r="BJ37" s="69">
        <f t="shared" si="131"/>
        <v>0.28682159382087158</v>
      </c>
      <c r="BK37" s="69">
        <f t="shared" si="132"/>
        <v>0.22229042268650076</v>
      </c>
      <c r="BL37" s="70">
        <f t="shared" si="133"/>
        <v>4.2740245416735139</v>
      </c>
      <c r="BM37" s="66">
        <f t="shared" si="134"/>
        <v>21.186163403333332</v>
      </c>
      <c r="BN37" s="69">
        <f t="shared" si="135"/>
        <v>21.186163403333332</v>
      </c>
      <c r="BO37" s="69">
        <f t="shared" si="136"/>
        <v>14.113888029928738</v>
      </c>
      <c r="BP37" s="69">
        <f t="shared" si="137"/>
        <v>1.2443953012721967</v>
      </c>
      <c r="BQ37" s="69">
        <f t="shared" si="138"/>
        <v>1.6704733731760548</v>
      </c>
      <c r="BR37" s="69">
        <f t="shared" si="139"/>
        <v>0.74192326705815892</v>
      </c>
      <c r="BS37" s="69">
        <f t="shared" si="140"/>
        <v>7.0742295381646614E-2</v>
      </c>
      <c r="BT37" s="69">
        <f t="shared" si="141"/>
        <v>0.39202784944675684</v>
      </c>
      <c r="BU37" s="69">
        <f t="shared" si="142"/>
        <v>0.1884995048161387</v>
      </c>
      <c r="BV37" s="70">
        <f t="shared" si="143"/>
        <v>2.7642137645933871</v>
      </c>
      <c r="BW37" s="71">
        <f t="shared" si="99"/>
        <v>2.9242147826086953</v>
      </c>
      <c r="BX37" s="71">
        <f t="shared" ref="BX37:EI37" si="156">IF(COUNT(BX7:BX11)&lt;3,"",AVERAGE(BX7:BX11))</f>
        <v>1.6035697463768117</v>
      </c>
      <c r="BY37" s="71">
        <f t="shared" si="156"/>
        <v>2.9932626086956522</v>
      </c>
      <c r="BZ37" s="71">
        <f t="shared" si="156"/>
        <v>1.6832579891304349</v>
      </c>
      <c r="CA37" s="71">
        <f t="shared" si="156"/>
        <v>0.61710221376811591</v>
      </c>
      <c r="CB37" s="71">
        <f t="shared" si="156"/>
        <v>8.8578221014492753E-2</v>
      </c>
      <c r="CC37" s="71">
        <f t="shared" si="156"/>
        <v>0.71725884782608695</v>
      </c>
      <c r="CD37" s="71">
        <f t="shared" si="156"/>
        <v>7.4320942028985509E-2</v>
      </c>
      <c r="CE37" s="71">
        <f t="shared" si="156"/>
        <v>9.1448815217391302E-2</v>
      </c>
      <c r="CF37" s="71">
        <f t="shared" si="156"/>
        <v>1.3421616884057972</v>
      </c>
      <c r="CG37" s="71">
        <f t="shared" si="156"/>
        <v>9.4548952898550725E-2</v>
      </c>
      <c r="CH37" s="71">
        <f t="shared" si="156"/>
        <v>6.9313007246376819E-3</v>
      </c>
      <c r="CI37" s="71">
        <f t="shared" si="156"/>
        <v>5.9047101449275364E-5</v>
      </c>
      <c r="CJ37" s="71">
        <f t="shared" si="156"/>
        <v>8.9183333333333335E-4</v>
      </c>
      <c r="CK37" s="71">
        <f t="shared" si="156"/>
        <v>5.7333188405797094E-3</v>
      </c>
      <c r="CL37" s="71">
        <f t="shared" si="156"/>
        <v>0.14148586956521739</v>
      </c>
      <c r="CM37" s="71">
        <f t="shared" si="156"/>
        <v>3.6882717391304352E-2</v>
      </c>
      <c r="CN37" s="71">
        <f t="shared" si="156"/>
        <v>1.0684782608695652E-3</v>
      </c>
      <c r="CO37" s="71">
        <f t="shared" si="156"/>
        <v>5.1165217391304337E-3</v>
      </c>
      <c r="CP37" s="71">
        <f t="shared" si="156"/>
        <v>7.6372391304347836E-2</v>
      </c>
      <c r="CQ37" s="71">
        <f t="shared" si="156"/>
        <v>0.12917554347826088</v>
      </c>
      <c r="CR37" s="71">
        <f t="shared" si="156"/>
        <v>8.2204384057971008E-2</v>
      </c>
      <c r="CS37" s="71">
        <f t="shared" si="156"/>
        <v>0.1051161231884058</v>
      </c>
      <c r="CT37" s="71">
        <f t="shared" si="156"/>
        <v>0.39798496376811598</v>
      </c>
      <c r="CU37" s="71">
        <f t="shared" si="156"/>
        <v>5.4126594202898545E-2</v>
      </c>
      <c r="CV37" s="71">
        <f t="shared" si="156"/>
        <v>1.0592960144927537E-2</v>
      </c>
      <c r="CW37" s="71">
        <f t="shared" si="156"/>
        <v>3.3025362318840582E-5</v>
      </c>
      <c r="CX37" s="71">
        <f t="shared" si="156"/>
        <v>2.0705797101449271E-4</v>
      </c>
      <c r="CY37" s="71">
        <f t="shared" si="156"/>
        <v>6.1294275362318833E-3</v>
      </c>
      <c r="CZ37" s="71">
        <f t="shared" si="156"/>
        <v>6.521739130434781E-4</v>
      </c>
      <c r="DA37" s="71">
        <f t="shared" si="156"/>
        <v>9.2530978260869558E-3</v>
      </c>
      <c r="DB37" s="71">
        <f t="shared" si="156"/>
        <v>2.5135869565217391E-4</v>
      </c>
      <c r="DC37" s="71">
        <f t="shared" si="156"/>
        <v>1.9330434782608696E-4</v>
      </c>
      <c r="DD37" s="71">
        <f t="shared" si="156"/>
        <v>6.8665036231884052E-2</v>
      </c>
      <c r="DE37" s="71">
        <f t="shared" si="156"/>
        <v>2.7384420289855069E-3</v>
      </c>
      <c r="DF37" s="71">
        <f t="shared" si="156"/>
        <v>2.4077173913043476E-4</v>
      </c>
      <c r="DG37" s="71">
        <f t="shared" si="156"/>
        <v>1.271104347826087E-2</v>
      </c>
      <c r="DH37" s="71">
        <f t="shared" si="156"/>
        <v>6.2086956521739122E-5</v>
      </c>
      <c r="DI37" s="71">
        <f t="shared" si="156"/>
        <v>6.5362318840579713E-5</v>
      </c>
      <c r="DJ37" s="71">
        <f t="shared" si="156"/>
        <v>1.9747333333333335E-2</v>
      </c>
      <c r="DK37" s="71">
        <f t="shared" si="156"/>
        <v>3.9511673913043478E-2</v>
      </c>
      <c r="DL37" s="71">
        <f t="shared" si="156"/>
        <v>1.2364855072463771E-4</v>
      </c>
      <c r="DM37" s="71">
        <f t="shared" si="156"/>
        <v>0.39602840579710147</v>
      </c>
      <c r="DN37" s="71">
        <f t="shared" si="156"/>
        <v>0.14960044927536231</v>
      </c>
      <c r="DO37" s="71">
        <f t="shared" si="156"/>
        <v>5.804963768115942E-4</v>
      </c>
      <c r="DP37" s="71">
        <f t="shared" si="156"/>
        <v>3.6765217391304352E-4</v>
      </c>
      <c r="DQ37" s="71">
        <f t="shared" si="156"/>
        <v>2.4604202898550719E-3</v>
      </c>
      <c r="DR37" s="71">
        <f t="shared" si="156"/>
        <v>2.059782608695652E-5</v>
      </c>
      <c r="DS37" s="72">
        <f t="shared" si="156"/>
        <v>194.92764394202896</v>
      </c>
      <c r="DT37" s="73">
        <f t="shared" si="156"/>
        <v>12.095582</v>
      </c>
      <c r="DU37" s="71">
        <f t="shared" si="156"/>
        <v>9.2338467999999985</v>
      </c>
      <c r="DV37" s="71">
        <f t="shared" si="156"/>
        <v>11.928161925072462</v>
      </c>
      <c r="DW37" s="71">
        <f t="shared" si="156"/>
        <v>9.2225047833333331</v>
      </c>
      <c r="DX37" s="71">
        <f t="shared" si="156"/>
        <v>5.683896746666667</v>
      </c>
      <c r="DY37" s="71">
        <f t="shared" si="156"/>
        <v>0.55901942000000004</v>
      </c>
      <c r="DZ37" s="71">
        <f t="shared" si="156"/>
        <v>2.2264395000000001</v>
      </c>
      <c r="EA37" s="71">
        <f t="shared" si="156"/>
        <v>0.32208359999999997</v>
      </c>
      <c r="EB37" s="71">
        <f t="shared" si="156"/>
        <v>0.30710633000000004</v>
      </c>
      <c r="EC37" s="71">
        <f t="shared" si="156"/>
        <v>2.8364510333333337</v>
      </c>
      <c r="ED37" s="71">
        <f t="shared" si="156"/>
        <v>0.1239594166666667</v>
      </c>
      <c r="EE37" s="71">
        <f t="shared" si="156"/>
        <v>1.2582013333333331E-2</v>
      </c>
      <c r="EF37" s="71">
        <f t="shared" si="156"/>
        <v>2.5077666666666667E-4</v>
      </c>
      <c r="EG37" s="71">
        <f t="shared" si="156"/>
        <v>2.4096300000000003E-3</v>
      </c>
      <c r="EH37" s="71">
        <f t="shared" si="156"/>
        <v>1.8595030000000002E-2</v>
      </c>
      <c r="EI37" s="71">
        <f t="shared" si="156"/>
        <v>0.61793100000000001</v>
      </c>
      <c r="EJ37" s="71">
        <f t="shared" ref="EJ37:FP37" si="157">IF(COUNT(EJ7:EJ11)&lt;3,"",AVERAGE(EJ7:EJ11))</f>
        <v>6.1803766666666649E-2</v>
      </c>
      <c r="EK37" s="71">
        <f t="shared" si="157"/>
        <v>1.4137333333333331E-3</v>
      </c>
      <c r="EL37" s="71">
        <f t="shared" si="157"/>
        <v>6.7164733333333324E-2</v>
      </c>
      <c r="EM37" s="71">
        <f t="shared" si="157"/>
        <v>0.31486683333333332</v>
      </c>
      <c r="EN37" s="71">
        <f t="shared" si="157"/>
        <v>0.24222630000000001</v>
      </c>
      <c r="EO37" s="71">
        <f t="shared" si="157"/>
        <v>0.25358806666666667</v>
      </c>
      <c r="EP37" s="71">
        <f t="shared" si="157"/>
        <v>0.35906490000000002</v>
      </c>
      <c r="EQ37" s="71">
        <f t="shared" si="157"/>
        <v>1.2369108333333334</v>
      </c>
      <c r="ER37" s="71">
        <f t="shared" si="157"/>
        <v>7.2088323188405801E-2</v>
      </c>
      <c r="ES37" s="71">
        <f t="shared" si="157"/>
        <v>7.0560000000000002E-5</v>
      </c>
      <c r="ET37" s="71">
        <f t="shared" si="157"/>
        <v>7.8063333333333335E-5</v>
      </c>
      <c r="EU37" s="71">
        <f t="shared" si="157"/>
        <v>7.2418000000000005E-4</v>
      </c>
      <c r="EV37" s="71">
        <f t="shared" si="157"/>
        <v>2.032871666666667E-2</v>
      </c>
      <c r="EW37" s="71">
        <f t="shared" si="157"/>
        <v>1.77881E-3</v>
      </c>
      <c r="EX37" s="71">
        <f t="shared" si="157"/>
        <v>1.6211676666666668E-2</v>
      </c>
      <c r="EY37" s="71">
        <f t="shared" si="157"/>
        <v>5.8087000000000004E-4</v>
      </c>
      <c r="EZ37" s="71">
        <f t="shared" si="157"/>
        <v>8.2682999999999997E-4</v>
      </c>
      <c r="FA37" s="71">
        <f t="shared" si="157"/>
        <v>0.43729129275362322</v>
      </c>
      <c r="FB37" s="71">
        <f t="shared" si="157"/>
        <v>8.7116710144927549E-3</v>
      </c>
      <c r="FC37" s="71">
        <f t="shared" si="157"/>
        <v>0</v>
      </c>
      <c r="FD37" s="71">
        <f t="shared" si="157"/>
        <v>3.2774593333333338E-2</v>
      </c>
      <c r="FE37" s="71">
        <f t="shared" si="157"/>
        <v>1.1665E-4</v>
      </c>
      <c r="FF37" s="71">
        <f t="shared" si="157"/>
        <v>7.3314666666666659E-4</v>
      </c>
      <c r="FG37" s="71">
        <f t="shared" si="157"/>
        <v>7.7478963333333331E-2</v>
      </c>
      <c r="FH37" s="71">
        <f t="shared" si="157"/>
        <v>0.12427804666666667</v>
      </c>
      <c r="FI37" s="71">
        <f t="shared" si="157"/>
        <v>3.1186333333333333E-4</v>
      </c>
      <c r="FJ37" s="71">
        <f t="shared" si="157"/>
        <v>3.9097798202898546</v>
      </c>
      <c r="FK37" s="71">
        <f t="shared" si="157"/>
        <v>1.3779143533333333</v>
      </c>
      <c r="FL37" s="71">
        <f t="shared" si="157"/>
        <v>1.6712966666666666E-3</v>
      </c>
      <c r="FM37" s="71">
        <f t="shared" si="157"/>
        <v>1.7479233333333333E-3</v>
      </c>
      <c r="FN37" s="71">
        <f t="shared" si="157"/>
        <v>4.9651600000000006E-3</v>
      </c>
      <c r="FO37" s="71">
        <f t="shared" si="157"/>
        <v>4.3310000000000004E-5</v>
      </c>
      <c r="FP37" s="72">
        <f t="shared" si="157"/>
        <v>52.297960163333336</v>
      </c>
    </row>
    <row r="38" spans="1:172" x14ac:dyDescent="0.2">
      <c r="A38" s="62" t="str">
        <f t="shared" si="93"/>
        <v>ACAD1</v>
      </c>
      <c r="B38" s="63" t="s">
        <v>69</v>
      </c>
      <c r="C38" s="20"/>
      <c r="D38" s="41"/>
      <c r="E38" s="41"/>
      <c r="F38" s="41"/>
      <c r="G38" s="41"/>
      <c r="H38" s="41"/>
      <c r="I38" s="20"/>
      <c r="J38" s="64">
        <f t="shared" si="94"/>
        <v>7.7284474347826073</v>
      </c>
      <c r="K38" s="41"/>
      <c r="L38" s="64">
        <f t="shared" si="95"/>
        <v>21.912970090579712</v>
      </c>
      <c r="M38" s="64">
        <f t="shared" ref="M38:U38" si="158">IF(COUNT(M8:M12)&lt;3,"",AVERAGE(M8:M12))</f>
        <v>9.9129700905797105</v>
      </c>
      <c r="N38" s="64">
        <f t="shared" si="158"/>
        <v>5.0250212355072463</v>
      </c>
      <c r="O38" s="64">
        <f t="shared" si="158"/>
        <v>0.74011763768115946</v>
      </c>
      <c r="P38" s="64">
        <f t="shared" si="158"/>
        <v>1.9063028152173913</v>
      </c>
      <c r="Q38" s="64">
        <f t="shared" si="158"/>
        <v>0.68507608695652178</v>
      </c>
      <c r="R38" s="64">
        <f t="shared" si="158"/>
        <v>8.4831481884057966E-2</v>
      </c>
      <c r="S38" s="64">
        <f t="shared" si="158"/>
        <v>0.82951524637681151</v>
      </c>
      <c r="T38" s="64">
        <f t="shared" si="158"/>
        <v>0.64210644202898548</v>
      </c>
      <c r="U38" s="65">
        <f t="shared" si="158"/>
        <v>12</v>
      </c>
      <c r="V38" s="20"/>
      <c r="W38" s="64">
        <f t="shared" si="97"/>
        <v>20.552344443333332</v>
      </c>
      <c r="X38" s="41"/>
      <c r="Y38" s="64">
        <f t="shared" ref="Y38:AH38" si="159">IF(COUNT(Y8:Y12)&lt;3,"",AVERAGE(Y8:Y12))</f>
        <v>86.87010157666667</v>
      </c>
      <c r="Z38" s="64">
        <f t="shared" si="159"/>
        <v>74.87010157666667</v>
      </c>
      <c r="AA38" s="64">
        <f t="shared" si="159"/>
        <v>57.45373239333334</v>
      </c>
      <c r="AB38" s="64">
        <f t="shared" si="159"/>
        <v>4.7601043233333327</v>
      </c>
      <c r="AC38" s="64">
        <f t="shared" si="159"/>
        <v>6.9085981099999998</v>
      </c>
      <c r="AD38" s="64">
        <f t="shared" si="159"/>
        <v>3.012956</v>
      </c>
      <c r="AE38" s="64">
        <f t="shared" si="159"/>
        <v>0.29811185000000007</v>
      </c>
      <c r="AF38" s="64">
        <f t="shared" si="159"/>
        <v>1.72773406</v>
      </c>
      <c r="AG38" s="64">
        <f t="shared" si="159"/>
        <v>0.70886524333333345</v>
      </c>
      <c r="AH38" s="65">
        <f t="shared" si="159"/>
        <v>12</v>
      </c>
      <c r="AI38" s="66">
        <f t="shared" si="104"/>
        <v>7.7284474347826073</v>
      </c>
      <c r="AJ38" s="67">
        <f t="shared" si="105"/>
        <v>1</v>
      </c>
      <c r="AK38" s="67">
        <f t="shared" si="106"/>
        <v>0.22931721326391444</v>
      </c>
      <c r="AL38" s="67">
        <f t="shared" si="107"/>
        <v>3.377532277102558E-2</v>
      </c>
      <c r="AM38" s="67">
        <f t="shared" si="108"/>
        <v>8.699426902594562E-2</v>
      </c>
      <c r="AN38" s="67">
        <f t="shared" si="109"/>
        <v>3.1263497559878152E-2</v>
      </c>
      <c r="AO38" s="67">
        <f t="shared" si="110"/>
        <v>3.8712909082336878E-3</v>
      </c>
      <c r="AP38" s="67">
        <f t="shared" si="111"/>
        <v>3.7854989211773549E-2</v>
      </c>
      <c r="AQ38" s="67">
        <f t="shared" si="112"/>
        <v>2.9302574656688105E-2</v>
      </c>
      <c r="AR38" s="68">
        <f t="shared" si="113"/>
        <v>0.54762088162383549</v>
      </c>
      <c r="AS38" s="66">
        <f t="shared" si="114"/>
        <v>20.552344443333332</v>
      </c>
      <c r="AT38" s="67">
        <f t="shared" si="115"/>
        <v>1</v>
      </c>
      <c r="AU38" s="67">
        <f t="shared" si="116"/>
        <v>0.66137521829219803</v>
      </c>
      <c r="AV38" s="67">
        <f t="shared" si="117"/>
        <v>5.479565738889268E-2</v>
      </c>
      <c r="AW38" s="67">
        <f t="shared" si="118"/>
        <v>7.9527915641987121E-2</v>
      </c>
      <c r="AX38" s="67">
        <f t="shared" si="119"/>
        <v>3.468346353136164E-2</v>
      </c>
      <c r="AY38" s="67">
        <f t="shared" si="120"/>
        <v>3.4316968046469165E-3</v>
      </c>
      <c r="AZ38" s="67">
        <f t="shared" si="121"/>
        <v>1.9888707721553645E-2</v>
      </c>
      <c r="BA38" s="67">
        <f t="shared" si="122"/>
        <v>8.1600600260347197E-3</v>
      </c>
      <c r="BB38" s="68">
        <f t="shared" si="123"/>
        <v>0.13813728523627286</v>
      </c>
      <c r="BC38" s="66">
        <f t="shared" si="124"/>
        <v>7.7284474347826073</v>
      </c>
      <c r="BD38" s="69">
        <f t="shared" si="125"/>
        <v>7.7284474347826073</v>
      </c>
      <c r="BE38" s="69">
        <f t="shared" si="126"/>
        <v>1.7722660286009957</v>
      </c>
      <c r="BF38" s="69">
        <f t="shared" si="127"/>
        <v>0.26103080662868722</v>
      </c>
      <c r="BG38" s="69">
        <f t="shared" si="128"/>
        <v>0.67233063529435744</v>
      </c>
      <c r="BH38" s="69">
        <f t="shared" si="129"/>
        <v>0.2416182975189726</v>
      </c>
      <c r="BI38" s="69">
        <f t="shared" si="130"/>
        <v>2.9919068289035875E-2</v>
      </c>
      <c r="BJ38" s="69">
        <f t="shared" si="131"/>
        <v>0.29256029426745456</v>
      </c>
      <c r="BK38" s="69">
        <f t="shared" si="132"/>
        <v>0.22646340793800701</v>
      </c>
      <c r="BL38" s="70">
        <f t="shared" si="133"/>
        <v>4.2322591978191211</v>
      </c>
      <c r="BM38" s="66">
        <f t="shared" si="134"/>
        <v>20.552344443333332</v>
      </c>
      <c r="BN38" s="69">
        <f t="shared" si="135"/>
        <v>20.552344443333332</v>
      </c>
      <c r="BO38" s="69">
        <f t="shared" si="136"/>
        <v>13.592811292626026</v>
      </c>
      <c r="BP38" s="69">
        <f t="shared" si="137"/>
        <v>1.1261792246554054</v>
      </c>
      <c r="BQ38" s="69">
        <f t="shared" si="138"/>
        <v>1.6344851151344759</v>
      </c>
      <c r="BR38" s="69">
        <f t="shared" si="139"/>
        <v>0.71282648898433465</v>
      </c>
      <c r="BS38" s="69">
        <f t="shared" si="140"/>
        <v>7.0529414754189806E-2</v>
      </c>
      <c r="BT38" s="69">
        <f t="shared" si="141"/>
        <v>0.40875957162615378</v>
      </c>
      <c r="BU38" s="69">
        <f t="shared" si="142"/>
        <v>0.16770836433334113</v>
      </c>
      <c r="BV38" s="70">
        <f t="shared" si="143"/>
        <v>2.8390450666428642</v>
      </c>
      <c r="BW38" s="71">
        <f t="shared" si="99"/>
        <v>2.9076652173913042</v>
      </c>
      <c r="BX38" s="71">
        <f t="shared" ref="BX38:EI38" si="160">IF(COUNT(BX8:BX12)&lt;3,"",AVERAGE(BX8:BX12))</f>
        <v>1.5374489130434781</v>
      </c>
      <c r="BY38" s="71">
        <f t="shared" si="160"/>
        <v>2.9256764166666667</v>
      </c>
      <c r="BZ38" s="71">
        <f t="shared" si="160"/>
        <v>1.5480769057971013</v>
      </c>
      <c r="CA38" s="71">
        <f t="shared" si="160"/>
        <v>0.57141721376811594</v>
      </c>
      <c r="CB38" s="71">
        <f t="shared" si="160"/>
        <v>7.9067804347826093E-2</v>
      </c>
      <c r="CC38" s="71">
        <f t="shared" si="160"/>
        <v>0.64764684782608684</v>
      </c>
      <c r="CD38" s="71">
        <f t="shared" si="160"/>
        <v>6.8507608695652172E-2</v>
      </c>
      <c r="CE38" s="71">
        <f t="shared" si="160"/>
        <v>8.4831481884057966E-2</v>
      </c>
      <c r="CF38" s="71">
        <f t="shared" si="160"/>
        <v>1.382525438405797</v>
      </c>
      <c r="CG38" s="71">
        <f t="shared" si="160"/>
        <v>9.6606702898550736E-2</v>
      </c>
      <c r="CH38" s="71">
        <f t="shared" si="160"/>
        <v>5.7137173913043484E-3</v>
      </c>
      <c r="CI38" s="71">
        <f t="shared" si="160"/>
        <v>4.86304347826087E-5</v>
      </c>
      <c r="CJ38" s="71">
        <f t="shared" si="160"/>
        <v>8.1766666666666652E-4</v>
      </c>
      <c r="CK38" s="71">
        <f t="shared" si="160"/>
        <v>5.6206521739130431E-3</v>
      </c>
      <c r="CL38" s="71">
        <f t="shared" si="160"/>
        <v>0.13901836956521738</v>
      </c>
      <c r="CM38" s="71">
        <f t="shared" si="160"/>
        <v>3.1653550724637679E-2</v>
      </c>
      <c r="CN38" s="71">
        <f t="shared" si="160"/>
        <v>7.2014492753623199E-4</v>
      </c>
      <c r="CO38" s="71">
        <f t="shared" si="160"/>
        <v>-1.1009782608695656E-3</v>
      </c>
      <c r="CP38" s="71">
        <f t="shared" si="160"/>
        <v>7.392572463768117E-2</v>
      </c>
      <c r="CQ38" s="71">
        <f t="shared" si="160"/>
        <v>0.11200971014492753</v>
      </c>
      <c r="CR38" s="71">
        <f t="shared" si="160"/>
        <v>7.1437717391304348E-2</v>
      </c>
      <c r="CS38" s="71">
        <f t="shared" si="160"/>
        <v>0.10288445652173912</v>
      </c>
      <c r="CT38" s="71">
        <f t="shared" si="160"/>
        <v>0.35915663043478258</v>
      </c>
      <c r="CU38" s="71">
        <f t="shared" si="160"/>
        <v>5.5027427536231889E-2</v>
      </c>
      <c r="CV38" s="71">
        <f t="shared" si="160"/>
        <v>1.1180793478260872E-2</v>
      </c>
      <c r="CW38" s="71">
        <f t="shared" si="160"/>
        <v>3.7442028985507244E-5</v>
      </c>
      <c r="CX38" s="71">
        <f t="shared" si="160"/>
        <v>1.9839130434782604E-4</v>
      </c>
      <c r="CY38" s="71">
        <f t="shared" si="160"/>
        <v>5.6332608695652169E-3</v>
      </c>
      <c r="CZ38" s="71">
        <f t="shared" si="160"/>
        <v>6.6809057971014478E-4</v>
      </c>
      <c r="DA38" s="71">
        <f t="shared" si="160"/>
        <v>2.5141811594202894E-3</v>
      </c>
      <c r="DB38" s="71">
        <f t="shared" si="160"/>
        <v>2.315253623188406E-4</v>
      </c>
      <c r="DC38" s="71">
        <f t="shared" si="160"/>
        <v>1.6780434782608696E-4</v>
      </c>
      <c r="DD38" s="71">
        <f t="shared" si="160"/>
        <v>6.1292536231884055E-2</v>
      </c>
      <c r="DE38" s="71">
        <f t="shared" si="160"/>
        <v>1.8734420289855073E-3</v>
      </c>
      <c r="DF38" s="71">
        <f t="shared" si="160"/>
        <v>2.9577173913043477E-4</v>
      </c>
      <c r="DG38" s="71">
        <f t="shared" si="160"/>
        <v>1.2073793478260868E-2</v>
      </c>
      <c r="DH38" s="71">
        <f t="shared" si="160"/>
        <v>6.0253623188405794E-5</v>
      </c>
      <c r="DI38" s="71">
        <f t="shared" si="160"/>
        <v>5.7695652173913055E-5</v>
      </c>
      <c r="DJ38" s="71">
        <f t="shared" si="160"/>
        <v>1.9046000000000004E-2</v>
      </c>
      <c r="DK38" s="71">
        <f t="shared" si="160"/>
        <v>4.0236340579710143E-2</v>
      </c>
      <c r="DL38" s="71">
        <f t="shared" si="160"/>
        <v>1.2289855072463769E-4</v>
      </c>
      <c r="DM38" s="71">
        <f t="shared" si="160"/>
        <v>0.35889090579710142</v>
      </c>
      <c r="DN38" s="71">
        <f t="shared" si="160"/>
        <v>0.13852528260869562</v>
      </c>
      <c r="DO38" s="71">
        <f t="shared" si="160"/>
        <v>5.350797101449275E-4</v>
      </c>
      <c r="DP38" s="71">
        <f t="shared" si="160"/>
        <v>3.299021739130435E-4</v>
      </c>
      <c r="DQ38" s="71">
        <f t="shared" si="160"/>
        <v>2.6440036231884056E-3</v>
      </c>
      <c r="DR38" s="71">
        <f t="shared" si="160"/>
        <v>3.6764492753623185E-5</v>
      </c>
      <c r="DS38" s="72">
        <f t="shared" si="160"/>
        <v>202.37173210869565</v>
      </c>
      <c r="DT38" s="73">
        <f t="shared" si="160"/>
        <v>11.659259500000001</v>
      </c>
      <c r="DU38" s="71">
        <f t="shared" si="160"/>
        <v>8.7533931999999997</v>
      </c>
      <c r="DV38" s="71">
        <f t="shared" si="160"/>
        <v>11.349937733043477</v>
      </c>
      <c r="DW38" s="71">
        <f t="shared" si="160"/>
        <v>8.6955007033333338</v>
      </c>
      <c r="DX38" s="71">
        <f t="shared" si="160"/>
        <v>5.3700471466666659</v>
      </c>
      <c r="DY38" s="71">
        <f t="shared" si="160"/>
        <v>0.49421254000000003</v>
      </c>
      <c r="DZ38" s="71">
        <f t="shared" si="160"/>
        <v>2.1240583800000001</v>
      </c>
      <c r="EA38" s="71">
        <f t="shared" si="160"/>
        <v>0.30129559999999994</v>
      </c>
      <c r="EB38" s="71">
        <f t="shared" si="160"/>
        <v>0.29811185000000007</v>
      </c>
      <c r="EC38" s="71">
        <f t="shared" si="160"/>
        <v>2.8795567933333333</v>
      </c>
      <c r="ED38" s="71">
        <f t="shared" si="160"/>
        <v>0.10777581666666669</v>
      </c>
      <c r="EE38" s="71">
        <f t="shared" si="160"/>
        <v>1.2531133333333333E-2</v>
      </c>
      <c r="EF38" s="71">
        <f t="shared" si="160"/>
        <v>2.581366666666666E-4</v>
      </c>
      <c r="EG38" s="71">
        <f t="shared" si="160"/>
        <v>2.2955499999999995E-3</v>
      </c>
      <c r="EH38" s="71">
        <f t="shared" si="160"/>
        <v>1.748655E-2</v>
      </c>
      <c r="EI38" s="71">
        <f t="shared" si="160"/>
        <v>0.64013580000000003</v>
      </c>
      <c r="EJ38" s="71">
        <f t="shared" ref="EJ38:FP38" si="161">IF(COUNT(EJ8:EJ12)&lt;3,"",AVERAGE(EJ8:EJ12))</f>
        <v>5.7828566666666671E-2</v>
      </c>
      <c r="EK38" s="71">
        <f t="shared" si="161"/>
        <v>1.0273333333333332E-3</v>
      </c>
      <c r="EL38" s="71">
        <f t="shared" si="161"/>
        <v>6.4835933333333332E-2</v>
      </c>
      <c r="EM38" s="71">
        <f t="shared" si="161"/>
        <v>0.32044283333333329</v>
      </c>
      <c r="EN38" s="71">
        <f t="shared" si="161"/>
        <v>0.19488310000000003</v>
      </c>
      <c r="EO38" s="71">
        <f t="shared" si="161"/>
        <v>0.20217446666666666</v>
      </c>
      <c r="EP38" s="71">
        <f t="shared" si="161"/>
        <v>0.3976961</v>
      </c>
      <c r="EQ38" s="71">
        <f t="shared" si="161"/>
        <v>1.1800324333333332</v>
      </c>
      <c r="ER38" s="71">
        <f t="shared" si="161"/>
        <v>6.2974523188405795E-2</v>
      </c>
      <c r="ES38" s="71">
        <f t="shared" si="161"/>
        <v>0</v>
      </c>
      <c r="ET38" s="71">
        <f t="shared" si="161"/>
        <v>8.2143333333333337E-5</v>
      </c>
      <c r="EU38" s="71">
        <f t="shared" si="161"/>
        <v>6.9402000000000005E-4</v>
      </c>
      <c r="EV38" s="71">
        <f t="shared" si="161"/>
        <v>1.9050156666666668E-2</v>
      </c>
      <c r="EW38" s="71">
        <f t="shared" si="161"/>
        <v>1.6037699999999998E-3</v>
      </c>
      <c r="EX38" s="71">
        <f t="shared" si="161"/>
        <v>1.0922316666666666E-2</v>
      </c>
      <c r="EY38" s="71">
        <f t="shared" si="161"/>
        <v>5.2839E-4</v>
      </c>
      <c r="EZ38" s="71">
        <f t="shared" si="161"/>
        <v>7.1730999999999987E-4</v>
      </c>
      <c r="FA38" s="71">
        <f t="shared" si="161"/>
        <v>0.38556335942028985</v>
      </c>
      <c r="FB38" s="71">
        <f t="shared" si="161"/>
        <v>8.0184710144927535E-3</v>
      </c>
      <c r="FC38" s="71">
        <f t="shared" si="161"/>
        <v>0</v>
      </c>
      <c r="FD38" s="71">
        <f t="shared" si="161"/>
        <v>3.1129793333333333E-2</v>
      </c>
      <c r="FE38" s="71">
        <f t="shared" si="161"/>
        <v>1.1064999999999998E-4</v>
      </c>
      <c r="FF38" s="71">
        <f t="shared" si="161"/>
        <v>6.4610666666666656E-4</v>
      </c>
      <c r="FG38" s="71">
        <f t="shared" si="161"/>
        <v>7.6736403333333314E-2</v>
      </c>
      <c r="FH38" s="71">
        <f t="shared" si="161"/>
        <v>0.13770252666666666</v>
      </c>
      <c r="FI38" s="71">
        <f t="shared" si="161"/>
        <v>3.0650333333333334E-4</v>
      </c>
      <c r="FJ38" s="71">
        <f t="shared" si="161"/>
        <v>3.6066478202898544</v>
      </c>
      <c r="FK38" s="71">
        <f t="shared" si="161"/>
        <v>1.3018295533333333</v>
      </c>
      <c r="FL38" s="71">
        <f t="shared" si="161"/>
        <v>1.5154566666666668E-3</v>
      </c>
      <c r="FM38" s="71">
        <f t="shared" si="161"/>
        <v>1.5699233333333334E-3</v>
      </c>
      <c r="FN38" s="71">
        <f t="shared" si="161"/>
        <v>4.5679600000000002E-3</v>
      </c>
      <c r="FO38" s="71">
        <f t="shared" si="161"/>
        <v>7.7869999999999998E-5</v>
      </c>
      <c r="FP38" s="72">
        <f t="shared" si="161"/>
        <v>56.056461203333335</v>
      </c>
    </row>
    <row r="39" spans="1:172" x14ac:dyDescent="0.2">
      <c r="A39" s="62" t="str">
        <f t="shared" si="93"/>
        <v>ACAD1</v>
      </c>
      <c r="B39" s="63" t="s">
        <v>70</v>
      </c>
      <c r="C39" s="20"/>
      <c r="D39" s="41"/>
      <c r="E39" s="41"/>
      <c r="F39" s="41"/>
      <c r="G39" s="41"/>
      <c r="H39" s="41"/>
      <c r="I39" s="20"/>
      <c r="J39" s="64">
        <f t="shared" si="94"/>
        <v>7.5542640724637664</v>
      </c>
      <c r="K39" s="41"/>
      <c r="L39" s="64">
        <f t="shared" si="95"/>
        <v>21.512573735507249</v>
      </c>
      <c r="M39" s="64">
        <f t="shared" ref="M39:U39" si="162">IF(COUNT(M9:M13)&lt;3,"",AVERAGE(M9:M13))</f>
        <v>9.5125737355072459</v>
      </c>
      <c r="N39" s="64">
        <f t="shared" si="162"/>
        <v>4.8532863224637683</v>
      </c>
      <c r="O39" s="64">
        <f t="shared" si="162"/>
        <v>0.68310599999999999</v>
      </c>
      <c r="P39" s="64">
        <f t="shared" si="162"/>
        <v>1.8906176521739126</v>
      </c>
      <c r="Q39" s="64">
        <f t="shared" si="162"/>
        <v>0.63083804347826089</v>
      </c>
      <c r="R39" s="64">
        <f t="shared" si="162"/>
        <v>8.6130489130434779E-2</v>
      </c>
      <c r="S39" s="64">
        <f t="shared" si="162"/>
        <v>0.79787326811594195</v>
      </c>
      <c r="T39" s="64">
        <f t="shared" si="162"/>
        <v>0.57072280797101449</v>
      </c>
      <c r="U39" s="65">
        <f t="shared" si="162"/>
        <v>12</v>
      </c>
      <c r="V39" s="20"/>
      <c r="W39" s="64">
        <f t="shared" si="97"/>
        <v>19.712135026666669</v>
      </c>
      <c r="X39" s="41"/>
      <c r="Y39" s="64">
        <f t="shared" ref="Y39:AH39" si="163">IF(COUNT(Y9:Y13)&lt;3,"",AVERAGE(Y9:Y13))</f>
        <v>80.273433493333343</v>
      </c>
      <c r="Z39" s="64">
        <f t="shared" si="163"/>
        <v>68.273433493333329</v>
      </c>
      <c r="AA39" s="64">
        <f t="shared" si="163"/>
        <v>50.951172059999998</v>
      </c>
      <c r="AB39" s="64">
        <f t="shared" si="163"/>
        <v>4.6250378233333338</v>
      </c>
      <c r="AC39" s="64">
        <f t="shared" si="163"/>
        <v>7.0466412766666666</v>
      </c>
      <c r="AD39" s="64">
        <f t="shared" si="163"/>
        <v>2.7578893333333334</v>
      </c>
      <c r="AE39" s="64">
        <f t="shared" si="163"/>
        <v>0.33381143333333335</v>
      </c>
      <c r="AF39" s="64">
        <f t="shared" si="163"/>
        <v>1.8375871433333333</v>
      </c>
      <c r="AG39" s="64">
        <f t="shared" si="163"/>
        <v>0.72129532666666663</v>
      </c>
      <c r="AH39" s="65">
        <f t="shared" si="163"/>
        <v>12</v>
      </c>
      <c r="AI39" s="66">
        <f t="shared" si="104"/>
        <v>7.5542640724637664</v>
      </c>
      <c r="AJ39" s="67">
        <f t="shared" si="105"/>
        <v>1</v>
      </c>
      <c r="AK39" s="67">
        <f t="shared" si="106"/>
        <v>0.22560230970659037</v>
      </c>
      <c r="AL39" s="67">
        <f t="shared" si="107"/>
        <v>3.1753801678899525E-2</v>
      </c>
      <c r="AM39" s="67">
        <f t="shared" si="108"/>
        <v>8.7884307820099775E-2</v>
      </c>
      <c r="AN39" s="67">
        <f t="shared" si="109"/>
        <v>2.9324154851682892E-2</v>
      </c>
      <c r="AO39" s="67">
        <f t="shared" si="110"/>
        <v>4.0037277821515799E-3</v>
      </c>
      <c r="AP39" s="67">
        <f t="shared" si="111"/>
        <v>3.7088694171400996E-2</v>
      </c>
      <c r="AQ39" s="67">
        <f t="shared" si="112"/>
        <v>2.6529731634528542E-2</v>
      </c>
      <c r="AR39" s="68">
        <f t="shared" si="113"/>
        <v>0.5578133117653693</v>
      </c>
      <c r="AS39" s="66">
        <f t="shared" si="114"/>
        <v>19.712135026666669</v>
      </c>
      <c r="AT39" s="67">
        <f t="shared" si="115"/>
        <v>1</v>
      </c>
      <c r="AU39" s="67">
        <f t="shared" si="116"/>
        <v>0.63472022863244615</v>
      </c>
      <c r="AV39" s="67">
        <f t="shared" si="117"/>
        <v>5.7616045833114145E-2</v>
      </c>
      <c r="AW39" s="67">
        <f t="shared" si="118"/>
        <v>8.7782980869404142E-2</v>
      </c>
      <c r="AX39" s="67">
        <f t="shared" si="119"/>
        <v>3.4356190003538026E-2</v>
      </c>
      <c r="AY39" s="67">
        <f t="shared" si="120"/>
        <v>4.1584297420273692E-3</v>
      </c>
      <c r="AZ39" s="67">
        <f t="shared" si="121"/>
        <v>2.2891597672671415E-2</v>
      </c>
      <c r="BA39" s="67">
        <f t="shared" si="122"/>
        <v>8.9854799437047838E-3</v>
      </c>
      <c r="BB39" s="68">
        <f t="shared" si="123"/>
        <v>0.14948905855629799</v>
      </c>
      <c r="BC39" s="66">
        <f t="shared" si="124"/>
        <v>7.5542640724637664</v>
      </c>
      <c r="BD39" s="69">
        <f t="shared" si="125"/>
        <v>7.5542640724637664</v>
      </c>
      <c r="BE39" s="69">
        <f t="shared" si="126"/>
        <v>1.7042594228813392</v>
      </c>
      <c r="BF39" s="69">
        <f t="shared" si="127"/>
        <v>0.23987660318705031</v>
      </c>
      <c r="BG39" s="69">
        <f t="shared" si="128"/>
        <v>0.66390126909872615</v>
      </c>
      <c r="BH39" s="69">
        <f t="shared" si="129"/>
        <v>0.22152240945143212</v>
      </c>
      <c r="BI39" s="69">
        <f t="shared" si="130"/>
        <v>3.0245216940632719E-2</v>
      </c>
      <c r="BJ39" s="69">
        <f t="shared" si="131"/>
        <v>0.28017778987361086</v>
      </c>
      <c r="BK39" s="69">
        <f t="shared" si="132"/>
        <v>0.2004125985388244</v>
      </c>
      <c r="BL39" s="70">
        <f t="shared" si="133"/>
        <v>4.2138690602111595</v>
      </c>
      <c r="BM39" s="66">
        <f t="shared" si="134"/>
        <v>19.712135026666669</v>
      </c>
      <c r="BN39" s="69">
        <f t="shared" si="135"/>
        <v>19.712135026666669</v>
      </c>
      <c r="BO39" s="69">
        <f t="shared" si="136"/>
        <v>12.511690850959518</v>
      </c>
      <c r="BP39" s="69">
        <f t="shared" si="137"/>
        <v>1.1357352751649614</v>
      </c>
      <c r="BQ39" s="69">
        <f t="shared" si="138"/>
        <v>1.7303899719409914</v>
      </c>
      <c r="BR39" s="69">
        <f t="shared" si="139"/>
        <v>0.6772338563515572</v>
      </c>
      <c r="BS39" s="69">
        <f t="shared" si="140"/>
        <v>8.1971528573750146E-2</v>
      </c>
      <c r="BT39" s="69">
        <f t="shared" si="141"/>
        <v>0.45124226429982739</v>
      </c>
      <c r="BU39" s="69">
        <f t="shared" si="142"/>
        <v>0.17712299392971392</v>
      </c>
      <c r="BV39" s="70">
        <f t="shared" si="143"/>
        <v>2.9467485072710264</v>
      </c>
      <c r="BW39" s="71">
        <f t="shared" si="99"/>
        <v>2.8461457971014488</v>
      </c>
      <c r="BX39" s="71">
        <f t="shared" ref="BX39:EI39" si="164">IF(COUNT(BX9:BX13)&lt;3,"",AVERAGE(BX9:BX13))</f>
        <v>1.5289296014492755</v>
      </c>
      <c r="BY39" s="71">
        <f t="shared" si="164"/>
        <v>2.8180728369565218</v>
      </c>
      <c r="BZ39" s="71">
        <f t="shared" si="164"/>
        <v>1.5075566920289856</v>
      </c>
      <c r="CA39" s="71">
        <f t="shared" si="164"/>
        <v>0.55450346376811599</v>
      </c>
      <c r="CB39" s="71">
        <f t="shared" si="164"/>
        <v>7.3791931159420288E-2</v>
      </c>
      <c r="CC39" s="71">
        <f t="shared" si="164"/>
        <v>0.64324213043478251</v>
      </c>
      <c r="CD39" s="71">
        <f t="shared" si="164"/>
        <v>6.3083804347826095E-2</v>
      </c>
      <c r="CE39" s="71">
        <f t="shared" si="164"/>
        <v>8.6130489130434779E-2</v>
      </c>
      <c r="CF39" s="71">
        <f t="shared" si="164"/>
        <v>1.3297888079710145</v>
      </c>
      <c r="CG39" s="71">
        <f t="shared" si="164"/>
        <v>8.6805865942028992E-2</v>
      </c>
      <c r="CH39" s="71">
        <f t="shared" si="164"/>
        <v>5.7524492753623178E-3</v>
      </c>
      <c r="CI39" s="71">
        <f t="shared" si="164"/>
        <v>4.2543478260869563E-5</v>
      </c>
      <c r="CJ39" s="71">
        <f t="shared" si="164"/>
        <v>8.0382971014492761E-4</v>
      </c>
      <c r="CK39" s="71">
        <f t="shared" si="164"/>
        <v>5.5906630434782601E-3</v>
      </c>
      <c r="CL39" s="71">
        <f t="shared" si="164"/>
        <v>0.13255043478260869</v>
      </c>
      <c r="CM39" s="71">
        <f t="shared" si="164"/>
        <v>2.8683297101449273E-2</v>
      </c>
      <c r="CN39" s="71">
        <f t="shared" si="164"/>
        <v>2.7840579710144921E-4</v>
      </c>
      <c r="CO39" s="71">
        <f t="shared" si="164"/>
        <v>-3.9202898550725133E-5</v>
      </c>
      <c r="CP39" s="71">
        <f t="shared" si="164"/>
        <v>7.3295507246376831E-2</v>
      </c>
      <c r="CQ39" s="71">
        <f t="shared" si="164"/>
        <v>0.11251423913043479</v>
      </c>
      <c r="CR39" s="71">
        <f t="shared" si="164"/>
        <v>7.251068840579708E-2</v>
      </c>
      <c r="CS39" s="71">
        <f t="shared" si="164"/>
        <v>9.842833333333334E-2</v>
      </c>
      <c r="CT39" s="71">
        <f t="shared" si="164"/>
        <v>0.35670956521739133</v>
      </c>
      <c r="CU39" s="71">
        <f t="shared" si="164"/>
        <v>5.0432608695652179E-2</v>
      </c>
      <c r="CV39" s="71">
        <f t="shared" si="164"/>
        <v>1.0241278985507248E-2</v>
      </c>
      <c r="CW39" s="71">
        <f t="shared" si="164"/>
        <v>4.1373188405797099E-5</v>
      </c>
      <c r="CX39" s="71">
        <f t="shared" si="164"/>
        <v>1.9900000000000001E-4</v>
      </c>
      <c r="CY39" s="71">
        <f t="shared" si="164"/>
        <v>5.5794166666666657E-3</v>
      </c>
      <c r="CZ39" s="71">
        <f t="shared" si="164"/>
        <v>6.2722463768115941E-4</v>
      </c>
      <c r="DA39" s="71">
        <f t="shared" si="164"/>
        <v>2.248460144927536E-3</v>
      </c>
      <c r="DB39" s="71">
        <f t="shared" si="164"/>
        <v>2.2960507246376813E-4</v>
      </c>
      <c r="DC39" s="71">
        <f t="shared" si="164"/>
        <v>1.3592391304347826E-4</v>
      </c>
      <c r="DD39" s="71">
        <f t="shared" si="164"/>
        <v>5.7202717391304357E-2</v>
      </c>
      <c r="DE39" s="71">
        <f t="shared" si="164"/>
        <v>3.3134057971014493E-3</v>
      </c>
      <c r="DF39" s="71">
        <f t="shared" si="164"/>
        <v>2.9577173913043477E-4</v>
      </c>
      <c r="DG39" s="71">
        <f t="shared" si="164"/>
        <v>1.2227148550724636E-2</v>
      </c>
      <c r="DH39" s="71">
        <f t="shared" si="164"/>
        <v>6.5456521739130433E-5</v>
      </c>
      <c r="DI39" s="71">
        <f t="shared" si="164"/>
        <v>5.1757246376811604E-5</v>
      </c>
      <c r="DJ39" s="71">
        <f t="shared" si="164"/>
        <v>1.9625463768115949E-2</v>
      </c>
      <c r="DK39" s="71">
        <f t="shared" si="164"/>
        <v>4.228058333333333E-2</v>
      </c>
      <c r="DL39" s="71">
        <f t="shared" si="164"/>
        <v>1.0187318840579711E-4</v>
      </c>
      <c r="DM39" s="71">
        <f t="shared" si="164"/>
        <v>0.34814206521739133</v>
      </c>
      <c r="DN39" s="71">
        <f t="shared" si="164"/>
        <v>0.13442501449275363</v>
      </c>
      <c r="DO39" s="71">
        <f t="shared" si="164"/>
        <v>5.3893115942028988E-4</v>
      </c>
      <c r="DP39" s="71">
        <f t="shared" si="164"/>
        <v>2.764021739130435E-4</v>
      </c>
      <c r="DQ39" s="71">
        <f t="shared" si="164"/>
        <v>1.8751594202898552E-3</v>
      </c>
      <c r="DR39" s="71">
        <f t="shared" si="164"/>
        <v>4.6083333333333333E-5</v>
      </c>
      <c r="DS39" s="72">
        <f t="shared" si="164"/>
        <v>205.95425852898546</v>
      </c>
      <c r="DT39" s="73">
        <f t="shared" si="164"/>
        <v>11.333391880952382</v>
      </c>
      <c r="DU39" s="71">
        <f t="shared" si="164"/>
        <v>8.323179033333334</v>
      </c>
      <c r="DV39" s="71">
        <f t="shared" si="164"/>
        <v>10.906076802608693</v>
      </c>
      <c r="DW39" s="71">
        <f t="shared" si="164"/>
        <v>8.1608609533333336</v>
      </c>
      <c r="DX39" s="71">
        <f t="shared" si="164"/>
        <v>4.8090648133333334</v>
      </c>
      <c r="DY39" s="71">
        <f t="shared" si="164"/>
        <v>0.47991695666666673</v>
      </c>
      <c r="DZ39" s="71">
        <f t="shared" si="164"/>
        <v>2.1532873800000001</v>
      </c>
      <c r="EA39" s="71">
        <f t="shared" si="164"/>
        <v>0.27578893333333332</v>
      </c>
      <c r="EB39" s="71">
        <f t="shared" si="164"/>
        <v>0.33381143333333335</v>
      </c>
      <c r="EC39" s="71">
        <f t="shared" si="164"/>
        <v>3.0626452933333335</v>
      </c>
      <c r="ED39" s="71">
        <f t="shared" si="164"/>
        <v>0.10899248333333336</v>
      </c>
      <c r="EE39" s="71">
        <f t="shared" si="164"/>
        <v>1.6749883333333333E-2</v>
      </c>
      <c r="EF39" s="71">
        <f t="shared" si="164"/>
        <v>2.4630333333333328E-4</v>
      </c>
      <c r="EG39" s="71">
        <f t="shared" si="164"/>
        <v>2.2662166666666669E-3</v>
      </c>
      <c r="EH39" s="71">
        <f t="shared" si="164"/>
        <v>1.8749716666666662E-2</v>
      </c>
      <c r="EI39" s="71">
        <f t="shared" si="164"/>
        <v>0.60583996666666673</v>
      </c>
      <c r="EJ39" s="71">
        <f t="shared" ref="EJ39:FP39" si="165">IF(COUNT(EJ9:EJ13)&lt;3,"",AVERAGE(EJ9:EJ13))</f>
        <v>4.8519400000000004E-2</v>
      </c>
      <c r="EK39" s="71">
        <f t="shared" si="165"/>
        <v>5.9483333333333328E-4</v>
      </c>
      <c r="EL39" s="71">
        <f t="shared" si="165"/>
        <v>5.9721766666666662E-2</v>
      </c>
      <c r="EM39" s="71">
        <f t="shared" si="165"/>
        <v>0.32591783333333335</v>
      </c>
      <c r="EN39" s="71">
        <f t="shared" si="165"/>
        <v>0.21818476666666667</v>
      </c>
      <c r="EO39" s="71">
        <f t="shared" si="165"/>
        <v>0.21328113333333337</v>
      </c>
      <c r="EP39" s="71">
        <f t="shared" si="165"/>
        <v>0.37916526666666667</v>
      </c>
      <c r="EQ39" s="71">
        <f t="shared" si="165"/>
        <v>1.1962707666666668</v>
      </c>
      <c r="ER39" s="71">
        <f t="shared" si="165"/>
        <v>6.2821479710144928E-2</v>
      </c>
      <c r="ES39" s="71">
        <f t="shared" si="165"/>
        <v>0</v>
      </c>
      <c r="ET39" s="71">
        <f t="shared" si="165"/>
        <v>9.064333333333334E-5</v>
      </c>
      <c r="EU39" s="71">
        <f t="shared" si="165"/>
        <v>7.4610333333333329E-4</v>
      </c>
      <c r="EV39" s="71">
        <f t="shared" si="165"/>
        <v>2.0019906666666663E-2</v>
      </c>
      <c r="EW39" s="71">
        <f t="shared" si="165"/>
        <v>1.4817700000000003E-3</v>
      </c>
      <c r="EX39" s="71">
        <f t="shared" si="165"/>
        <v>1.23009E-2</v>
      </c>
      <c r="EY39" s="71">
        <f t="shared" si="165"/>
        <v>5.4380666666666662E-4</v>
      </c>
      <c r="EZ39" s="71">
        <f t="shared" si="165"/>
        <v>6.1322666666666667E-4</v>
      </c>
      <c r="FA39" s="71">
        <f t="shared" si="165"/>
        <v>0.37407901159420287</v>
      </c>
      <c r="FB39" s="71">
        <f t="shared" si="165"/>
        <v>7.6715144927536226E-3</v>
      </c>
      <c r="FC39" s="71">
        <f t="shared" si="165"/>
        <v>0</v>
      </c>
      <c r="FD39" s="71">
        <f t="shared" si="165"/>
        <v>3.2449876666666669E-2</v>
      </c>
      <c r="FE39" s="71">
        <f t="shared" si="165"/>
        <v>1.0498333333333331E-4</v>
      </c>
      <c r="FF39" s="71">
        <f t="shared" si="165"/>
        <v>5.767733333333332E-4</v>
      </c>
      <c r="FG39" s="71">
        <f t="shared" si="165"/>
        <v>8.5606486666666662E-2</v>
      </c>
      <c r="FH39" s="71">
        <f t="shared" si="165"/>
        <v>0.15908577666666665</v>
      </c>
      <c r="FI39" s="71">
        <f t="shared" si="165"/>
        <v>3.5100333333333333E-4</v>
      </c>
      <c r="FJ39" s="71">
        <f t="shared" si="165"/>
        <v>3.2138608637681161</v>
      </c>
      <c r="FK39" s="71">
        <f t="shared" si="165"/>
        <v>1.1658338033333335</v>
      </c>
      <c r="FL39" s="71">
        <f t="shared" si="165"/>
        <v>1.6077066666666667E-3</v>
      </c>
      <c r="FM39" s="71">
        <f t="shared" si="165"/>
        <v>1.3745899999999998E-3</v>
      </c>
      <c r="FN39" s="71">
        <f t="shared" si="165"/>
        <v>4.2481266666666668E-3</v>
      </c>
      <c r="FO39" s="71">
        <f t="shared" si="165"/>
        <v>8.6953333333333326E-5</v>
      </c>
      <c r="FP39" s="72">
        <f t="shared" si="165"/>
        <v>61.828214369999998</v>
      </c>
    </row>
    <row r="40" spans="1:172" x14ac:dyDescent="0.2">
      <c r="A40" s="62" t="str">
        <f t="shared" si="93"/>
        <v>ACAD1</v>
      </c>
      <c r="B40" s="63" t="s">
        <v>71</v>
      </c>
      <c r="C40" s="20"/>
      <c r="D40" s="41"/>
      <c r="E40" s="41"/>
      <c r="F40" s="41"/>
      <c r="G40" s="41"/>
      <c r="H40" s="41"/>
      <c r="I40" s="20"/>
      <c r="J40" s="64">
        <f t="shared" si="94"/>
        <v>7.4097976376811587</v>
      </c>
      <c r="K40" s="41"/>
      <c r="L40" s="64">
        <f t="shared" si="95"/>
        <v>21.164045213768116</v>
      </c>
      <c r="M40" s="64">
        <f t="shared" ref="M40:U40" si="166">IF(COUNT(M10:M14)&lt;3,"",AVERAGE(M10:M14))</f>
        <v>9.1640452137681159</v>
      </c>
      <c r="N40" s="64">
        <f t="shared" si="166"/>
        <v>4.6355364094202907</v>
      </c>
      <c r="O40" s="64">
        <f t="shared" si="166"/>
        <v>0.61610582608695652</v>
      </c>
      <c r="P40" s="64">
        <f t="shared" si="166"/>
        <v>1.8732798260869565</v>
      </c>
      <c r="Q40" s="64">
        <f t="shared" si="166"/>
        <v>0.56055978260869566</v>
      </c>
      <c r="R40" s="64">
        <f t="shared" si="166"/>
        <v>7.9920228260869558E-2</v>
      </c>
      <c r="S40" s="64">
        <f t="shared" si="166"/>
        <v>0.79625900724637677</v>
      </c>
      <c r="T40" s="64">
        <f t="shared" si="166"/>
        <v>0.60238489492753633</v>
      </c>
      <c r="U40" s="65">
        <f t="shared" si="166"/>
        <v>12</v>
      </c>
      <c r="V40" s="20"/>
      <c r="W40" s="64">
        <f t="shared" si="97"/>
        <v>18.636028943333336</v>
      </c>
      <c r="X40" s="41"/>
      <c r="Y40" s="64">
        <f t="shared" ref="Y40:AH40" si="167">IF(COUNT(Y10:Y14)&lt;3,"",AVERAGE(Y10:Y14))</f>
        <v>71.168558576666669</v>
      </c>
      <c r="Z40" s="64">
        <f t="shared" si="167"/>
        <v>59.168558576666669</v>
      </c>
      <c r="AA40" s="64">
        <f t="shared" si="167"/>
        <v>43.026819226666667</v>
      </c>
      <c r="AB40" s="64">
        <f t="shared" si="167"/>
        <v>3.8154607400000002</v>
      </c>
      <c r="AC40" s="64">
        <f t="shared" si="167"/>
        <v>7.009664776666666</v>
      </c>
      <c r="AD40" s="64">
        <f t="shared" si="167"/>
        <v>2.5390643333333336</v>
      </c>
      <c r="AE40" s="64">
        <f t="shared" si="167"/>
        <v>0.30062726666666667</v>
      </c>
      <c r="AF40" s="64">
        <f t="shared" si="167"/>
        <v>1.7824456433333336</v>
      </c>
      <c r="AG40" s="64">
        <f t="shared" si="167"/>
        <v>0.69447774333333334</v>
      </c>
      <c r="AH40" s="65">
        <f t="shared" si="167"/>
        <v>12</v>
      </c>
      <c r="AI40" s="66">
        <f t="shared" si="104"/>
        <v>7.4097976376811587</v>
      </c>
      <c r="AJ40" s="67">
        <f t="shared" si="105"/>
        <v>1</v>
      </c>
      <c r="AK40" s="67">
        <f t="shared" si="106"/>
        <v>0.21902884645156004</v>
      </c>
      <c r="AL40" s="67">
        <f t="shared" si="107"/>
        <v>2.9110967202345295E-2</v>
      </c>
      <c r="AM40" s="67">
        <f t="shared" si="108"/>
        <v>8.8512371201527579E-2</v>
      </c>
      <c r="AN40" s="67">
        <f t="shared" si="109"/>
        <v>2.6486419630403529E-2</v>
      </c>
      <c r="AO40" s="67">
        <f t="shared" si="110"/>
        <v>3.7762264942090575E-3</v>
      </c>
      <c r="AP40" s="67">
        <f t="shared" si="111"/>
        <v>3.7623195339252832E-2</v>
      </c>
      <c r="AQ40" s="67">
        <f t="shared" si="112"/>
        <v>2.8462653941773816E-2</v>
      </c>
      <c r="AR40" s="68">
        <f t="shared" si="113"/>
        <v>0.56699935568997406</v>
      </c>
      <c r="AS40" s="66">
        <f t="shared" si="114"/>
        <v>18.636028943333336</v>
      </c>
      <c r="AT40" s="67">
        <f t="shared" si="115"/>
        <v>1</v>
      </c>
      <c r="AU40" s="67">
        <f t="shared" si="116"/>
        <v>0.60457623544975725</v>
      </c>
      <c r="AV40" s="67">
        <f t="shared" si="117"/>
        <v>5.3611606252918234E-2</v>
      </c>
      <c r="AW40" s="67">
        <f t="shared" si="118"/>
        <v>9.8493842180539193E-2</v>
      </c>
      <c r="AX40" s="67">
        <f t="shared" si="119"/>
        <v>3.5676770530600456E-2</v>
      </c>
      <c r="AY40" s="67">
        <f t="shared" si="120"/>
        <v>4.2241584300574883E-3</v>
      </c>
      <c r="AZ40" s="67">
        <f t="shared" si="121"/>
        <v>2.5045408801039372E-2</v>
      </c>
      <c r="BA40" s="67">
        <f t="shared" si="122"/>
        <v>9.7582100469999523E-3</v>
      </c>
      <c r="BB40" s="68">
        <f t="shared" si="123"/>
        <v>0.16861378451374623</v>
      </c>
      <c r="BC40" s="66">
        <f t="shared" si="124"/>
        <v>7.4097976376811587</v>
      </c>
      <c r="BD40" s="69">
        <f t="shared" si="125"/>
        <v>7.4097976376811587</v>
      </c>
      <c r="BE40" s="69">
        <f t="shared" si="126"/>
        <v>1.6229594290207989</v>
      </c>
      <c r="BF40" s="69">
        <f t="shared" si="127"/>
        <v>0.21570637600655185</v>
      </c>
      <c r="BG40" s="69">
        <f t="shared" si="128"/>
        <v>0.65585875903463686</v>
      </c>
      <c r="BH40" s="69">
        <f t="shared" si="129"/>
        <v>0.19625900960799594</v>
      </c>
      <c r="BI40" s="69">
        <f t="shared" si="130"/>
        <v>2.7981074156139277E-2</v>
      </c>
      <c r="BJ40" s="69">
        <f t="shared" si="131"/>
        <v>0.27878026394681243</v>
      </c>
      <c r="BK40" s="69">
        <f t="shared" si="132"/>
        <v>0.21090250593989193</v>
      </c>
      <c r="BL40" s="70">
        <f t="shared" si="133"/>
        <v>4.2013504863583089</v>
      </c>
      <c r="BM40" s="66">
        <f t="shared" si="134"/>
        <v>18.636028943333336</v>
      </c>
      <c r="BN40" s="69">
        <f t="shared" si="135"/>
        <v>18.636028943333336</v>
      </c>
      <c r="BO40" s="69">
        <f t="shared" si="136"/>
        <v>11.266900222293186</v>
      </c>
      <c r="BP40" s="69">
        <f t="shared" si="137"/>
        <v>0.99910744582797473</v>
      </c>
      <c r="BQ40" s="69">
        <f t="shared" si="138"/>
        <v>1.8355340936166342</v>
      </c>
      <c r="BR40" s="69">
        <f t="shared" si="139"/>
        <v>0.66487332821293188</v>
      </c>
      <c r="BS40" s="69">
        <f t="shared" si="140"/>
        <v>7.8721538763776855E-2</v>
      </c>
      <c r="BT40" s="69">
        <f t="shared" si="141"/>
        <v>0.46674696331378523</v>
      </c>
      <c r="BU40" s="69">
        <f t="shared" si="142"/>
        <v>0.18185428487101726</v>
      </c>
      <c r="BV40" s="70">
        <f t="shared" si="143"/>
        <v>3.142291368443145</v>
      </c>
      <c r="BW40" s="71">
        <f t="shared" si="99"/>
        <v>2.8142971014492755</v>
      </c>
      <c r="BX40" s="71">
        <f t="shared" ref="BX40:EI40" si="168">IF(COUNT(BX10:BX14)&lt;3,"",AVERAGE(BX10:BX14))</f>
        <v>1.5086539492753623</v>
      </c>
      <c r="BY40" s="71">
        <f t="shared" si="168"/>
        <v>2.785673927865612</v>
      </c>
      <c r="BZ40" s="71">
        <f t="shared" si="168"/>
        <v>1.4626903442028987</v>
      </c>
      <c r="CA40" s="71">
        <f t="shared" si="168"/>
        <v>0.53097920289855072</v>
      </c>
      <c r="CB40" s="71">
        <f t="shared" si="168"/>
        <v>6.6422105072463766E-2</v>
      </c>
      <c r="CC40" s="71">
        <f t="shared" si="168"/>
        <v>0.63799708695652169</v>
      </c>
      <c r="CD40" s="71">
        <f t="shared" si="168"/>
        <v>5.6055978260869568E-2</v>
      </c>
      <c r="CE40" s="71">
        <f t="shared" si="168"/>
        <v>7.9920228260869558E-2</v>
      </c>
      <c r="CF40" s="71">
        <f t="shared" si="168"/>
        <v>1.3270983731884056</v>
      </c>
      <c r="CG40" s="71">
        <f t="shared" si="168"/>
        <v>9.1317257246376821E-2</v>
      </c>
      <c r="CH40" s="71">
        <f t="shared" si="168"/>
        <v>5.6341014492753616E-3</v>
      </c>
      <c r="CI40" s="71">
        <f t="shared" si="168"/>
        <v>5.0891304347826087E-5</v>
      </c>
      <c r="CJ40" s="71">
        <f t="shared" si="168"/>
        <v>7.3426449275362327E-4</v>
      </c>
      <c r="CK40" s="71">
        <f t="shared" si="168"/>
        <v>5.2698804347826077E-3</v>
      </c>
      <c r="CL40" s="71">
        <f t="shared" si="168"/>
        <v>0.1234330434782609</v>
      </c>
      <c r="CM40" s="71">
        <f t="shared" si="168"/>
        <v>2.5827644927536232E-2</v>
      </c>
      <c r="CN40" s="71">
        <f t="shared" si="168"/>
        <v>8.6231884057971016E-5</v>
      </c>
      <c r="CO40" s="71">
        <f t="shared" si="168"/>
        <v>-3.3833333333333388E-4</v>
      </c>
      <c r="CP40" s="71">
        <f t="shared" si="168"/>
        <v>7.1158985507246392E-2</v>
      </c>
      <c r="CQ40" s="71">
        <f t="shared" si="168"/>
        <v>0.11454728260869566</v>
      </c>
      <c r="CR40" s="71">
        <f t="shared" si="168"/>
        <v>7.5136775362318831E-2</v>
      </c>
      <c r="CS40" s="71">
        <f t="shared" si="168"/>
        <v>9.329094202898551E-2</v>
      </c>
      <c r="CT40" s="71">
        <f t="shared" si="168"/>
        <v>0.35379565217391307</v>
      </c>
      <c r="CU40" s="71">
        <f t="shared" si="168"/>
        <v>5.29804347826087E-2</v>
      </c>
      <c r="CV40" s="71">
        <f t="shared" si="168"/>
        <v>1.1582670289855072E-2</v>
      </c>
      <c r="CW40" s="71">
        <f t="shared" si="168"/>
        <v>4.1112318840579707E-5</v>
      </c>
      <c r="CX40" s="71">
        <f t="shared" si="168"/>
        <v>1.8882608695652175E-4</v>
      </c>
      <c r="CY40" s="71">
        <f t="shared" si="168"/>
        <v>5.4475905797101449E-3</v>
      </c>
      <c r="CZ40" s="71">
        <f t="shared" si="168"/>
        <v>5.8418115942028971E-4</v>
      </c>
      <c r="DA40" s="71">
        <f t="shared" si="168"/>
        <v>3.356286231884058E-3</v>
      </c>
      <c r="DB40" s="71">
        <f t="shared" si="168"/>
        <v>2.2856159420289856E-4</v>
      </c>
      <c r="DC40" s="71">
        <f t="shared" si="168"/>
        <v>1.1653260869565218E-4</v>
      </c>
      <c r="DD40" s="71">
        <f t="shared" si="168"/>
        <v>5.1489673913043488E-2</v>
      </c>
      <c r="DE40" s="71">
        <f t="shared" si="168"/>
        <v>5.0021014492753618E-3</v>
      </c>
      <c r="DF40" s="71">
        <f t="shared" si="168"/>
        <v>2.0872826086956522E-4</v>
      </c>
      <c r="DG40" s="71">
        <f t="shared" si="168"/>
        <v>1.2043583333333331E-2</v>
      </c>
      <c r="DH40" s="71">
        <f t="shared" si="168"/>
        <v>7.136956521739131E-5</v>
      </c>
      <c r="DI40" s="71">
        <f t="shared" si="168"/>
        <v>4.0800724637681161E-5</v>
      </c>
      <c r="DJ40" s="71">
        <f t="shared" si="168"/>
        <v>1.7696942028985509E-2</v>
      </c>
      <c r="DK40" s="71">
        <f t="shared" si="168"/>
        <v>4.302710507246376E-2</v>
      </c>
      <c r="DL40" s="71">
        <f t="shared" si="168"/>
        <v>1.0065579710144929E-4</v>
      </c>
      <c r="DM40" s="71">
        <f t="shared" si="168"/>
        <v>0.34244467391304345</v>
      </c>
      <c r="DN40" s="71">
        <f t="shared" si="168"/>
        <v>0.12872214492753623</v>
      </c>
      <c r="DO40" s="71">
        <f t="shared" si="168"/>
        <v>5.1371376811594201E-4</v>
      </c>
      <c r="DP40" s="71">
        <f t="shared" si="168"/>
        <v>2.801413043478261E-4</v>
      </c>
      <c r="DQ40" s="71">
        <f t="shared" si="168"/>
        <v>1.8172463768115943E-3</v>
      </c>
      <c r="DR40" s="71">
        <f t="shared" si="168"/>
        <v>7.8083333333333352E-5</v>
      </c>
      <c r="DS40" s="72">
        <f t="shared" si="168"/>
        <v>208.70317565942022</v>
      </c>
      <c r="DT40" s="73">
        <f t="shared" si="168"/>
        <v>10.556688547619048</v>
      </c>
      <c r="DU40" s="71">
        <f t="shared" si="168"/>
        <v>7.6383782</v>
      </c>
      <c r="DV40" s="71">
        <f t="shared" si="168"/>
        <v>10.061580385942028</v>
      </c>
      <c r="DW40" s="71">
        <f t="shared" si="168"/>
        <v>7.3100638699999987</v>
      </c>
      <c r="DX40" s="71">
        <f t="shared" si="168"/>
        <v>4.1176640633333337</v>
      </c>
      <c r="DY40" s="71">
        <f t="shared" si="168"/>
        <v>0.38977712333333336</v>
      </c>
      <c r="DZ40" s="71">
        <f t="shared" si="168"/>
        <v>2.1445348799999997</v>
      </c>
      <c r="EA40" s="71">
        <f t="shared" si="168"/>
        <v>0.25390643333333329</v>
      </c>
      <c r="EB40" s="71">
        <f t="shared" si="168"/>
        <v>0.30062726666666667</v>
      </c>
      <c r="EC40" s="71">
        <f t="shared" si="168"/>
        <v>2.9707427933333337</v>
      </c>
      <c r="ED40" s="71">
        <f t="shared" si="168"/>
        <v>0.10355498333333335</v>
      </c>
      <c r="EE40" s="71">
        <f t="shared" si="168"/>
        <v>1.6570466666666665E-2</v>
      </c>
      <c r="EF40" s="71">
        <f t="shared" si="168"/>
        <v>2.3305333333333331E-4</v>
      </c>
      <c r="EG40" s="71">
        <f t="shared" si="168"/>
        <v>2.1897166666666667E-3</v>
      </c>
      <c r="EH40" s="71">
        <f t="shared" si="168"/>
        <v>1.6598716666666662E-2</v>
      </c>
      <c r="EI40" s="71">
        <f t="shared" si="168"/>
        <v>0.57801246666666672</v>
      </c>
      <c r="EJ40" s="71">
        <f t="shared" ref="EJ40:FP40" si="169">IF(COUNT(EJ10:EJ14)&lt;3,"",AVERAGE(EJ10:EJ14))</f>
        <v>4.8394399999999997E-2</v>
      </c>
      <c r="EK40" s="71">
        <f t="shared" si="169"/>
        <v>3.5983333333333326E-4</v>
      </c>
      <c r="EL40" s="71">
        <f t="shared" si="169"/>
        <v>4.917093333333334E-2</v>
      </c>
      <c r="EM40" s="71">
        <f t="shared" si="169"/>
        <v>0.31830700000000001</v>
      </c>
      <c r="EN40" s="71">
        <f t="shared" si="169"/>
        <v>0.23674643333333334</v>
      </c>
      <c r="EO40" s="71">
        <f t="shared" si="169"/>
        <v>0.21432363333333332</v>
      </c>
      <c r="EP40" s="71">
        <f t="shared" si="169"/>
        <v>0.37286026666666666</v>
      </c>
      <c r="EQ40" s="71">
        <f t="shared" si="169"/>
        <v>1.1914082666666665</v>
      </c>
      <c r="ER40" s="71">
        <f t="shared" si="169"/>
        <v>6.0089813043478248E-2</v>
      </c>
      <c r="ES40" s="71">
        <f t="shared" si="169"/>
        <v>2.7241666666666668E-4</v>
      </c>
      <c r="ET40" s="71">
        <f t="shared" si="169"/>
        <v>9.8643333333333331E-5</v>
      </c>
      <c r="EU40" s="71">
        <f t="shared" si="169"/>
        <v>6.7593666666666678E-4</v>
      </c>
      <c r="EV40" s="71">
        <f t="shared" si="169"/>
        <v>1.8744906666666665E-2</v>
      </c>
      <c r="EW40" s="71">
        <f t="shared" si="169"/>
        <v>1.3476866666666668E-3</v>
      </c>
      <c r="EX40" s="71">
        <f t="shared" si="169"/>
        <v>1.1631316666666665E-2</v>
      </c>
      <c r="EY40" s="71">
        <f t="shared" si="169"/>
        <v>5.2238999999999996E-4</v>
      </c>
      <c r="EZ40" s="71">
        <f t="shared" si="169"/>
        <v>5.173100000000001E-4</v>
      </c>
      <c r="FA40" s="71">
        <f t="shared" si="169"/>
        <v>0.30420317826086957</v>
      </c>
      <c r="FB40" s="71">
        <f t="shared" si="169"/>
        <v>7.569847826086956E-3</v>
      </c>
      <c r="FC40" s="71">
        <f t="shared" si="169"/>
        <v>4.7916666666666664E-4</v>
      </c>
      <c r="FD40" s="71">
        <f t="shared" si="169"/>
        <v>3.1123126666666667E-2</v>
      </c>
      <c r="FE40" s="71">
        <f t="shared" si="169"/>
        <v>8.8816666666666653E-5</v>
      </c>
      <c r="FF40" s="71">
        <f t="shared" si="169"/>
        <v>4.8060666666666665E-4</v>
      </c>
      <c r="FG40" s="71">
        <f t="shared" si="169"/>
        <v>7.5352236666666655E-2</v>
      </c>
      <c r="FH40" s="71">
        <f t="shared" si="169"/>
        <v>0.13104935999999998</v>
      </c>
      <c r="FI40" s="71">
        <f t="shared" si="169"/>
        <v>3.135033333333334E-4</v>
      </c>
      <c r="FJ40" s="71">
        <f t="shared" si="169"/>
        <v>2.790955863768116</v>
      </c>
      <c r="FK40" s="71">
        <f t="shared" si="169"/>
        <v>0.99822155333333329</v>
      </c>
      <c r="FL40" s="71">
        <f t="shared" si="169"/>
        <v>1.4715400000000001E-3</v>
      </c>
      <c r="FM40" s="71">
        <f t="shared" si="169"/>
        <v>1.3279233333333333E-3</v>
      </c>
      <c r="FN40" s="71">
        <f t="shared" si="169"/>
        <v>3.9748766666666668E-3</v>
      </c>
      <c r="FO40" s="71">
        <f t="shared" si="169"/>
        <v>9.4370000000000006E-5</v>
      </c>
      <c r="FP40" s="72">
        <f t="shared" si="169"/>
        <v>67.897139536666671</v>
      </c>
    </row>
    <row r="41" spans="1:172" x14ac:dyDescent="0.2">
      <c r="A41" s="62" t="str">
        <f t="shared" si="93"/>
        <v>ACAD1</v>
      </c>
      <c r="B41" s="63" t="s">
        <v>72</v>
      </c>
      <c r="C41" s="20"/>
      <c r="D41" s="41"/>
      <c r="E41" s="41"/>
      <c r="F41" s="41"/>
      <c r="G41" s="41"/>
      <c r="H41" s="41"/>
      <c r="I41" s="20"/>
      <c r="J41" s="64">
        <f t="shared" si="94"/>
        <v>7.3231328550724637</v>
      </c>
      <c r="K41" s="41"/>
      <c r="L41" s="64">
        <f t="shared" si="95"/>
        <v>20.987052692028985</v>
      </c>
      <c r="M41" s="64">
        <f t="shared" ref="M41:U41" si="170">IF(COUNT(M11:M15)&lt;3,"",AVERAGE(M11:M15))</f>
        <v>8.9870526920289855</v>
      </c>
      <c r="N41" s="64">
        <f t="shared" si="170"/>
        <v>4.4499468442028975</v>
      </c>
      <c r="O41" s="64">
        <f t="shared" si="170"/>
        <v>0.6134802608695652</v>
      </c>
      <c r="P41" s="64">
        <f t="shared" si="170"/>
        <v>1.8265765217391305</v>
      </c>
      <c r="Q41" s="64">
        <f t="shared" si="170"/>
        <v>0.5354554347826086</v>
      </c>
      <c r="R41" s="64">
        <f t="shared" si="170"/>
        <v>7.8095184782608698E-2</v>
      </c>
      <c r="S41" s="64">
        <f t="shared" si="170"/>
        <v>0.84712126811594202</v>
      </c>
      <c r="T41" s="64">
        <f t="shared" si="170"/>
        <v>0.63637785144927539</v>
      </c>
      <c r="U41" s="65">
        <f t="shared" si="170"/>
        <v>12</v>
      </c>
      <c r="V41" s="20"/>
      <c r="W41" s="64">
        <f t="shared" si="97"/>
        <v>17.65203472594203</v>
      </c>
      <c r="X41" s="41"/>
      <c r="Y41" s="64">
        <f t="shared" ref="Y41:AH41" si="171">IF(COUNT(Y11:Y15)&lt;3,"",AVERAGE(Y11:Y15))</f>
        <v>63.36218381579711</v>
      </c>
      <c r="Z41" s="64">
        <f t="shared" si="171"/>
        <v>51.36218381579711</v>
      </c>
      <c r="AA41" s="64">
        <f t="shared" si="171"/>
        <v>35.998057983913043</v>
      </c>
      <c r="AB41" s="64">
        <f t="shared" si="171"/>
        <v>3.7179282726086966</v>
      </c>
      <c r="AC41" s="64">
        <f t="shared" si="171"/>
        <v>6.5801493346376816</v>
      </c>
      <c r="AD41" s="64">
        <f t="shared" si="171"/>
        <v>2.2931161449275357</v>
      </c>
      <c r="AE41" s="64">
        <f t="shared" si="171"/>
        <v>0.28040248043478266</v>
      </c>
      <c r="AF41" s="64">
        <f t="shared" si="171"/>
        <v>1.7575927520289856</v>
      </c>
      <c r="AG41" s="64">
        <f t="shared" si="171"/>
        <v>0.73493800782608698</v>
      </c>
      <c r="AH41" s="65">
        <f t="shared" si="171"/>
        <v>12</v>
      </c>
      <c r="AI41" s="66">
        <f t="shared" si="104"/>
        <v>7.3231328550724637</v>
      </c>
      <c r="AJ41" s="67">
        <f t="shared" si="105"/>
        <v>1</v>
      </c>
      <c r="AK41" s="67">
        <f t="shared" si="106"/>
        <v>0.21203295715234066</v>
      </c>
      <c r="AL41" s="67">
        <f t="shared" si="107"/>
        <v>2.9231368018748476E-2</v>
      </c>
      <c r="AM41" s="67">
        <f t="shared" si="108"/>
        <v>8.7033493866095629E-2</v>
      </c>
      <c r="AN41" s="67">
        <f t="shared" si="109"/>
        <v>2.551360796773422E-2</v>
      </c>
      <c r="AO41" s="67">
        <f t="shared" si="110"/>
        <v>3.7211125320264593E-3</v>
      </c>
      <c r="AP41" s="67">
        <f t="shared" si="111"/>
        <v>4.0363993960794889E-2</v>
      </c>
      <c r="AQ41" s="67">
        <f t="shared" si="112"/>
        <v>3.0322402139437887E-2</v>
      </c>
      <c r="AR41" s="68">
        <f t="shared" si="113"/>
        <v>0.57178109647371667</v>
      </c>
      <c r="AS41" s="66">
        <f t="shared" si="114"/>
        <v>17.65203472594203</v>
      </c>
      <c r="AT41" s="67">
        <f t="shared" si="115"/>
        <v>1</v>
      </c>
      <c r="AU41" s="67">
        <f t="shared" si="116"/>
        <v>0.56813158600348312</v>
      </c>
      <c r="AV41" s="67">
        <f t="shared" si="117"/>
        <v>5.8677401072810928E-2</v>
      </c>
      <c r="AW41" s="67">
        <f t="shared" si="118"/>
        <v>0.103849787655159</v>
      </c>
      <c r="AX41" s="67">
        <f t="shared" si="119"/>
        <v>3.6190610973793939E-2</v>
      </c>
      <c r="AY41" s="67">
        <f t="shared" si="120"/>
        <v>4.425391669737151E-3</v>
      </c>
      <c r="AZ41" s="67">
        <f t="shared" si="121"/>
        <v>2.7738828528046919E-2</v>
      </c>
      <c r="BA41" s="67">
        <f t="shared" si="122"/>
        <v>1.1599000595728461E-2</v>
      </c>
      <c r="BB41" s="68">
        <f t="shared" si="123"/>
        <v>0.1893874118178393</v>
      </c>
      <c r="BC41" s="66">
        <f t="shared" si="124"/>
        <v>7.3231328550724637</v>
      </c>
      <c r="BD41" s="69">
        <f t="shared" si="125"/>
        <v>7.3231328550724637</v>
      </c>
      <c r="BE41" s="69">
        <f t="shared" si="126"/>
        <v>1.5527455148804779</v>
      </c>
      <c r="BF41" s="69">
        <f t="shared" si="127"/>
        <v>0.21406519153681144</v>
      </c>
      <c r="BG41" s="69">
        <f t="shared" si="128"/>
        <v>0.63735783842255267</v>
      </c>
      <c r="BH41" s="69">
        <f t="shared" si="129"/>
        <v>0.18683954075995304</v>
      </c>
      <c r="BI41" s="69">
        <f t="shared" si="130"/>
        <v>2.7250201440704849E-2</v>
      </c>
      <c r="BJ41" s="69">
        <f t="shared" si="131"/>
        <v>0.29559089033624358</v>
      </c>
      <c r="BK41" s="69">
        <f t="shared" si="132"/>
        <v>0.22205497935203716</v>
      </c>
      <c r="BL41" s="70">
        <f t="shared" si="133"/>
        <v>4.1872289334960326</v>
      </c>
      <c r="BM41" s="66">
        <f t="shared" si="134"/>
        <v>17.65203472594203</v>
      </c>
      <c r="BN41" s="69">
        <f t="shared" si="135"/>
        <v>17.65203472594203</v>
      </c>
      <c r="BO41" s="69">
        <f t="shared" si="136"/>
        <v>10.028678485038006</v>
      </c>
      <c r="BP41" s="69">
        <f t="shared" si="137"/>
        <v>1.0357755213652866</v>
      </c>
      <c r="BQ41" s="69">
        <f t="shared" si="138"/>
        <v>1.8331600579705727</v>
      </c>
      <c r="BR41" s="69">
        <f t="shared" si="139"/>
        <v>0.63883792166246933</v>
      </c>
      <c r="BS41" s="69">
        <f t="shared" si="140"/>
        <v>7.811716743009478E-2</v>
      </c>
      <c r="BT41" s="69">
        <f t="shared" si="141"/>
        <v>0.48964676443403565</v>
      </c>
      <c r="BU41" s="69">
        <f t="shared" si="142"/>
        <v>0.20474596130202111</v>
      </c>
      <c r="BV41" s="70">
        <f t="shared" si="143"/>
        <v>3.3430731700647836</v>
      </c>
      <c r="BW41" s="71">
        <f t="shared" si="99"/>
        <v>2.8714388405797102</v>
      </c>
      <c r="BX41" s="71">
        <f t="shared" ref="BX41:EI41" si="172">IF(COUNT(BX11:BX15)&lt;3,"",AVERAGE(BX11:BX15))</f>
        <v>1.4810252536231883</v>
      </c>
      <c r="BY41" s="71">
        <f t="shared" si="172"/>
        <v>2.814592710474308</v>
      </c>
      <c r="BZ41" s="71">
        <f t="shared" si="172"/>
        <v>1.4281983442028987</v>
      </c>
      <c r="CA41" s="71">
        <f t="shared" si="172"/>
        <v>0.51159102898550723</v>
      </c>
      <c r="CB41" s="71">
        <f t="shared" si="172"/>
        <v>6.599819202898552E-2</v>
      </c>
      <c r="CC41" s="71">
        <f t="shared" si="172"/>
        <v>0.62321986956521747</v>
      </c>
      <c r="CD41" s="71">
        <f t="shared" si="172"/>
        <v>5.3545543478260869E-2</v>
      </c>
      <c r="CE41" s="71">
        <f t="shared" si="172"/>
        <v>7.8095184782608698E-2</v>
      </c>
      <c r="CF41" s="71">
        <f t="shared" si="172"/>
        <v>1.4118688079710142</v>
      </c>
      <c r="CG41" s="71">
        <f t="shared" si="172"/>
        <v>9.5750126811594199E-2</v>
      </c>
      <c r="CH41" s="71">
        <f t="shared" si="172"/>
        <v>6.3138405797101447E-3</v>
      </c>
      <c r="CI41" s="71">
        <f t="shared" si="172"/>
        <v>5.4195652173913044E-5</v>
      </c>
      <c r="CJ41" s="71">
        <f t="shared" si="172"/>
        <v>7.1200362318840583E-4</v>
      </c>
      <c r="CK41" s="71">
        <f t="shared" si="172"/>
        <v>5.3145760869565215E-3</v>
      </c>
      <c r="CL41" s="71">
        <f t="shared" si="172"/>
        <v>0.11538</v>
      </c>
      <c r="CM41" s="71">
        <f t="shared" si="172"/>
        <v>2.4711123188405799E-2</v>
      </c>
      <c r="CN41" s="71">
        <f t="shared" si="172"/>
        <v>6.1014492753623179E-5</v>
      </c>
      <c r="CO41" s="71">
        <f t="shared" si="172"/>
        <v>-4.3200724637681162E-3</v>
      </c>
      <c r="CP41" s="71">
        <f t="shared" si="172"/>
        <v>6.75668115942029E-2</v>
      </c>
      <c r="CQ41" s="71">
        <f t="shared" si="172"/>
        <v>0.11856815217391303</v>
      </c>
      <c r="CR41" s="71">
        <f t="shared" si="172"/>
        <v>7.7656775362318839E-2</v>
      </c>
      <c r="CS41" s="71">
        <f t="shared" si="172"/>
        <v>8.6606594202898568E-2</v>
      </c>
      <c r="CT41" s="71">
        <f t="shared" si="172"/>
        <v>0.34607826086956522</v>
      </c>
      <c r="CU41" s="71">
        <f t="shared" si="172"/>
        <v>5.531173913043478E-2</v>
      </c>
      <c r="CV41" s="71">
        <f t="shared" si="172"/>
        <v>1.3461278985507247E-2</v>
      </c>
      <c r="CW41" s="71">
        <f t="shared" si="172"/>
        <v>4.5199275362318842E-5</v>
      </c>
      <c r="CX41" s="71">
        <f t="shared" si="172"/>
        <v>1.6682608695652175E-4</v>
      </c>
      <c r="CY41" s="71">
        <f t="shared" si="172"/>
        <v>5.4124601449275361E-3</v>
      </c>
      <c r="CZ41" s="71">
        <f t="shared" si="172"/>
        <v>5.7096376811594201E-4</v>
      </c>
      <c r="DA41" s="71">
        <f t="shared" si="172"/>
        <v>4.4492427536231881E-3</v>
      </c>
      <c r="DB41" s="71">
        <f t="shared" si="172"/>
        <v>2.1160507246376813E-4</v>
      </c>
      <c r="DC41" s="71">
        <f t="shared" si="172"/>
        <v>1.2357608695652173E-4</v>
      </c>
      <c r="DD41" s="71">
        <f t="shared" si="172"/>
        <v>5.1160978260869572E-2</v>
      </c>
      <c r="DE41" s="71">
        <f t="shared" si="172"/>
        <v>5.4168840579710146E-3</v>
      </c>
      <c r="DF41" s="71">
        <f t="shared" si="172"/>
        <v>2.8246739130434782E-4</v>
      </c>
      <c r="DG41" s="71">
        <f t="shared" si="172"/>
        <v>1.2117061594202897E-2</v>
      </c>
      <c r="DH41" s="71">
        <f t="shared" si="172"/>
        <v>5.6326086956521738E-5</v>
      </c>
      <c r="DI41" s="71">
        <f t="shared" si="172"/>
        <v>3.6626811594202906E-5</v>
      </c>
      <c r="DJ41" s="71">
        <f t="shared" si="172"/>
        <v>1.647355072463768E-2</v>
      </c>
      <c r="DK41" s="71">
        <f t="shared" si="172"/>
        <v>4.4008670289855063E-2</v>
      </c>
      <c r="DL41" s="71">
        <f t="shared" si="172"/>
        <v>1.1152536231884059E-4</v>
      </c>
      <c r="DM41" s="71">
        <f t="shared" si="172"/>
        <v>0.33111249999999998</v>
      </c>
      <c r="DN41" s="71">
        <f t="shared" si="172"/>
        <v>0.12402197101449278</v>
      </c>
      <c r="DO41" s="71">
        <f t="shared" si="172"/>
        <v>4.9032246376811588E-4</v>
      </c>
      <c r="DP41" s="71">
        <f t="shared" si="172"/>
        <v>2.9518478260869561E-4</v>
      </c>
      <c r="DQ41" s="71">
        <f t="shared" si="172"/>
        <v>1.7086376811594201E-3</v>
      </c>
      <c r="DR41" s="71">
        <f t="shared" si="172"/>
        <v>1.4912681159420289E-4</v>
      </c>
      <c r="DS41" s="72">
        <f t="shared" si="172"/>
        <v>210.88028009420287</v>
      </c>
      <c r="DT41" s="73">
        <f t="shared" si="172"/>
        <v>9.8303381688311688</v>
      </c>
      <c r="DU41" s="71">
        <f t="shared" si="172"/>
        <v>6.9370487797101443</v>
      </c>
      <c r="DV41" s="71">
        <f t="shared" si="172"/>
        <v>9.2289684215151517</v>
      </c>
      <c r="DW41" s="71">
        <f t="shared" si="172"/>
        <v>6.5599075801449276</v>
      </c>
      <c r="DX41" s="71">
        <f t="shared" si="172"/>
        <v>3.5298385343478258</v>
      </c>
      <c r="DY41" s="71">
        <f t="shared" si="172"/>
        <v>0.37936634072463771</v>
      </c>
      <c r="DZ41" s="71">
        <f t="shared" si="172"/>
        <v>2.0330933582608699</v>
      </c>
      <c r="EA41" s="71">
        <f t="shared" si="172"/>
        <v>0.22931161449275361</v>
      </c>
      <c r="EB41" s="71">
        <f t="shared" si="172"/>
        <v>0.28040248043478266</v>
      </c>
      <c r="EC41" s="71">
        <f t="shared" si="172"/>
        <v>2.9293213368115945</v>
      </c>
      <c r="ED41" s="71">
        <f t="shared" si="172"/>
        <v>0.10789622608695652</v>
      </c>
      <c r="EE41" s="71">
        <f t="shared" si="172"/>
        <v>1.839785072463768E-2</v>
      </c>
      <c r="EF41" s="71">
        <f t="shared" si="172"/>
        <v>2.2504971014492754E-4</v>
      </c>
      <c r="EG41" s="71">
        <f t="shared" si="172"/>
        <v>2.0381659420289854E-3</v>
      </c>
      <c r="EH41" s="71">
        <f t="shared" si="172"/>
        <v>1.5880778260869567E-2</v>
      </c>
      <c r="EI41" s="71">
        <f t="shared" si="172"/>
        <v>0.51842714057971018</v>
      </c>
      <c r="EJ41" s="71">
        <f t="shared" ref="EJ41:FP41" si="173">IF(COUNT(EJ11:EJ15)&lt;3,"",AVERAGE(EJ11:EJ15))</f>
        <v>4.6853023188405798E-2</v>
      </c>
      <c r="EK41" s="71">
        <f t="shared" si="173"/>
        <v>1.0762318840579709E-4</v>
      </c>
      <c r="EL41" s="71">
        <f t="shared" si="173"/>
        <v>3.3525860869565223E-2</v>
      </c>
      <c r="EM41" s="71">
        <f t="shared" si="173"/>
        <v>0.29537330434782605</v>
      </c>
      <c r="EN41" s="71">
        <f t="shared" si="173"/>
        <v>0.25134357101449278</v>
      </c>
      <c r="EO41" s="71">
        <f t="shared" si="173"/>
        <v>0.21317740144927533</v>
      </c>
      <c r="EP41" s="71">
        <f t="shared" si="173"/>
        <v>0.33607617246376814</v>
      </c>
      <c r="EQ41" s="71">
        <f t="shared" si="173"/>
        <v>1.1294963101449276</v>
      </c>
      <c r="ER41" s="71">
        <f t="shared" si="173"/>
        <v>6.1464595652173916E-2</v>
      </c>
      <c r="ES41" s="71">
        <f t="shared" si="173"/>
        <v>1.2921557971014492E-3</v>
      </c>
      <c r="ET41" s="71">
        <f t="shared" si="173"/>
        <v>1.0611434782608695E-4</v>
      </c>
      <c r="EU41" s="71">
        <f t="shared" si="173"/>
        <v>6.6505985507246364E-4</v>
      </c>
      <c r="EV41" s="71">
        <f t="shared" si="173"/>
        <v>1.8020192898550724E-2</v>
      </c>
      <c r="EW41" s="71">
        <f t="shared" si="173"/>
        <v>1.2361975362318843E-3</v>
      </c>
      <c r="EX41" s="71">
        <f t="shared" si="173"/>
        <v>1.2270443478260871E-2</v>
      </c>
      <c r="EY41" s="71">
        <f t="shared" si="173"/>
        <v>5.2149144927536226E-4</v>
      </c>
      <c r="EZ41" s="71">
        <f t="shared" si="173"/>
        <v>4.5749478260869559E-4</v>
      </c>
      <c r="FA41" s="71">
        <f t="shared" si="173"/>
        <v>0.29526230869565218</v>
      </c>
      <c r="FB41" s="71">
        <f t="shared" si="173"/>
        <v>6.7202826086956522E-3</v>
      </c>
      <c r="FC41" s="71">
        <f t="shared" si="173"/>
        <v>9.4073188405797092E-4</v>
      </c>
      <c r="FD41" s="71">
        <f t="shared" si="173"/>
        <v>3.0663521594202901E-2</v>
      </c>
      <c r="FE41" s="71">
        <f t="shared" si="173"/>
        <v>5.3425362318840577E-5</v>
      </c>
      <c r="FF41" s="71">
        <f t="shared" si="173"/>
        <v>4.0684579710144922E-4</v>
      </c>
      <c r="FG41" s="71">
        <f t="shared" si="173"/>
        <v>6.6961733043478258E-2</v>
      </c>
      <c r="FH41" s="71">
        <f t="shared" si="173"/>
        <v>0.12593063898550722</v>
      </c>
      <c r="FI41" s="71">
        <f t="shared" si="173"/>
        <v>2.876265217391305E-4</v>
      </c>
      <c r="FJ41" s="71">
        <f t="shared" si="173"/>
        <v>2.3623845594202897</v>
      </c>
      <c r="FK41" s="71">
        <f t="shared" si="173"/>
        <v>0.85571840478260874</v>
      </c>
      <c r="FL41" s="71">
        <f t="shared" si="173"/>
        <v>1.4668842028985509E-3</v>
      </c>
      <c r="FM41" s="71">
        <f t="shared" si="173"/>
        <v>1.2086697101449276E-3</v>
      </c>
      <c r="FN41" s="71">
        <f t="shared" si="173"/>
        <v>3.8669020289855069E-3</v>
      </c>
      <c r="FO41" s="71">
        <f t="shared" si="173"/>
        <v>1.1209463768115941E-4</v>
      </c>
      <c r="FP41" s="72">
        <f t="shared" si="173"/>
        <v>74.127313837391313</v>
      </c>
    </row>
    <row r="42" spans="1:172" x14ac:dyDescent="0.2">
      <c r="A42" s="62" t="str">
        <f t="shared" si="93"/>
        <v>ACAD1</v>
      </c>
      <c r="B42" s="63" t="s">
        <v>73</v>
      </c>
      <c r="C42" s="20"/>
      <c r="D42" s="41"/>
      <c r="E42" s="41"/>
      <c r="F42" s="41"/>
      <c r="G42" s="41"/>
      <c r="H42" s="41"/>
      <c r="I42" s="20"/>
      <c r="J42" s="64">
        <f t="shared" si="94"/>
        <v>7.0212070797101447</v>
      </c>
      <c r="K42" s="41"/>
      <c r="L42" s="64">
        <f t="shared" si="95"/>
        <v>20.367029713768115</v>
      </c>
      <c r="M42" s="64">
        <f t="shared" ref="M42:U42" si="174">IF(COUNT(M12:M16)&lt;3,"",AVERAGE(M12:M16))</f>
        <v>8.3670297137681153</v>
      </c>
      <c r="N42" s="64">
        <f t="shared" si="174"/>
        <v>4.1875571413043478</v>
      </c>
      <c r="O42" s="64">
        <f t="shared" si="174"/>
        <v>0.58818988043478271</v>
      </c>
      <c r="P42" s="64">
        <f t="shared" si="174"/>
        <v>1.6779144166666664</v>
      </c>
      <c r="Q42" s="64">
        <f t="shared" si="174"/>
        <v>0.48260000000000003</v>
      </c>
      <c r="R42" s="64">
        <f t="shared" si="174"/>
        <v>6.855927898550726E-2</v>
      </c>
      <c r="S42" s="64">
        <f t="shared" si="174"/>
        <v>0.78411400000000009</v>
      </c>
      <c r="T42" s="64">
        <f t="shared" si="174"/>
        <v>0.57809541666666675</v>
      </c>
      <c r="U42" s="65">
        <f t="shared" si="174"/>
        <v>12</v>
      </c>
      <c r="V42" s="20"/>
      <c r="W42" s="64">
        <f t="shared" si="97"/>
        <v>16.844594342608694</v>
      </c>
      <c r="X42" s="41"/>
      <c r="Y42" s="64">
        <f t="shared" ref="Y42:AH42" si="175">IF(COUNT(Y12:Y16)&lt;3,"",AVERAGE(Y12:Y16))</f>
        <v>58.272151405797104</v>
      </c>
      <c r="Z42" s="64">
        <f t="shared" si="175"/>
        <v>46.272151405797089</v>
      </c>
      <c r="AA42" s="64">
        <f t="shared" si="175"/>
        <v>31.245872260579706</v>
      </c>
      <c r="AB42" s="64">
        <f t="shared" si="175"/>
        <v>3.7597356559420292</v>
      </c>
      <c r="AC42" s="64">
        <f t="shared" si="175"/>
        <v>6.1816626246376805</v>
      </c>
      <c r="AD42" s="64">
        <f t="shared" si="175"/>
        <v>2.2193484782608697</v>
      </c>
      <c r="AE42" s="64">
        <f t="shared" si="175"/>
        <v>0.25543823043478264</v>
      </c>
      <c r="AF42" s="64">
        <f t="shared" si="175"/>
        <v>1.7523290920289856</v>
      </c>
      <c r="AG42" s="64">
        <f t="shared" si="175"/>
        <v>0.85776615115942023</v>
      </c>
      <c r="AH42" s="65">
        <f t="shared" si="175"/>
        <v>12</v>
      </c>
      <c r="AI42" s="66">
        <f t="shared" si="104"/>
        <v>7.0212070797101447</v>
      </c>
      <c r="AJ42" s="67">
        <f t="shared" si="105"/>
        <v>1</v>
      </c>
      <c r="AK42" s="67">
        <f t="shared" si="106"/>
        <v>0.20560470525918459</v>
      </c>
      <c r="AL42" s="67">
        <f t="shared" si="107"/>
        <v>2.8879512069311032E-2</v>
      </c>
      <c r="AM42" s="67">
        <f t="shared" si="108"/>
        <v>8.23838547027992E-2</v>
      </c>
      <c r="AN42" s="67">
        <f t="shared" si="109"/>
        <v>2.3695158635417629E-2</v>
      </c>
      <c r="AO42" s="67">
        <f t="shared" si="110"/>
        <v>3.3661893731691851E-3</v>
      </c>
      <c r="AP42" s="67">
        <f t="shared" si="111"/>
        <v>3.8499182797869583E-2</v>
      </c>
      <c r="AQ42" s="67">
        <f t="shared" si="112"/>
        <v>2.838388438525595E-2</v>
      </c>
      <c r="AR42" s="68">
        <f t="shared" si="113"/>
        <v>0.58918753341278818</v>
      </c>
      <c r="AS42" s="66">
        <f t="shared" si="114"/>
        <v>16.844594342608694</v>
      </c>
      <c r="AT42" s="67">
        <f t="shared" si="115"/>
        <v>1</v>
      </c>
      <c r="AU42" s="67">
        <f t="shared" si="116"/>
        <v>0.53620591494878744</v>
      </c>
      <c r="AV42" s="67">
        <f t="shared" si="117"/>
        <v>6.4520282248717503E-2</v>
      </c>
      <c r="AW42" s="67">
        <f t="shared" si="118"/>
        <v>0.10608262223904623</v>
      </c>
      <c r="AX42" s="67">
        <f t="shared" si="119"/>
        <v>3.8085919684099419E-2</v>
      </c>
      <c r="AY42" s="67">
        <f t="shared" si="120"/>
        <v>4.3835386933967022E-3</v>
      </c>
      <c r="AZ42" s="67">
        <f t="shared" si="121"/>
        <v>3.0071467240433105E-2</v>
      </c>
      <c r="BA42" s="67">
        <f t="shared" si="122"/>
        <v>1.4720001415188642E-2</v>
      </c>
      <c r="BB42" s="68">
        <f t="shared" si="123"/>
        <v>0.2059302721884094</v>
      </c>
      <c r="BC42" s="66">
        <f t="shared" si="124"/>
        <v>7.0212070797101447</v>
      </c>
      <c r="BD42" s="69">
        <f t="shared" si="125"/>
        <v>7.0212070797101447</v>
      </c>
      <c r="BE42" s="69">
        <f t="shared" si="126"/>
        <v>1.4435932121875044</v>
      </c>
      <c r="BF42" s="69">
        <f t="shared" si="127"/>
        <v>0.2027690345996212</v>
      </c>
      <c r="BG42" s="69">
        <f t="shared" si="128"/>
        <v>0.57843410389310568</v>
      </c>
      <c r="BH42" s="69">
        <f t="shared" si="129"/>
        <v>0.16636861556584923</v>
      </c>
      <c r="BI42" s="69">
        <f t="shared" si="130"/>
        <v>2.3634712658540537E-2</v>
      </c>
      <c r="BJ42" s="69">
        <f t="shared" si="131"/>
        <v>0.27031073482345691</v>
      </c>
      <c r="BK42" s="69">
        <f t="shared" si="132"/>
        <v>0.1992891299954333</v>
      </c>
      <c r="BL42" s="70">
        <f t="shared" si="133"/>
        <v>4.136807680874826</v>
      </c>
      <c r="BM42" s="66">
        <f t="shared" si="134"/>
        <v>16.844594342608694</v>
      </c>
      <c r="BN42" s="69">
        <f t="shared" si="135"/>
        <v>16.844594342608694</v>
      </c>
      <c r="BO42" s="69">
        <f t="shared" si="136"/>
        <v>9.0321711214196636</v>
      </c>
      <c r="BP42" s="69">
        <f t="shared" si="137"/>
        <v>1.086817981350263</v>
      </c>
      <c r="BQ42" s="69">
        <f t="shared" si="138"/>
        <v>1.7869187384169334</v>
      </c>
      <c r="BR42" s="69">
        <f t="shared" si="139"/>
        <v>0.64154186724383022</v>
      </c>
      <c r="BS42" s="69">
        <f t="shared" si="140"/>
        <v>7.3838931075396394E-2</v>
      </c>
      <c r="BT42" s="69">
        <f t="shared" si="141"/>
        <v>0.5065416669521422</v>
      </c>
      <c r="BU42" s="69">
        <f t="shared" si="142"/>
        <v>0.24795245256147858</v>
      </c>
      <c r="BV42" s="70">
        <f t="shared" si="143"/>
        <v>3.4688118978767495</v>
      </c>
      <c r="BW42" s="71">
        <f t="shared" si="99"/>
        <v>2.6969214492753624</v>
      </c>
      <c r="BX42" s="71">
        <f t="shared" ref="BX42:DC42" si="176">IF(COUNT(BX12:BX16)&lt;3,"",AVERAGE(BX12:BX16))</f>
        <v>1.4054091304347824</v>
      </c>
      <c r="BY42" s="71">
        <f t="shared" si="176"/>
        <v>2.6113229713438733</v>
      </c>
      <c r="BZ42" s="71">
        <f t="shared" si="176"/>
        <v>1.323586311594203</v>
      </c>
      <c r="CA42" s="71">
        <f t="shared" si="176"/>
        <v>0.48280811956521735</v>
      </c>
      <c r="CB42" s="71">
        <f t="shared" si="176"/>
        <v>6.3157576086956518E-2</v>
      </c>
      <c r="CC42" s="71">
        <f t="shared" si="176"/>
        <v>0.57443132608695646</v>
      </c>
      <c r="CD42" s="71">
        <f t="shared" si="176"/>
        <v>4.8260000000000011E-2</v>
      </c>
      <c r="CE42" s="71">
        <f t="shared" si="176"/>
        <v>6.855927898550726E-2</v>
      </c>
      <c r="CF42" s="71">
        <f t="shared" si="176"/>
        <v>1.3068566666666666</v>
      </c>
      <c r="CG42" s="71">
        <f t="shared" si="176"/>
        <v>8.6371525362318846E-2</v>
      </c>
      <c r="CH42" s="71">
        <f t="shared" si="176"/>
        <v>6.1551376811594203E-3</v>
      </c>
      <c r="CI42" s="71">
        <f t="shared" si="176"/>
        <v>5.6499999999999998E-5</v>
      </c>
      <c r="CJ42" s="71">
        <f t="shared" si="176"/>
        <v>6.1618115942028984E-4</v>
      </c>
      <c r="CK42" s="71">
        <f t="shared" si="176"/>
        <v>4.6898442028985507E-3</v>
      </c>
      <c r="CL42" s="71">
        <f t="shared" si="176"/>
        <v>0.10147235507246377</v>
      </c>
      <c r="CM42" s="71">
        <f t="shared" si="176"/>
        <v>2.2625579710144929E-2</v>
      </c>
      <c r="CN42" s="71">
        <f t="shared" si="176"/>
        <v>5.2681159420289855E-5</v>
      </c>
      <c r="CO42" s="71">
        <f t="shared" si="176"/>
        <v>-5.7630072463768101E-3</v>
      </c>
      <c r="CP42" s="71">
        <f t="shared" si="176"/>
        <v>5.9606231884057968E-2</v>
      </c>
      <c r="CQ42" s="71">
        <f t="shared" si="176"/>
        <v>0.11432184782608697</v>
      </c>
      <c r="CR42" s="71">
        <f t="shared" si="176"/>
        <v>7.4917826086956532E-2</v>
      </c>
      <c r="CS42" s="71">
        <f t="shared" si="176"/>
        <v>7.5890615942028977E-2</v>
      </c>
      <c r="CT42" s="71">
        <f t="shared" si="176"/>
        <v>0.31897351449275363</v>
      </c>
      <c r="CU42" s="71">
        <f t="shared" si="176"/>
        <v>4.9522246376811595E-2</v>
      </c>
      <c r="CV42" s="71">
        <f t="shared" si="176"/>
        <v>1.1807097826086957E-2</v>
      </c>
      <c r="CW42" s="71">
        <f t="shared" si="176"/>
        <v>4.9721014492753623E-5</v>
      </c>
      <c r="CX42" s="71">
        <f t="shared" si="176"/>
        <v>1.4894202898550727E-4</v>
      </c>
      <c r="CY42" s="71">
        <f t="shared" si="176"/>
        <v>4.9087391304347815E-3</v>
      </c>
      <c r="CZ42" s="71">
        <f t="shared" si="176"/>
        <v>5.3903985507246384E-4</v>
      </c>
      <c r="DA42" s="71">
        <f t="shared" si="176"/>
        <v>4.9417862318840581E-3</v>
      </c>
      <c r="DB42" s="71">
        <f t="shared" si="176"/>
        <v>2.041413043478261E-4</v>
      </c>
      <c r="DC42" s="71">
        <f t="shared" si="176"/>
        <v>1.098550724637681E-4</v>
      </c>
      <c r="DD42" s="71">
        <f t="shared" ref="DD42:EI42" si="177">IF(COUNT(DD12:DD16)&lt;3,"",AVERAGE(DD12:DD16))</f>
        <v>4.8958913043478269E-2</v>
      </c>
      <c r="DE42" s="71">
        <f t="shared" si="177"/>
        <v>6.1169927536231881E-3</v>
      </c>
      <c r="DF42" s="71">
        <f t="shared" si="177"/>
        <v>2.3047826086956521E-4</v>
      </c>
      <c r="DG42" s="71">
        <f t="shared" si="177"/>
        <v>1.1399471014492752E-2</v>
      </c>
      <c r="DH42" s="71">
        <f t="shared" si="177"/>
        <v>5.085507246376812E-5</v>
      </c>
      <c r="DI42" s="71">
        <f t="shared" si="177"/>
        <v>3.0706521739130429E-5</v>
      </c>
      <c r="DJ42" s="71">
        <f t="shared" si="177"/>
        <v>1.378168115942029E-2</v>
      </c>
      <c r="DK42" s="71">
        <f t="shared" si="177"/>
        <v>3.9782699275362307E-2</v>
      </c>
      <c r="DL42" s="71">
        <f t="shared" si="177"/>
        <v>9.1391304347826109E-5</v>
      </c>
      <c r="DM42" s="71">
        <f t="shared" si="177"/>
        <v>0.31751960144927538</v>
      </c>
      <c r="DN42" s="71">
        <f t="shared" si="177"/>
        <v>0.11704422101449277</v>
      </c>
      <c r="DO42" s="71">
        <f t="shared" si="177"/>
        <v>4.5669565217391309E-4</v>
      </c>
      <c r="DP42" s="71">
        <f t="shared" si="177"/>
        <v>2.5956521739130435E-4</v>
      </c>
      <c r="DQ42" s="71">
        <f t="shared" si="177"/>
        <v>1.6499094202898552E-3</v>
      </c>
      <c r="DR42" s="71">
        <f t="shared" si="177"/>
        <v>1.6481884057971015E-4</v>
      </c>
      <c r="DS42" s="72">
        <f t="shared" si="177"/>
        <v>218.11457266666662</v>
      </c>
      <c r="DT42" s="73">
        <f t="shared" si="177"/>
        <v>9.3843778354978351</v>
      </c>
      <c r="DU42" s="71">
        <f t="shared" si="177"/>
        <v>6.5089012130434778</v>
      </c>
      <c r="DV42" s="71">
        <f t="shared" si="177"/>
        <v>8.6956210181818179</v>
      </c>
      <c r="DW42" s="71">
        <f t="shared" si="177"/>
        <v>6.0180907134782604</v>
      </c>
      <c r="DX42" s="71">
        <f t="shared" si="177"/>
        <v>3.1069841910144929</v>
      </c>
      <c r="DY42" s="71">
        <f t="shared" si="177"/>
        <v>0.38647601739130438</v>
      </c>
      <c r="DZ42" s="71">
        <f t="shared" si="177"/>
        <v>1.9202305382608693</v>
      </c>
      <c r="EA42" s="71">
        <f t="shared" si="177"/>
        <v>0.22193484782608691</v>
      </c>
      <c r="EB42" s="71">
        <f t="shared" si="177"/>
        <v>0.25543823043478264</v>
      </c>
      <c r="EC42" s="71">
        <f t="shared" si="177"/>
        <v>2.9205485701449279</v>
      </c>
      <c r="ED42" s="71">
        <f t="shared" si="177"/>
        <v>0.12702786608695654</v>
      </c>
      <c r="EE42" s="71">
        <f t="shared" si="177"/>
        <v>1.930080072463768E-2</v>
      </c>
      <c r="EF42" s="71">
        <f t="shared" si="177"/>
        <v>2.0950304347826086E-4</v>
      </c>
      <c r="EG42" s="71">
        <f t="shared" si="177"/>
        <v>2.0359626086956526E-3</v>
      </c>
      <c r="EH42" s="71">
        <f t="shared" si="177"/>
        <v>1.5588248260869565E-2</v>
      </c>
      <c r="EI42" s="71">
        <f t="shared" si="177"/>
        <v>0.48024324057971024</v>
      </c>
      <c r="EJ42" s="71">
        <f t="shared" ref="EJ42:FP42" si="178">IF(COUNT(EJ12:EJ16)&lt;3,"",AVERAGE(EJ12:EJ16))</f>
        <v>4.7377356521739127E-2</v>
      </c>
      <c r="EK42" s="71">
        <f t="shared" si="178"/>
        <v>1.0248985507246375E-4</v>
      </c>
      <c r="EL42" s="71">
        <f t="shared" si="178"/>
        <v>2.9856560869565219E-2</v>
      </c>
      <c r="EM42" s="71">
        <f t="shared" si="178"/>
        <v>0.27144903768115947</v>
      </c>
      <c r="EN42" s="71">
        <f t="shared" si="178"/>
        <v>0.25050267101449275</v>
      </c>
      <c r="EO42" s="71">
        <f t="shared" si="178"/>
        <v>0.20919823478260868</v>
      </c>
      <c r="EP42" s="71">
        <f t="shared" si="178"/>
        <v>0.30578823913043485</v>
      </c>
      <c r="EQ42" s="71">
        <f t="shared" si="178"/>
        <v>1.0667947434782608</v>
      </c>
      <c r="ER42" s="71">
        <f t="shared" si="178"/>
        <v>7.1230728985507238E-2</v>
      </c>
      <c r="ES42" s="71">
        <f t="shared" si="178"/>
        <v>2.6548224637681162E-3</v>
      </c>
      <c r="ET42" s="71">
        <f t="shared" si="178"/>
        <v>1.0556434782608695E-4</v>
      </c>
      <c r="EU42" s="71">
        <f t="shared" si="178"/>
        <v>6.5041318840579701E-4</v>
      </c>
      <c r="EV42" s="71">
        <f t="shared" si="178"/>
        <v>1.7853026231884055E-2</v>
      </c>
      <c r="EW42" s="71">
        <f t="shared" si="178"/>
        <v>1.2336642028985508E-3</v>
      </c>
      <c r="EX42" s="71">
        <f t="shared" si="178"/>
        <v>1.2431776811594204E-2</v>
      </c>
      <c r="EY42" s="71">
        <f t="shared" si="178"/>
        <v>5.4960811594202891E-4</v>
      </c>
      <c r="EZ42" s="71">
        <f t="shared" si="178"/>
        <v>3.9754144927536236E-4</v>
      </c>
      <c r="FA42" s="71">
        <f t="shared" si="178"/>
        <v>0.30077384202898549</v>
      </c>
      <c r="FB42" s="71">
        <f t="shared" si="178"/>
        <v>9.1232492753623197E-3</v>
      </c>
      <c r="FC42" s="71">
        <f t="shared" si="178"/>
        <v>1.1645652173913044E-3</v>
      </c>
      <c r="FD42" s="71">
        <f t="shared" si="178"/>
        <v>3.12596815942029E-2</v>
      </c>
      <c r="FE42" s="71">
        <f t="shared" si="178"/>
        <v>2.9658695652173913E-5</v>
      </c>
      <c r="FF42" s="71">
        <f t="shared" si="178"/>
        <v>3.679457971014493E-4</v>
      </c>
      <c r="FG42" s="71">
        <f t="shared" si="178"/>
        <v>5.6704543043478259E-2</v>
      </c>
      <c r="FH42" s="71">
        <f t="shared" si="178"/>
        <v>0.11861755231884057</v>
      </c>
      <c r="FI42" s="71">
        <f t="shared" si="178"/>
        <v>2.9803985507246379E-4</v>
      </c>
      <c r="FJ42" s="71">
        <f t="shared" si="178"/>
        <v>2.0906141594202898</v>
      </c>
      <c r="FK42" s="71">
        <f t="shared" si="178"/>
        <v>0.75320823144927529</v>
      </c>
      <c r="FL42" s="71">
        <f t="shared" si="178"/>
        <v>1.419364202898551E-3</v>
      </c>
      <c r="FM42" s="71">
        <f t="shared" si="178"/>
        <v>9.9011304347826085E-4</v>
      </c>
      <c r="FN42" s="71">
        <f t="shared" si="178"/>
        <v>4.058728695652174E-3</v>
      </c>
      <c r="FO42" s="71">
        <f t="shared" si="178"/>
        <v>1.6583463768115943E-4</v>
      </c>
      <c r="FP42" s="72">
        <f t="shared" si="178"/>
        <v>80.116634654057975</v>
      </c>
    </row>
    <row r="43" spans="1:172" x14ac:dyDescent="0.2">
      <c r="A43" s="62" t="str">
        <f t="shared" si="93"/>
        <v>ACAD1</v>
      </c>
      <c r="B43" s="63" t="s">
        <v>74</v>
      </c>
      <c r="C43" s="20"/>
      <c r="D43" s="41"/>
      <c r="E43" s="41"/>
      <c r="F43" s="41"/>
      <c r="G43" s="41"/>
      <c r="H43" s="41"/>
      <c r="I43" s="20"/>
      <c r="J43" s="64">
        <f t="shared" si="94"/>
        <v>7.0435915942028995</v>
      </c>
      <c r="K43" s="41"/>
      <c r="L43" s="64">
        <f t="shared" ref="L43:U43" si="179">IF(COUNT(L13:L17)&lt;3,"",AVERAGE(L13:L17))</f>
        <v>20.437028514492756</v>
      </c>
      <c r="M43" s="64">
        <f t="shared" si="179"/>
        <v>8.4370285144927557</v>
      </c>
      <c r="N43" s="64">
        <f t="shared" si="179"/>
        <v>4.2647010869565225</v>
      </c>
      <c r="O43" s="64">
        <f t="shared" si="179"/>
        <v>0.62014688405797114</v>
      </c>
      <c r="P43" s="64">
        <f t="shared" si="179"/>
        <v>1.6844666630434784</v>
      </c>
      <c r="Q43" s="64">
        <f t="shared" si="179"/>
        <v>0.463675</v>
      </c>
      <c r="R43" s="64">
        <f t="shared" si="179"/>
        <v>5.9807268115942037E-2</v>
      </c>
      <c r="S43" s="64">
        <f t="shared" si="179"/>
        <v>0.76548410869565231</v>
      </c>
      <c r="T43" s="64">
        <f t="shared" si="179"/>
        <v>0.5787478442028986</v>
      </c>
      <c r="U43" s="65">
        <f t="shared" si="179"/>
        <v>12</v>
      </c>
      <c r="V43" s="20"/>
      <c r="W43" s="64">
        <f t="shared" si="97"/>
        <v>16.28381936594203</v>
      </c>
      <c r="X43" s="41"/>
      <c r="Y43" s="64">
        <f t="shared" ref="Y43:AH43" si="180">IF(COUNT(Y13:Y17)&lt;3,"",AVERAGE(Y13:Y17))</f>
        <v>54.000304655797095</v>
      </c>
      <c r="Z43" s="64">
        <f t="shared" si="180"/>
        <v>42.000304655797095</v>
      </c>
      <c r="AA43" s="64">
        <f t="shared" si="180"/>
        <v>26.34322709057971</v>
      </c>
      <c r="AB43" s="64">
        <f t="shared" si="180"/>
        <v>4.1515791159420292</v>
      </c>
      <c r="AC43" s="64">
        <f t="shared" si="180"/>
        <v>6.1513728079710139</v>
      </c>
      <c r="AD43" s="64">
        <f t="shared" si="180"/>
        <v>2.1483351449275361</v>
      </c>
      <c r="AE43" s="64">
        <f t="shared" si="180"/>
        <v>0.22302996376811596</v>
      </c>
      <c r="AF43" s="64">
        <f t="shared" si="180"/>
        <v>1.9040896920289856</v>
      </c>
      <c r="AG43" s="64">
        <f t="shared" si="180"/>
        <v>1.0786720144927537</v>
      </c>
      <c r="AH43" s="65">
        <f t="shared" si="180"/>
        <v>12</v>
      </c>
      <c r="AI43" s="66">
        <f t="shared" ref="AI43:AI45" si="181">J43</f>
        <v>7.0435915942028995</v>
      </c>
      <c r="AJ43" s="67">
        <f t="shared" ref="AJ43:AJ45" si="182">L43/L43</f>
        <v>1</v>
      </c>
      <c r="AK43" s="67">
        <f t="shared" ref="AK43:AK45" si="183">N43/L43</f>
        <v>0.20867520363502179</v>
      </c>
      <c r="AL43" s="67">
        <f t="shared" ref="AL43:AL45" si="184">O43/L43</f>
        <v>3.0344278456048486E-2</v>
      </c>
      <c r="AM43" s="67">
        <f t="shared" ref="AM43:AM45" si="185">P43/L43</f>
        <v>8.2422288634032698E-2</v>
      </c>
      <c r="AN43" s="67">
        <f t="shared" ref="AN43:AN45" si="186">Q43/L43</f>
        <v>2.2687985177061751E-2</v>
      </c>
      <c r="AO43" s="67">
        <f t="shared" ref="AO43:AO45" si="187">R43/L43</f>
        <v>2.9264170216100737E-3</v>
      </c>
      <c r="AP43" s="67">
        <f t="shared" ref="AP43:AP45" si="188">S43/L43</f>
        <v>3.7455744026232356E-2</v>
      </c>
      <c r="AQ43" s="67">
        <f t="shared" ref="AQ43:AQ45" si="189">T43/L43</f>
        <v>2.831859063035921E-2</v>
      </c>
      <c r="AR43" s="68">
        <f t="shared" ref="AR43:AR45" si="190">U43/L43</f>
        <v>0.58716950908446874</v>
      </c>
      <c r="AS43" s="66">
        <f t="shared" ref="AS43:AS45" si="191">W43</f>
        <v>16.28381936594203</v>
      </c>
      <c r="AT43" s="67">
        <f t="shared" ref="AT43:AT45" si="192">Y43/Y43</f>
        <v>1</v>
      </c>
      <c r="AU43" s="67">
        <f t="shared" ref="AU43:AU45" si="193">AA43/Y43</f>
        <v>0.48783478646081463</v>
      </c>
      <c r="AV43" s="67">
        <f t="shared" ref="AV43:AV45" si="194">AB43/Y43</f>
        <v>7.6880660996351338E-2</v>
      </c>
      <c r="AW43" s="67">
        <f t="shared" ref="AW43:AW45" si="195">AC43/Y43</f>
        <v>0.11391366858354651</v>
      </c>
      <c r="AX43" s="67">
        <f t="shared" ref="AX43:AX45" si="196">AD43/Y43</f>
        <v>3.978375971434276E-2</v>
      </c>
      <c r="AY43" s="67">
        <f t="shared" ref="AY43:AY45" si="197">AE43/Y43</f>
        <v>4.1301612127881398E-3</v>
      </c>
      <c r="AZ43" s="67">
        <f t="shared" ref="AZ43:AZ45" si="198">AF43/Y43</f>
        <v>3.5260721289737687E-2</v>
      </c>
      <c r="BA43" s="67">
        <f t="shared" ref="BA43:BA45" si="199">AG43/Y43</f>
        <v>1.9975294979691471E-2</v>
      </c>
      <c r="BB43" s="68">
        <f t="shared" ref="BB43:BB45" si="200">AH43/Y43</f>
        <v>0.22222096850173537</v>
      </c>
      <c r="BC43" s="66">
        <f t="shared" ref="BC43:BC45" si="201">J43</f>
        <v>7.0435915942028995</v>
      </c>
      <c r="BD43" s="69">
        <f t="shared" ref="BD43:BD45" si="202">BC43</f>
        <v>7.0435915942028995</v>
      </c>
      <c r="BE43" s="69">
        <f t="shared" ref="BE43:BE45" si="203">BC43*AK43</f>
        <v>1.4698229102422178</v>
      </c>
      <c r="BF43" s="69">
        <f t="shared" ref="BF43:BF45" si="204">BC43*AL43</f>
        <v>0.21373270466517524</v>
      </c>
      <c r="BG43" s="69">
        <f t="shared" ref="BG43:BG45" si="205">BC43*AM43</f>
        <v>0.58054893939763785</v>
      </c>
      <c r="BH43" s="69">
        <f t="shared" ref="BH43:BH45" si="206">BC43*AN43</f>
        <v>0.15980490168255213</v>
      </c>
      <c r="BI43" s="69">
        <f t="shared" ref="BI43:BI45" si="207">BC43*AO43</f>
        <v>2.0612486334544999E-2</v>
      </c>
      <c r="BJ43" s="69">
        <f t="shared" ref="BJ43:BJ45" si="208">BC43*AP43</f>
        <v>0.26382296377778569</v>
      </c>
      <c r="BK43" s="69">
        <f t="shared" ref="BK43:BK45" si="209">BC43*AQ43</f>
        <v>0.19946458692367111</v>
      </c>
      <c r="BL43" s="70">
        <f t="shared" ref="BL43:BL45" si="210">BC43*AR43</f>
        <v>4.1357822185596067</v>
      </c>
      <c r="BM43" s="66">
        <f t="shared" ref="BM43:BM45" si="211">W43</f>
        <v>16.28381936594203</v>
      </c>
      <c r="BN43" s="69">
        <f t="shared" ref="BN43:BN45" si="212">BM43</f>
        <v>16.28381936594203</v>
      </c>
      <c r="BO43" s="69">
        <f t="shared" ref="BO43:BO45" si="213">BM43*AU43</f>
        <v>7.9438135431508083</v>
      </c>
      <c r="BP43" s="69">
        <f t="shared" ref="BP43:BP45" si="214">BM43*AV43</f>
        <v>1.2519107963988101</v>
      </c>
      <c r="BQ43" s="69">
        <f t="shared" ref="BQ43:BQ45" si="215">BM43*AW43</f>
        <v>1.8549496025262568</v>
      </c>
      <c r="BR43" s="69">
        <f t="shared" ref="BR43:BR45" si="216">BM43*AX43</f>
        <v>0.64783155688639904</v>
      </c>
      <c r="BS43" s="69">
        <f t="shared" ref="BS43:BS45" si="217">BM43*AY43</f>
        <v>6.7254799141262131E-2</v>
      </c>
      <c r="BT43" s="69">
        <f t="shared" ref="BT43:BT45" si="218">BM43*AZ43</f>
        <v>0.57417921619491497</v>
      </c>
      <c r="BU43" s="69">
        <f t="shared" ref="BU43:BU45" si="219">BM43*BA43</f>
        <v>0.32527409523070461</v>
      </c>
      <c r="BV43" s="70">
        <f t="shared" ref="BV43:BV45" si="220">BM43*BB43</f>
        <v>3.6186061104069522</v>
      </c>
      <c r="BW43" s="71">
        <f t="shared" ref="BW43:EH43" si="221">IF(COUNT(BW13:BW17)&lt;3,"",AVERAGE(BW13:BW17))</f>
        <v>2.6633918840579711</v>
      </c>
      <c r="BX43" s="71">
        <f t="shared" si="221"/>
        <v>1.4029293840579711</v>
      </c>
      <c r="BY43" s="71">
        <f t="shared" si="221"/>
        <v>2.5707097720685108</v>
      </c>
      <c r="BZ43" s="71">
        <f t="shared" si="221"/>
        <v>1.3297705688405796</v>
      </c>
      <c r="CA43" s="71">
        <f t="shared" si="221"/>
        <v>0.4926897282608696</v>
      </c>
      <c r="CB43" s="71">
        <f t="shared" si="221"/>
        <v>6.6979170289855075E-2</v>
      </c>
      <c r="CC43" s="71">
        <f t="shared" si="221"/>
        <v>0.57648971739130439</v>
      </c>
      <c r="CD43" s="71">
        <f t="shared" si="221"/>
        <v>4.6367500000000006E-2</v>
      </c>
      <c r="CE43" s="71">
        <f t="shared" si="221"/>
        <v>5.9807268115942037E-2</v>
      </c>
      <c r="CF43" s="71">
        <f t="shared" si="221"/>
        <v>1.2758068478260871</v>
      </c>
      <c r="CG43" s="71">
        <f t="shared" si="221"/>
        <v>8.7438032608695648E-2</v>
      </c>
      <c r="CH43" s="71">
        <f t="shared" si="221"/>
        <v>6.1533405797101447E-3</v>
      </c>
      <c r="CI43" s="71">
        <f t="shared" si="221"/>
        <v>6.4869565217391315E-5</v>
      </c>
      <c r="CJ43" s="71">
        <f t="shared" si="221"/>
        <v>6.4607608695652183E-4</v>
      </c>
      <c r="CK43" s="71">
        <f t="shared" si="221"/>
        <v>4.4075760869565217E-3</v>
      </c>
      <c r="CL43" s="71">
        <f t="shared" si="221"/>
        <v>9.8644239130434797E-2</v>
      </c>
      <c r="CM43" s="71">
        <f t="shared" si="221"/>
        <v>2.2114094202898553E-2</v>
      </c>
      <c r="CN43" s="71">
        <f t="shared" si="221"/>
        <v>1.0260869565217393E-4</v>
      </c>
      <c r="CO43" s="71">
        <f t="shared" si="221"/>
        <v>-5.2182246376811592E-3</v>
      </c>
      <c r="CP43" s="71">
        <f t="shared" si="221"/>
        <v>5.7867173913043482E-2</v>
      </c>
      <c r="CQ43" s="71">
        <f t="shared" si="221"/>
        <v>0.11705148550724635</v>
      </c>
      <c r="CR43" s="71">
        <f t="shared" si="221"/>
        <v>7.6010362318840591E-2</v>
      </c>
      <c r="CS43" s="71">
        <f t="shared" si="221"/>
        <v>7.4493442028985501E-2</v>
      </c>
      <c r="CT43" s="71">
        <f t="shared" si="221"/>
        <v>0.32020423913043483</v>
      </c>
      <c r="CU43" s="71">
        <f t="shared" si="221"/>
        <v>5.0093876811594204E-2</v>
      </c>
      <c r="CV43" s="71">
        <f t="shared" si="221"/>
        <v>1.1854311594202898E-2</v>
      </c>
      <c r="CW43" s="71">
        <f t="shared" si="221"/>
        <v>4.1844202898550732E-5</v>
      </c>
      <c r="CX43" s="71">
        <f t="shared" si="221"/>
        <v>1.465217391304348E-4</v>
      </c>
      <c r="CY43" s="71">
        <f t="shared" si="221"/>
        <v>4.7443297101449266E-3</v>
      </c>
      <c r="CZ43" s="71">
        <f t="shared" si="221"/>
        <v>4.986992753623189E-4</v>
      </c>
      <c r="DA43" s="71">
        <f t="shared" si="221"/>
        <v>5.4335833333333328E-3</v>
      </c>
      <c r="DB43" s="71">
        <f t="shared" si="221"/>
        <v>1.9086231884057973E-4</v>
      </c>
      <c r="DC43" s="71">
        <f t="shared" si="221"/>
        <v>1.0142391304347826E-4</v>
      </c>
      <c r="DD43" s="71">
        <f t="shared" si="221"/>
        <v>5.1814528985507258E-2</v>
      </c>
      <c r="DE43" s="71">
        <f t="shared" si="221"/>
        <v>8.5225724637681168E-3</v>
      </c>
      <c r="DF43" s="71">
        <f t="shared" si="221"/>
        <v>1.9704347826086959E-4</v>
      </c>
      <c r="DG43" s="71">
        <f t="shared" si="221"/>
        <v>1.1474746376811593E-2</v>
      </c>
      <c r="DH43" s="71">
        <f t="shared" si="221"/>
        <v>3.5463768115942029E-5</v>
      </c>
      <c r="DI43" s="71">
        <f t="shared" si="221"/>
        <v>2.9974637681159424E-5</v>
      </c>
      <c r="DJ43" s="71">
        <f t="shared" si="221"/>
        <v>1.0690420289855073E-2</v>
      </c>
      <c r="DK43" s="71">
        <f t="shared" si="221"/>
        <v>3.7018764492753618E-2</v>
      </c>
      <c r="DL43" s="71">
        <f t="shared" si="221"/>
        <v>8.5148550724637679E-5</v>
      </c>
      <c r="DM43" s="71">
        <f t="shared" si="221"/>
        <v>0.32953463768115943</v>
      </c>
      <c r="DN43" s="71">
        <f t="shared" si="221"/>
        <v>0.11943981884057971</v>
      </c>
      <c r="DO43" s="71">
        <f t="shared" si="221"/>
        <v>4.2037318840579708E-4</v>
      </c>
      <c r="DP43" s="71">
        <f t="shared" si="221"/>
        <v>2.1354347826086956E-4</v>
      </c>
      <c r="DQ43" s="71">
        <f t="shared" si="221"/>
        <v>1.4064601449275366E-3</v>
      </c>
      <c r="DR43" s="71">
        <f t="shared" si="221"/>
        <v>1.8992753623188404E-4</v>
      </c>
      <c r="DS43" s="72">
        <f t="shared" si="221"/>
        <v>218.00682668115942</v>
      </c>
      <c r="DT43" s="73">
        <f t="shared" si="221"/>
        <v>9.362979502164503</v>
      </c>
      <c r="DU43" s="71">
        <f t="shared" si="221"/>
        <v>6.2608780797101451</v>
      </c>
      <c r="DV43" s="71">
        <f t="shared" si="221"/>
        <v>8.5391099348484865</v>
      </c>
      <c r="DW43" s="71">
        <f t="shared" si="221"/>
        <v>5.6285151268115943</v>
      </c>
      <c r="DX43" s="71">
        <f t="shared" si="221"/>
        <v>2.6862638043478264</v>
      </c>
      <c r="DY43" s="71">
        <f t="shared" si="221"/>
        <v>0.43031071739130439</v>
      </c>
      <c r="DZ43" s="71">
        <f t="shared" si="221"/>
        <v>1.9152504782608695</v>
      </c>
      <c r="EA43" s="71">
        <f t="shared" si="221"/>
        <v>0.21483351449275362</v>
      </c>
      <c r="EB43" s="71">
        <f t="shared" si="221"/>
        <v>0.22302996376811596</v>
      </c>
      <c r="EC43" s="71">
        <f t="shared" si="221"/>
        <v>3.1734828768115944</v>
      </c>
      <c r="ED43" s="71">
        <f t="shared" si="221"/>
        <v>0.15882690942028985</v>
      </c>
      <c r="EE43" s="71">
        <f t="shared" si="221"/>
        <v>1.9173217391304346E-2</v>
      </c>
      <c r="EF43" s="71">
        <f t="shared" si="221"/>
        <v>1.9807971014492749E-4</v>
      </c>
      <c r="EG43" s="71">
        <f t="shared" si="221"/>
        <v>2.1532826086956523E-3</v>
      </c>
      <c r="EH43" s="71">
        <f t="shared" si="221"/>
        <v>1.5706811594202896E-2</v>
      </c>
      <c r="EI43" s="71">
        <f t="shared" ref="EI43:FP43" si="222">IF(COUNT(EI13:EI17)&lt;3,"",AVERAGE(EI13:EI17))</f>
        <v>0.4555588405797103</v>
      </c>
      <c r="EJ43" s="71">
        <f t="shared" si="222"/>
        <v>4.6858623188405793E-2</v>
      </c>
      <c r="EK43" s="71">
        <f t="shared" si="222"/>
        <v>1.5778985507246377E-4</v>
      </c>
      <c r="EL43" s="71">
        <f t="shared" si="222"/>
        <v>2.9289927536231886E-2</v>
      </c>
      <c r="EM43" s="71">
        <f t="shared" si="222"/>
        <v>0.26059130434782607</v>
      </c>
      <c r="EN43" s="71">
        <f t="shared" si="222"/>
        <v>0.27160797101449274</v>
      </c>
      <c r="EO43" s="71">
        <f t="shared" si="222"/>
        <v>0.21479710144927538</v>
      </c>
      <c r="EP43" s="71">
        <f t="shared" si="222"/>
        <v>0.28774173913043483</v>
      </c>
      <c r="EQ43" s="71">
        <f t="shared" si="222"/>
        <v>1.064028043478261</v>
      </c>
      <c r="ER43" s="71">
        <f t="shared" si="222"/>
        <v>8.82761956521739E-2</v>
      </c>
      <c r="ES43" s="71">
        <f t="shared" si="222"/>
        <v>4.0913224637681165E-3</v>
      </c>
      <c r="ET43" s="71">
        <f t="shared" si="222"/>
        <v>1.1205434782608697E-4</v>
      </c>
      <c r="EU43" s="71">
        <f t="shared" si="222"/>
        <v>6.7153985507246365E-4</v>
      </c>
      <c r="EV43" s="71">
        <f t="shared" si="222"/>
        <v>1.8133536231884059E-2</v>
      </c>
      <c r="EW43" s="71">
        <f t="shared" si="222"/>
        <v>1.2120108695652175E-3</v>
      </c>
      <c r="EX43" s="71">
        <f t="shared" si="222"/>
        <v>1.593379347826087E-2</v>
      </c>
      <c r="EY43" s="71">
        <f t="shared" si="222"/>
        <v>6.0318478260869561E-4</v>
      </c>
      <c r="EZ43" s="71">
        <f t="shared" si="222"/>
        <v>3.5810144927536229E-4</v>
      </c>
      <c r="FA43" s="71">
        <f t="shared" si="222"/>
        <v>0.33475427536231883</v>
      </c>
      <c r="FB43" s="71">
        <f t="shared" si="222"/>
        <v>9.828949275362318E-3</v>
      </c>
      <c r="FC43" s="71">
        <f t="shared" si="222"/>
        <v>1.253731884057971E-3</v>
      </c>
      <c r="FD43" s="71">
        <f t="shared" si="222"/>
        <v>3.3751228260869563E-2</v>
      </c>
      <c r="FE43" s="71">
        <f t="shared" si="222"/>
        <v>5.7753623188405876E-6</v>
      </c>
      <c r="FF43" s="71">
        <f t="shared" si="222"/>
        <v>3.3648913043478264E-4</v>
      </c>
      <c r="FG43" s="71">
        <f t="shared" si="222"/>
        <v>4.3568413043478263E-2</v>
      </c>
      <c r="FH43" s="71">
        <f t="shared" si="222"/>
        <v>0.11542694565217389</v>
      </c>
      <c r="FI43" s="71">
        <f t="shared" si="222"/>
        <v>3.2353985507246376E-4</v>
      </c>
      <c r="FJ43" s="71">
        <f t="shared" si="222"/>
        <v>1.8076061594202897</v>
      </c>
      <c r="FK43" s="71">
        <f t="shared" si="222"/>
        <v>0.65121551811594203</v>
      </c>
      <c r="FL43" s="71">
        <f t="shared" si="222"/>
        <v>1.4040942028985511E-3</v>
      </c>
      <c r="FM43" s="71">
        <f t="shared" si="222"/>
        <v>8.4516304347826104E-4</v>
      </c>
      <c r="FN43" s="71">
        <f t="shared" si="222"/>
        <v>4.20227536231884E-3</v>
      </c>
      <c r="FO43" s="71">
        <f t="shared" si="222"/>
        <v>1.7214130434782608E-4</v>
      </c>
      <c r="FP43" s="72">
        <f t="shared" si="222"/>
        <v>84.112206217391332</v>
      </c>
    </row>
    <row r="44" spans="1:172" x14ac:dyDescent="0.2">
      <c r="A44" s="62" t="str">
        <f t="shared" si="93"/>
        <v>ACAD1</v>
      </c>
      <c r="B44" s="63" t="s">
        <v>75</v>
      </c>
      <c r="C44" s="20"/>
      <c r="D44" s="41"/>
      <c r="E44" s="41"/>
      <c r="F44" s="41"/>
      <c r="G44" s="41"/>
      <c r="H44" s="41"/>
      <c r="I44" s="20"/>
      <c r="J44" s="64">
        <f t="shared" si="94"/>
        <v>6.9121695652173916</v>
      </c>
      <c r="K44" s="41"/>
      <c r="L44" s="64">
        <f t="shared" ref="L44:U44" si="223">IF(COUNT(L14:L18)&lt;3,"",AVERAGE(L14:L18))</f>
        <v>20.172930521739129</v>
      </c>
      <c r="M44" s="64">
        <f t="shared" si="223"/>
        <v>8.172930521739131</v>
      </c>
      <c r="N44" s="64">
        <f t="shared" si="223"/>
        <v>4.0271138260869561</v>
      </c>
      <c r="O44" s="64">
        <f t="shared" si="223"/>
        <v>0.61078495652173914</v>
      </c>
      <c r="P44" s="64">
        <f t="shared" si="223"/>
        <v>1.6382683478260869</v>
      </c>
      <c r="Q44" s="64">
        <f t="shared" si="223"/>
        <v>0.41327999999999998</v>
      </c>
      <c r="R44" s="64">
        <f t="shared" si="223"/>
        <v>5.1517826086956521E-2</v>
      </c>
      <c r="S44" s="64">
        <f t="shared" si="223"/>
        <v>0.81874260869565219</v>
      </c>
      <c r="T44" s="64">
        <f t="shared" si="223"/>
        <v>0.6132229565217393</v>
      </c>
      <c r="U44" s="65">
        <f t="shared" si="223"/>
        <v>12</v>
      </c>
      <c r="V44" s="20"/>
      <c r="W44" s="64">
        <f t="shared" si="97"/>
        <v>15.994484532608695</v>
      </c>
      <c r="X44" s="41"/>
      <c r="Y44" s="64">
        <f t="shared" ref="Y44:AH44" si="224">IF(COUNT(Y14:Y18)&lt;3,"",AVERAGE(Y14:Y18))</f>
        <v>51.197768655797098</v>
      </c>
      <c r="Z44" s="64">
        <f t="shared" si="224"/>
        <v>39.197768655797098</v>
      </c>
      <c r="AA44" s="64">
        <f t="shared" si="224"/>
        <v>23.22519934057971</v>
      </c>
      <c r="AB44" s="64">
        <f t="shared" si="224"/>
        <v>4.4994060326086949</v>
      </c>
      <c r="AC44" s="64">
        <f t="shared" si="224"/>
        <v>6.1115272246376806</v>
      </c>
      <c r="AD44" s="64">
        <f t="shared" si="224"/>
        <v>2.058152644927536</v>
      </c>
      <c r="AE44" s="64">
        <f t="shared" si="224"/>
        <v>0.18463113043478258</v>
      </c>
      <c r="AF44" s="64">
        <f t="shared" si="224"/>
        <v>1.8923162753623188</v>
      </c>
      <c r="AG44" s="64">
        <f t="shared" si="224"/>
        <v>1.2265370144927537</v>
      </c>
      <c r="AH44" s="65">
        <f t="shared" si="224"/>
        <v>12</v>
      </c>
      <c r="AI44" s="66">
        <f t="shared" si="181"/>
        <v>6.9121695652173916</v>
      </c>
      <c r="AJ44" s="67">
        <f t="shared" si="182"/>
        <v>1</v>
      </c>
      <c r="AK44" s="67">
        <f t="shared" si="183"/>
        <v>0.19962958885657106</v>
      </c>
      <c r="AL44" s="67">
        <f t="shared" si="184"/>
        <v>3.0277453038542599E-2</v>
      </c>
      <c r="AM44" s="67">
        <f t="shared" si="185"/>
        <v>8.1211222437941058E-2</v>
      </c>
      <c r="AN44" s="67">
        <f t="shared" si="186"/>
        <v>2.0486859832022596E-2</v>
      </c>
      <c r="AO44" s="67">
        <f t="shared" si="187"/>
        <v>2.5538097219657266E-3</v>
      </c>
      <c r="AP44" s="67">
        <f t="shared" si="188"/>
        <v>4.0586200790873862E-2</v>
      </c>
      <c r="AQ44" s="67">
        <f t="shared" si="189"/>
        <v>3.0398308062425862E-2</v>
      </c>
      <c r="AR44" s="68">
        <f t="shared" si="190"/>
        <v>0.59485655725965725</v>
      </c>
      <c r="AS44" s="66">
        <f t="shared" si="191"/>
        <v>15.994484532608695</v>
      </c>
      <c r="AT44" s="67">
        <f t="shared" si="192"/>
        <v>1</v>
      </c>
      <c r="AU44" s="67">
        <f t="shared" si="193"/>
        <v>0.45363694454582315</v>
      </c>
      <c r="AV44" s="67">
        <f t="shared" si="194"/>
        <v>8.7882854091908352E-2</v>
      </c>
      <c r="AW44" s="67">
        <f t="shared" si="195"/>
        <v>0.11937096840539115</v>
      </c>
      <c r="AX44" s="67">
        <f t="shared" si="196"/>
        <v>4.0200045802083847E-2</v>
      </c>
      <c r="AY44" s="67">
        <f t="shared" si="197"/>
        <v>3.6062339293741249E-3</v>
      </c>
      <c r="AZ44" s="67">
        <f t="shared" si="198"/>
        <v>3.6960913044558098E-2</v>
      </c>
      <c r="BA44" s="67">
        <f t="shared" si="199"/>
        <v>2.3956845126176674E-2</v>
      </c>
      <c r="BB44" s="68">
        <f t="shared" si="200"/>
        <v>0.23438521472832285</v>
      </c>
      <c r="BC44" s="66">
        <f t="shared" si="201"/>
        <v>6.9121695652173916</v>
      </c>
      <c r="BD44" s="69">
        <f t="shared" si="202"/>
        <v>6.9121695652173916</v>
      </c>
      <c r="BE44" s="69">
        <f t="shared" si="203"/>
        <v>1.3798735684112515</v>
      </c>
      <c r="BF44" s="69">
        <f t="shared" si="204"/>
        <v>0.20928288940531298</v>
      </c>
      <c r="BG44" s="69">
        <f t="shared" si="205"/>
        <v>0.56134574008963589</v>
      </c>
      <c r="BH44" s="69">
        <f t="shared" si="206"/>
        <v>0.14160864901778128</v>
      </c>
      <c r="BI44" s="69">
        <f t="shared" si="207"/>
        <v>1.7652365835527782E-2</v>
      </c>
      <c r="BJ44" s="69">
        <f t="shared" si="208"/>
        <v>0.28053870187448032</v>
      </c>
      <c r="BK44" s="69">
        <f t="shared" si="209"/>
        <v>0.21011825982320251</v>
      </c>
      <c r="BL44" s="70">
        <f t="shared" si="210"/>
        <v>4.1117493907601999</v>
      </c>
      <c r="BM44" s="66">
        <f t="shared" si="211"/>
        <v>15.994484532608695</v>
      </c>
      <c r="BN44" s="69">
        <f t="shared" si="212"/>
        <v>15.994484532608695</v>
      </c>
      <c r="BO44" s="69">
        <f t="shared" si="213"/>
        <v>7.2556890929580362</v>
      </c>
      <c r="BP44" s="69">
        <f t="shared" si="214"/>
        <v>1.4056409504545349</v>
      </c>
      <c r="BQ44" s="69">
        <f t="shared" si="215"/>
        <v>1.9092771078025499</v>
      </c>
      <c r="BR44" s="69">
        <f t="shared" si="216"/>
        <v>0.64297901079159114</v>
      </c>
      <c r="BS44" s="69">
        <f t="shared" si="217"/>
        <v>5.7679852804343117E-2</v>
      </c>
      <c r="BT44" s="69">
        <f t="shared" si="218"/>
        <v>0.59117075200227942</v>
      </c>
      <c r="BU44" s="69">
        <f t="shared" si="219"/>
        <v>0.38317738882073482</v>
      </c>
      <c r="BV44" s="70">
        <f t="shared" si="220"/>
        <v>3.7488706916443277</v>
      </c>
      <c r="BW44" s="71">
        <f t="shared" ref="BW44:EH44" si="225">IF(COUNT(BW14:BW18)&lt;3,"",AVERAGE(BW14:BW18))</f>
        <v>2.694022347826087</v>
      </c>
      <c r="BX44" s="71">
        <f t="shared" si="225"/>
        <v>1.3464086086956519</v>
      </c>
      <c r="BY44" s="71">
        <f t="shared" si="225"/>
        <v>2.603224395256917</v>
      </c>
      <c r="BZ44" s="71">
        <f t="shared" si="225"/>
        <v>1.2724142608695654</v>
      </c>
      <c r="CA44" s="71">
        <f t="shared" si="225"/>
        <v>0.46176000000000006</v>
      </c>
      <c r="CB44" s="71">
        <f t="shared" si="225"/>
        <v>6.5132695652173916E-2</v>
      </c>
      <c r="CC44" s="71">
        <f t="shared" si="225"/>
        <v>0.56151165217391308</v>
      </c>
      <c r="CD44" s="71">
        <f t="shared" si="225"/>
        <v>4.1328000000000004E-2</v>
      </c>
      <c r="CE44" s="71">
        <f t="shared" si="225"/>
        <v>5.1517826086956521E-2</v>
      </c>
      <c r="CF44" s="71">
        <f t="shared" si="225"/>
        <v>1.3645711304347827</v>
      </c>
      <c r="CG44" s="71">
        <f t="shared" si="225"/>
        <v>9.1164434782608689E-2</v>
      </c>
      <c r="CH44" s="71">
        <f t="shared" si="225"/>
        <v>5.6044347826086959E-3</v>
      </c>
      <c r="CI44" s="71">
        <f t="shared" si="225"/>
        <v>6.7565217391304361E-5</v>
      </c>
      <c r="CJ44" s="71">
        <f t="shared" si="225"/>
        <v>5.9886956521739137E-4</v>
      </c>
      <c r="CK44" s="71">
        <f t="shared" si="225"/>
        <v>3.9739130434782608E-3</v>
      </c>
      <c r="CL44" s="71">
        <f t="shared" si="225"/>
        <v>8.9717826086956526E-2</v>
      </c>
      <c r="CM44" s="71">
        <f t="shared" si="225"/>
        <v>2.14044347826087E-2</v>
      </c>
      <c r="CN44" s="71">
        <f t="shared" si="225"/>
        <v>1.0260869565217393E-4</v>
      </c>
      <c r="CO44" s="71">
        <f t="shared" si="225"/>
        <v>-5.2864347826086953E-3</v>
      </c>
      <c r="CP44" s="71">
        <f t="shared" si="225"/>
        <v>5.3707913043478259E-2</v>
      </c>
      <c r="CQ44" s="71">
        <f t="shared" si="225"/>
        <v>0.12014260869565216</v>
      </c>
      <c r="CR44" s="71">
        <f t="shared" si="225"/>
        <v>7.3422086956521734E-2</v>
      </c>
      <c r="CS44" s="71">
        <f t="shared" si="225"/>
        <v>6.9896869565217387E-2</v>
      </c>
      <c r="CT44" s="71">
        <f t="shared" si="225"/>
        <v>0.31188304347826085</v>
      </c>
      <c r="CU44" s="71">
        <f t="shared" si="225"/>
        <v>5.1565304347826094E-2</v>
      </c>
      <c r="CV44" s="71">
        <f t="shared" si="225"/>
        <v>1.5228260869565215E-2</v>
      </c>
      <c r="CW44" s="71">
        <f t="shared" si="225"/>
        <v>3.0695652173913049E-5</v>
      </c>
      <c r="CX44" s="71">
        <f t="shared" si="225"/>
        <v>1.3860869565217391E-4</v>
      </c>
      <c r="CY44" s="71">
        <f t="shared" si="225"/>
        <v>4.4353043478260867E-3</v>
      </c>
      <c r="CZ44" s="71">
        <f t="shared" si="225"/>
        <v>4.3486956521739128E-4</v>
      </c>
      <c r="DA44" s="71">
        <f t="shared" si="225"/>
        <v>6.3593043478260862E-3</v>
      </c>
      <c r="DB44" s="71">
        <f t="shared" si="225"/>
        <v>1.6373913043478264E-4</v>
      </c>
      <c r="DC44" s="71">
        <f t="shared" si="225"/>
        <v>9.2608695652173932E-5</v>
      </c>
      <c r="DD44" s="71">
        <f t="shared" si="225"/>
        <v>5.0383217391304344E-2</v>
      </c>
      <c r="DE44" s="71">
        <f t="shared" si="225"/>
        <v>8.9286086956521741E-3</v>
      </c>
      <c r="DF44" s="71">
        <f t="shared" si="225"/>
        <v>2.1904347826086958E-4</v>
      </c>
      <c r="DG44" s="71">
        <f t="shared" si="225"/>
        <v>1.0676869565217392E-2</v>
      </c>
      <c r="DH44" s="71">
        <f t="shared" si="225"/>
        <v>2.8956521739130437E-5</v>
      </c>
      <c r="DI44" s="71">
        <f t="shared" si="225"/>
        <v>2.1391304347826084E-5</v>
      </c>
      <c r="DJ44" s="71">
        <f t="shared" si="225"/>
        <v>8.5102608695652171E-3</v>
      </c>
      <c r="DK44" s="71">
        <f t="shared" si="225"/>
        <v>3.3883999999999991E-2</v>
      </c>
      <c r="DL44" s="71">
        <f t="shared" si="225"/>
        <v>7.9130434782608702E-5</v>
      </c>
      <c r="DM44" s="71">
        <f t="shared" si="225"/>
        <v>0.30982234782608697</v>
      </c>
      <c r="DN44" s="71">
        <f t="shared" si="225"/>
        <v>0.11194173913043479</v>
      </c>
      <c r="DO44" s="71">
        <f t="shared" si="225"/>
        <v>3.6426086956521734E-4</v>
      </c>
      <c r="DP44" s="71">
        <f t="shared" si="225"/>
        <v>1.8791304347826087E-4</v>
      </c>
      <c r="DQ44" s="71">
        <f t="shared" si="225"/>
        <v>1.2830434782608697E-3</v>
      </c>
      <c r="DR44" s="71">
        <f t="shared" si="225"/>
        <v>1.9504347826086954E-4</v>
      </c>
      <c r="DS44" s="72">
        <f t="shared" si="225"/>
        <v>221.1744588695652</v>
      </c>
      <c r="DT44" s="73">
        <f t="shared" si="225"/>
        <v>9.2059482045454537</v>
      </c>
      <c r="DU44" s="71">
        <f t="shared" si="225"/>
        <v>6.0447272463768114</v>
      </c>
      <c r="DV44" s="71">
        <f t="shared" si="225"/>
        <v>8.3670488181818179</v>
      </c>
      <c r="DW44" s="71">
        <f t="shared" si="225"/>
        <v>5.4057448768115943</v>
      </c>
      <c r="DX44" s="71">
        <f t="shared" si="225"/>
        <v>2.4501006376811594</v>
      </c>
      <c r="DY44" s="71">
        <f t="shared" si="225"/>
        <v>0.47491555072463765</v>
      </c>
      <c r="DZ44" s="71">
        <f t="shared" si="225"/>
        <v>1.9075995615942027</v>
      </c>
      <c r="EA44" s="71">
        <f t="shared" si="225"/>
        <v>0.20581526449275361</v>
      </c>
      <c r="EB44" s="71">
        <f t="shared" si="225"/>
        <v>0.18463113043478258</v>
      </c>
      <c r="EC44" s="71">
        <f t="shared" si="225"/>
        <v>3.1538604601449274</v>
      </c>
      <c r="ED44" s="71">
        <f t="shared" si="225"/>
        <v>0.18268282608695652</v>
      </c>
      <c r="EE44" s="71">
        <f t="shared" si="225"/>
        <v>1.7368884057971015E-2</v>
      </c>
      <c r="EF44" s="71">
        <f t="shared" si="225"/>
        <v>1.9866304347826089E-4</v>
      </c>
      <c r="EG44" s="71">
        <f t="shared" si="225"/>
        <v>2.4657826086956517E-3</v>
      </c>
      <c r="EH44" s="71">
        <f t="shared" si="225"/>
        <v>1.5028394927536232E-2</v>
      </c>
      <c r="EI44" s="71">
        <f t="shared" ref="EI44:FP44" si="226">IF(COUNT(EI14:EI18)&lt;3,"",AVERAGE(EI14:EI18))</f>
        <v>0.44333392391304349</v>
      </c>
      <c r="EJ44" s="71">
        <f t="shared" si="226"/>
        <v>4.3356956521739126E-2</v>
      </c>
      <c r="EK44" s="71">
        <f t="shared" si="226"/>
        <v>1.2778985507246377E-4</v>
      </c>
      <c r="EL44" s="71">
        <f t="shared" si="226"/>
        <v>2.4280427536231886E-2</v>
      </c>
      <c r="EM44" s="71">
        <f t="shared" si="226"/>
        <v>0.23713105434782608</v>
      </c>
      <c r="EN44" s="71">
        <f t="shared" si="226"/>
        <v>0.30059697101449279</v>
      </c>
      <c r="EO44" s="71">
        <f t="shared" si="226"/>
        <v>0.216765768115942</v>
      </c>
      <c r="EP44" s="71">
        <f t="shared" si="226"/>
        <v>0.28100340579710148</v>
      </c>
      <c r="EQ44" s="71">
        <f t="shared" si="226"/>
        <v>1.0597776268115942</v>
      </c>
      <c r="ER44" s="71">
        <f t="shared" si="226"/>
        <v>0.10217534782608695</v>
      </c>
      <c r="ES44" s="71">
        <f t="shared" si="226"/>
        <v>5.5503224637681158E-3</v>
      </c>
      <c r="ET44" s="71">
        <f t="shared" si="226"/>
        <v>1.1622101449275362E-4</v>
      </c>
      <c r="EU44" s="71">
        <f t="shared" si="226"/>
        <v>6.3720652173913039E-4</v>
      </c>
      <c r="EV44" s="71">
        <f t="shared" si="226"/>
        <v>1.7979119565217392E-2</v>
      </c>
      <c r="EW44" s="71">
        <f t="shared" si="226"/>
        <v>1.1800108695652176E-3</v>
      </c>
      <c r="EX44" s="71">
        <f t="shared" si="226"/>
        <v>1.8957876811594204E-2</v>
      </c>
      <c r="EY44" s="71">
        <f t="shared" si="226"/>
        <v>6.2626811594202901E-4</v>
      </c>
      <c r="EZ44" s="71">
        <f t="shared" si="226"/>
        <v>3.1010144927536237E-4</v>
      </c>
      <c r="FA44" s="71">
        <f t="shared" si="226"/>
        <v>0.36815137681159421</v>
      </c>
      <c r="FB44" s="71">
        <f t="shared" si="226"/>
        <v>1.1492840579710145E-2</v>
      </c>
      <c r="FC44" s="71">
        <f t="shared" si="226"/>
        <v>1.3795652173913043E-3</v>
      </c>
      <c r="FD44" s="71">
        <f t="shared" si="226"/>
        <v>3.4004311594202905E-2</v>
      </c>
      <c r="FE44" s="71">
        <f t="shared" si="226"/>
        <v>-1.3557971014492746E-5</v>
      </c>
      <c r="FF44" s="71">
        <f t="shared" si="226"/>
        <v>3.1057246376811593E-4</v>
      </c>
      <c r="FG44" s="71">
        <f t="shared" si="226"/>
        <v>3.0493579710144925E-2</v>
      </c>
      <c r="FH44" s="71">
        <f t="shared" si="226"/>
        <v>0.1059171956521739</v>
      </c>
      <c r="FI44" s="71">
        <f t="shared" si="226"/>
        <v>3.0228985507246375E-4</v>
      </c>
      <c r="FJ44" s="71">
        <f t="shared" si="226"/>
        <v>1.6358949239130436</v>
      </c>
      <c r="FK44" s="71">
        <f t="shared" si="226"/>
        <v>0.59396385144927533</v>
      </c>
      <c r="FL44" s="71">
        <f t="shared" si="226"/>
        <v>1.2808442028985508E-3</v>
      </c>
      <c r="FM44" s="71">
        <f t="shared" si="226"/>
        <v>6.590797101449278E-4</v>
      </c>
      <c r="FN44" s="71">
        <f t="shared" si="226"/>
        <v>4.4207753623188399E-3</v>
      </c>
      <c r="FO44" s="71">
        <f t="shared" si="226"/>
        <v>2.2289130434782609E-4</v>
      </c>
      <c r="FP44" s="72">
        <f t="shared" si="226"/>
        <v>85.347943384057984</v>
      </c>
    </row>
    <row r="45" spans="1:172" x14ac:dyDescent="0.2">
      <c r="A45" s="62" t="str">
        <f t="shared" si="93"/>
        <v>ACAD1</v>
      </c>
      <c r="B45" s="63" t="s">
        <v>76</v>
      </c>
      <c r="C45" s="20"/>
      <c r="D45" s="41"/>
      <c r="E45" s="41"/>
      <c r="F45" s="41"/>
      <c r="G45" s="41"/>
      <c r="H45" s="41"/>
      <c r="I45" s="20"/>
      <c r="J45" s="64">
        <f t="shared" si="94"/>
        <v>6.6389719311594204</v>
      </c>
      <c r="K45" s="41"/>
      <c r="L45" s="64">
        <f t="shared" ref="L45:U46" si="227">IF(COUNT(L15:L19)&lt;3,"",AVERAGE(L15:L19))</f>
        <v>19.624913235507247</v>
      </c>
      <c r="M45" s="64">
        <f t="shared" si="227"/>
        <v>7.624913235507246</v>
      </c>
      <c r="N45" s="64">
        <f t="shared" si="227"/>
        <v>3.6444922971014493</v>
      </c>
      <c r="O45" s="64">
        <f t="shared" si="227"/>
        <v>0.6019066195652174</v>
      </c>
      <c r="P45" s="64">
        <f t="shared" si="227"/>
        <v>1.5859042318840579</v>
      </c>
      <c r="Q45" s="64">
        <f t="shared" si="227"/>
        <v>0.37956311594202896</v>
      </c>
      <c r="R45" s="64">
        <f t="shared" si="227"/>
        <v>5.0265409420289855E-2</v>
      </c>
      <c r="S45" s="64">
        <f t="shared" si="227"/>
        <v>0.81374480797101467</v>
      </c>
      <c r="T45" s="64">
        <f t="shared" si="227"/>
        <v>0.54903700724637683</v>
      </c>
      <c r="U45" s="65">
        <f t="shared" si="227"/>
        <v>12</v>
      </c>
      <c r="V45" s="20"/>
      <c r="W45" s="64">
        <f t="shared" si="97"/>
        <v>15.277842449275363</v>
      </c>
      <c r="X45" s="41"/>
      <c r="Y45" s="64">
        <f t="shared" ref="Y45:AH46" si="228">IF(COUNT(Y15:Y19)&lt;3,"",AVERAGE(Y15:Y19))</f>
        <v>47.560243239130429</v>
      </c>
      <c r="Z45" s="64">
        <f t="shared" si="228"/>
        <v>35.560243239130429</v>
      </c>
      <c r="AA45" s="64">
        <f t="shared" si="228"/>
        <v>19.769080590579708</v>
      </c>
      <c r="AB45" s="64">
        <f t="shared" si="228"/>
        <v>4.7253621992753621</v>
      </c>
      <c r="AC45" s="64">
        <f t="shared" si="228"/>
        <v>5.8718197246376809</v>
      </c>
      <c r="AD45" s="64">
        <f t="shared" si="228"/>
        <v>1.8813276449275365</v>
      </c>
      <c r="AE45" s="64">
        <f t="shared" si="228"/>
        <v>0.18471763043478259</v>
      </c>
      <c r="AF45" s="64">
        <f t="shared" si="228"/>
        <v>1.8459247753623189</v>
      </c>
      <c r="AG45" s="64">
        <f t="shared" si="228"/>
        <v>1.2820105144927536</v>
      </c>
      <c r="AH45" s="65">
        <f t="shared" si="228"/>
        <v>12</v>
      </c>
      <c r="AI45" s="66">
        <f t="shared" si="181"/>
        <v>6.6389719311594204</v>
      </c>
      <c r="AJ45" s="67">
        <f t="shared" si="182"/>
        <v>1</v>
      </c>
      <c r="AK45" s="67">
        <f t="shared" si="183"/>
        <v>0.18570743490001726</v>
      </c>
      <c r="AL45" s="67">
        <f t="shared" si="184"/>
        <v>3.0670536595096436E-2</v>
      </c>
      <c r="AM45" s="67">
        <f t="shared" si="185"/>
        <v>8.0810763994344198E-2</v>
      </c>
      <c r="AN45" s="67">
        <f t="shared" si="186"/>
        <v>1.9340881225160655E-2</v>
      </c>
      <c r="AO45" s="67">
        <f t="shared" si="187"/>
        <v>2.5613060713738558E-3</v>
      </c>
      <c r="AP45" s="67">
        <f t="shared" si="188"/>
        <v>4.1464886912147496E-2</v>
      </c>
      <c r="AQ45" s="67">
        <f t="shared" si="189"/>
        <v>2.7976531700176242E-2</v>
      </c>
      <c r="AR45" s="68">
        <f t="shared" si="190"/>
        <v>0.61146767152521553</v>
      </c>
      <c r="AS45" s="66">
        <f t="shared" si="191"/>
        <v>15.277842449275363</v>
      </c>
      <c r="AT45" s="67">
        <f t="shared" si="192"/>
        <v>1</v>
      </c>
      <c r="AU45" s="67">
        <f t="shared" si="193"/>
        <v>0.41566399253220382</v>
      </c>
      <c r="AV45" s="67">
        <f t="shared" si="194"/>
        <v>9.9355299246820225E-2</v>
      </c>
      <c r="AW45" s="67">
        <f t="shared" si="195"/>
        <v>0.12346067481435023</v>
      </c>
      <c r="AX45" s="67">
        <f t="shared" si="196"/>
        <v>3.9556728830597417E-2</v>
      </c>
      <c r="AY45" s="67">
        <f t="shared" si="197"/>
        <v>3.8838663945857457E-3</v>
      </c>
      <c r="AZ45" s="67">
        <f t="shared" si="198"/>
        <v>3.881234934146794E-2</v>
      </c>
      <c r="BA45" s="67">
        <f t="shared" si="199"/>
        <v>2.6955507944878908E-2</v>
      </c>
      <c r="BB45" s="68">
        <f t="shared" si="200"/>
        <v>0.25231157754313038</v>
      </c>
      <c r="BC45" s="66">
        <f t="shared" si="201"/>
        <v>6.6389719311594204</v>
      </c>
      <c r="BD45" s="69">
        <f t="shared" si="202"/>
        <v>6.6389719311594204</v>
      </c>
      <c r="BE45" s="69">
        <f t="shared" si="203"/>
        <v>1.2329064477088298</v>
      </c>
      <c r="BF45" s="69">
        <f t="shared" si="204"/>
        <v>0.20362083156844304</v>
      </c>
      <c r="BG45" s="69">
        <f t="shared" si="205"/>
        <v>0.53650039389399951</v>
      </c>
      <c r="BH45" s="69">
        <f t="shared" si="206"/>
        <v>0.1284035675777298</v>
      </c>
      <c r="BI45" s="69">
        <f t="shared" si="207"/>
        <v>1.7004439114959236E-2</v>
      </c>
      <c r="BJ45" s="69">
        <f t="shared" si="208"/>
        <v>0.27528422033844685</v>
      </c>
      <c r="BK45" s="69">
        <f t="shared" si="209"/>
        <v>0.18573540868866181</v>
      </c>
      <c r="BL45" s="70">
        <f t="shared" si="210"/>
        <v>4.0595167080673145</v>
      </c>
      <c r="BM45" s="66">
        <f t="shared" si="211"/>
        <v>15.277842449275363</v>
      </c>
      <c r="BN45" s="69">
        <f t="shared" si="212"/>
        <v>15.277842449275363</v>
      </c>
      <c r="BO45" s="69">
        <f t="shared" si="213"/>
        <v>6.3504489897437812</v>
      </c>
      <c r="BP45" s="69">
        <f t="shared" si="214"/>
        <v>1.5179346083935266</v>
      </c>
      <c r="BQ45" s="69">
        <f t="shared" si="215"/>
        <v>1.8862127384948617</v>
      </c>
      <c r="BR45" s="69">
        <f t="shared" si="216"/>
        <v>0.60434147088257584</v>
      </c>
      <c r="BS45" s="69">
        <f t="shared" si="217"/>
        <v>5.9337098870516164E-2</v>
      </c>
      <c r="BT45" s="69">
        <f t="shared" si="218"/>
        <v>0.59296895832518359</v>
      </c>
      <c r="BU45" s="69">
        <f t="shared" si="219"/>
        <v>0.41182200352205028</v>
      </c>
      <c r="BV45" s="70">
        <f t="shared" si="220"/>
        <v>3.85477652983207</v>
      </c>
      <c r="BW45" s="71">
        <f t="shared" ref="BW45:EH46" si="229">IF(COUNT(BW15:BW19)&lt;3,"",AVERAGE(BW15:BW19))</f>
        <v>2.6156646557971017</v>
      </c>
      <c r="BX45" s="71">
        <f t="shared" si="229"/>
        <v>1.2674978369565215</v>
      </c>
      <c r="BY45" s="71">
        <f t="shared" si="229"/>
        <v>2.5144846376811594</v>
      </c>
      <c r="BZ45" s="71">
        <f t="shared" si="229"/>
        <v>1.1966599094202901</v>
      </c>
      <c r="CA45" s="71">
        <f t="shared" si="229"/>
        <v>0.4183760072463768</v>
      </c>
      <c r="CB45" s="71">
        <f t="shared" si="229"/>
        <v>6.4188797101449285E-2</v>
      </c>
      <c r="CC45" s="71">
        <f t="shared" si="229"/>
        <v>0.54419729710144926</v>
      </c>
      <c r="CD45" s="71">
        <f t="shared" si="229"/>
        <v>3.7956311594202902E-2</v>
      </c>
      <c r="CE45" s="71">
        <f t="shared" si="229"/>
        <v>5.0265409420289855E-2</v>
      </c>
      <c r="CF45" s="71">
        <f t="shared" si="229"/>
        <v>1.3562416014492755</v>
      </c>
      <c r="CG45" s="71">
        <f t="shared" si="229"/>
        <v>8.1676420289855084E-2</v>
      </c>
      <c r="CH45" s="71">
        <f t="shared" si="229"/>
        <v>5.6016123188405795E-3</v>
      </c>
      <c r="CI45" s="71">
        <f t="shared" si="229"/>
        <v>6.2702898550724654E-5</v>
      </c>
      <c r="CJ45" s="71">
        <f t="shared" si="229"/>
        <v>6.0085144927536226E-4</v>
      </c>
      <c r="CK45" s="71">
        <f t="shared" si="229"/>
        <v>3.7746956521739128E-3</v>
      </c>
      <c r="CL45" s="71">
        <f t="shared" si="229"/>
        <v>8.2229297101449272E-2</v>
      </c>
      <c r="CM45" s="71">
        <f t="shared" si="229"/>
        <v>2.0907152173913045E-2</v>
      </c>
      <c r="CN45" s="71">
        <f t="shared" si="229"/>
        <v>7.5652173913043485E-5</v>
      </c>
      <c r="CO45" s="71">
        <f t="shared" si="229"/>
        <v>-4.7814239130434776E-3</v>
      </c>
      <c r="CP45" s="71">
        <f t="shared" si="229"/>
        <v>5.1808311594202891E-2</v>
      </c>
      <c r="CQ45" s="71">
        <f t="shared" si="229"/>
        <v>0.1216505108695652</v>
      </c>
      <c r="CR45" s="71">
        <f t="shared" si="229"/>
        <v>6.8330731884057985E-2</v>
      </c>
      <c r="CS45" s="71">
        <f t="shared" si="229"/>
        <v>6.5255789855072452E-2</v>
      </c>
      <c r="CT45" s="71">
        <f t="shared" si="229"/>
        <v>0.30226392028985505</v>
      </c>
      <c r="CU45" s="71">
        <f t="shared" si="229"/>
        <v>4.6428673913043485E-2</v>
      </c>
      <c r="CV45" s="71">
        <f t="shared" si="229"/>
        <v>1.5251608695652175E-2</v>
      </c>
      <c r="CW45" s="71">
        <f t="shared" si="229"/>
        <v>2.2822463768115947E-5</v>
      </c>
      <c r="CX45" s="71">
        <f t="shared" si="229"/>
        <v>1.2920652173913042E-4</v>
      </c>
      <c r="CY45" s="71">
        <f t="shared" si="229"/>
        <v>4.142880434782609E-3</v>
      </c>
      <c r="CZ45" s="71">
        <f t="shared" si="229"/>
        <v>4.2838043478260869E-4</v>
      </c>
      <c r="DA45" s="71">
        <f t="shared" si="229"/>
        <v>5.8820833333333338E-3</v>
      </c>
      <c r="DB45" s="71">
        <f t="shared" si="229"/>
        <v>1.4171014492753625E-4</v>
      </c>
      <c r="DC45" s="71">
        <f t="shared" si="229"/>
        <v>8.1655797101449289E-5</v>
      </c>
      <c r="DD45" s="71">
        <f t="shared" si="229"/>
        <v>4.9651478260869561E-2</v>
      </c>
      <c r="DE45" s="71">
        <f t="shared" si="229"/>
        <v>8.9951594202898558E-3</v>
      </c>
      <c r="DF45" s="71">
        <f t="shared" si="229"/>
        <v>2.2339855072463769E-4</v>
      </c>
      <c r="DG45" s="71">
        <f t="shared" si="229"/>
        <v>1.0118039855072465E-2</v>
      </c>
      <c r="DH45" s="71">
        <f t="shared" si="229"/>
        <v>1.9942028985507245E-5</v>
      </c>
      <c r="DI45" s="71">
        <f t="shared" si="229"/>
        <v>2.7557971014492754E-5</v>
      </c>
      <c r="DJ45" s="71">
        <f t="shared" si="229"/>
        <v>8.4401630434782614E-3</v>
      </c>
      <c r="DK45" s="71">
        <f t="shared" si="229"/>
        <v>3.206718115942029E-2</v>
      </c>
      <c r="DL45" s="71">
        <f t="shared" si="229"/>
        <v>6.7561594202898541E-5</v>
      </c>
      <c r="DM45" s="71">
        <f t="shared" si="229"/>
        <v>0.2810723913043478</v>
      </c>
      <c r="DN45" s="71">
        <f t="shared" si="229"/>
        <v>0.10142443478260869</v>
      </c>
      <c r="DO45" s="71">
        <f t="shared" si="229"/>
        <v>3.4637681159420289E-4</v>
      </c>
      <c r="DP45" s="71">
        <f t="shared" si="229"/>
        <v>1.1351449275362319E-4</v>
      </c>
      <c r="DQ45" s="71">
        <f t="shared" si="229"/>
        <v>1.2123550724637681E-3</v>
      </c>
      <c r="DR45" s="71">
        <f t="shared" si="229"/>
        <v>1.6065942028985501E-4</v>
      </c>
      <c r="DS45" s="72">
        <f t="shared" si="229"/>
        <v>227.85816821014492</v>
      </c>
      <c r="DT45" s="73">
        <f t="shared" si="229"/>
        <v>8.6722114545454545</v>
      </c>
      <c r="DU45" s="71">
        <f t="shared" si="229"/>
        <v>5.5883094130434783</v>
      </c>
      <c r="DV45" s="71">
        <f t="shared" si="229"/>
        <v>7.9217499848484865</v>
      </c>
      <c r="DW45" s="71">
        <f t="shared" si="229"/>
        <v>5.0181779601449268</v>
      </c>
      <c r="DX45" s="71">
        <f t="shared" si="229"/>
        <v>2.1106469710144928</v>
      </c>
      <c r="DY45" s="71">
        <f t="shared" si="229"/>
        <v>0.50071696739130434</v>
      </c>
      <c r="DZ45" s="71">
        <f t="shared" si="229"/>
        <v>1.8422140615942026</v>
      </c>
      <c r="EA45" s="71">
        <f t="shared" si="229"/>
        <v>0.1881327644927536</v>
      </c>
      <c r="EB45" s="71">
        <f t="shared" si="229"/>
        <v>0.18471763043478259</v>
      </c>
      <c r="EC45" s="71">
        <f t="shared" si="229"/>
        <v>3.0765415434782608</v>
      </c>
      <c r="ED45" s="71">
        <f t="shared" si="229"/>
        <v>0.19174982608695651</v>
      </c>
      <c r="EE45" s="71">
        <f t="shared" si="229"/>
        <v>1.7758134057971015E-2</v>
      </c>
      <c r="EF45" s="71">
        <f t="shared" si="229"/>
        <v>1.7482971014492755E-4</v>
      </c>
      <c r="EG45" s="71">
        <f t="shared" si="229"/>
        <v>2.4527826086956522E-3</v>
      </c>
      <c r="EH45" s="71">
        <f t="shared" si="229"/>
        <v>1.5104311594202899E-2</v>
      </c>
      <c r="EI45" s="71">
        <f t="shared" ref="EI45:FP46" si="230">IF(COUNT(EI15:EI19)&lt;3,"",AVERAGE(EI15:EI19))</f>
        <v>0.39806842391304353</v>
      </c>
      <c r="EJ45" s="71">
        <f t="shared" si="230"/>
        <v>4.1925373188405793E-2</v>
      </c>
      <c r="EK45" s="71">
        <f t="shared" si="230"/>
        <v>1.0778985507246377E-4</v>
      </c>
      <c r="EL45" s="71">
        <f t="shared" si="230"/>
        <v>2.3746927536231883E-2</v>
      </c>
      <c r="EM45" s="71">
        <f t="shared" si="230"/>
        <v>0.2241940543478261</v>
      </c>
      <c r="EN45" s="71">
        <f t="shared" si="230"/>
        <v>0.31218847101449271</v>
      </c>
      <c r="EO45" s="71">
        <f t="shared" si="230"/>
        <v>0.21135401811594204</v>
      </c>
      <c r="EP45" s="71">
        <f t="shared" si="230"/>
        <v>0.25196882246376812</v>
      </c>
      <c r="EQ45" s="71">
        <f t="shared" si="230"/>
        <v>1.0234522934782611</v>
      </c>
      <c r="ER45" s="71">
        <f t="shared" si="230"/>
        <v>0.10692334782608695</v>
      </c>
      <c r="ES45" s="71">
        <f t="shared" si="230"/>
        <v>6.4215724637681163E-3</v>
      </c>
      <c r="ET45" s="71">
        <f t="shared" si="230"/>
        <v>1.1105434782608698E-4</v>
      </c>
      <c r="EU45" s="71">
        <f t="shared" si="230"/>
        <v>7.0553985507246372E-4</v>
      </c>
      <c r="EV45" s="71">
        <f t="shared" si="230"/>
        <v>1.752728623188406E-2</v>
      </c>
      <c r="EW45" s="71">
        <f t="shared" si="230"/>
        <v>1.1571775362318841E-3</v>
      </c>
      <c r="EX45" s="71">
        <f t="shared" si="230"/>
        <v>2.0708376811594202E-2</v>
      </c>
      <c r="EY45" s="71">
        <f t="shared" si="230"/>
        <v>6.0868478260869569E-4</v>
      </c>
      <c r="EZ45" s="71">
        <f t="shared" si="230"/>
        <v>2.2268478260869571E-4</v>
      </c>
      <c r="FA45" s="71">
        <f t="shared" si="230"/>
        <v>0.38815246014492749</v>
      </c>
      <c r="FB45" s="71">
        <f t="shared" si="230"/>
        <v>1.2168757246376814E-2</v>
      </c>
      <c r="FC45" s="71">
        <f t="shared" si="230"/>
        <v>1.0470652173913042E-3</v>
      </c>
      <c r="FD45" s="71">
        <f t="shared" si="230"/>
        <v>3.4461311594202897E-2</v>
      </c>
      <c r="FE45" s="71">
        <f t="shared" si="230"/>
        <v>-2.7057971014492745E-5</v>
      </c>
      <c r="FF45" s="71">
        <f t="shared" si="230"/>
        <v>2.7890579710144927E-4</v>
      </c>
      <c r="FG45" s="71">
        <f t="shared" si="230"/>
        <v>3.0577079710144929E-2</v>
      </c>
      <c r="FH45" s="71">
        <f t="shared" si="230"/>
        <v>0.1110226956521739</v>
      </c>
      <c r="FI45" s="71">
        <f t="shared" si="230"/>
        <v>3.3503985507246376E-4</v>
      </c>
      <c r="FJ45" s="71">
        <f t="shared" si="230"/>
        <v>1.4036421739130438</v>
      </c>
      <c r="FK45" s="71">
        <f t="shared" si="230"/>
        <v>0.51167201811594198</v>
      </c>
      <c r="FL45" s="71">
        <f t="shared" si="230"/>
        <v>1.2767608695652174E-3</v>
      </c>
      <c r="FM45" s="71">
        <f t="shared" si="230"/>
        <v>3.7824637681159424E-4</v>
      </c>
      <c r="FN45" s="71">
        <f t="shared" si="230"/>
        <v>4.3396086956521739E-3</v>
      </c>
      <c r="FO45" s="71">
        <f t="shared" si="230"/>
        <v>2.6597463768115943E-4</v>
      </c>
      <c r="FP45" s="72">
        <f t="shared" si="230"/>
        <v>91.840203300724653</v>
      </c>
    </row>
    <row r="46" spans="1:172" x14ac:dyDescent="0.2">
      <c r="A46" s="62" t="str">
        <f t="shared" si="93"/>
        <v>ACAD1</v>
      </c>
      <c r="B46" s="63" t="s">
        <v>77</v>
      </c>
      <c r="C46" s="20"/>
      <c r="D46" s="41"/>
      <c r="E46" s="41"/>
      <c r="F46" s="41"/>
      <c r="G46" s="41"/>
      <c r="H46" s="41"/>
      <c r="I46" s="20"/>
      <c r="J46" s="64">
        <f t="shared" si="94"/>
        <v>6.5206760181159424</v>
      </c>
      <c r="K46" s="41"/>
      <c r="L46" s="64">
        <f t="shared" si="227"/>
        <v>19.358736713768117</v>
      </c>
      <c r="M46" s="64">
        <f t="shared" si="227"/>
        <v>7.3587367137681152</v>
      </c>
      <c r="N46" s="64">
        <f t="shared" si="227"/>
        <v>3.358192210144928</v>
      </c>
      <c r="O46" s="64">
        <f t="shared" si="227"/>
        <v>0.60835696739130429</v>
      </c>
      <c r="P46" s="64">
        <f t="shared" si="227"/>
        <v>1.640905101449275</v>
      </c>
      <c r="Q46" s="64">
        <f t="shared" si="227"/>
        <v>0.39006224637681158</v>
      </c>
      <c r="R46" s="64">
        <f t="shared" si="227"/>
        <v>4.3804539855072461E-2</v>
      </c>
      <c r="S46" s="64">
        <f t="shared" si="227"/>
        <v>0.81056280797101454</v>
      </c>
      <c r="T46" s="64">
        <f t="shared" si="227"/>
        <v>0.50685274637681155</v>
      </c>
      <c r="U46" s="65">
        <f t="shared" si="227"/>
        <v>12</v>
      </c>
      <c r="V46" s="20"/>
      <c r="W46" s="64">
        <f t="shared" si="97"/>
        <v>14.887892249999998</v>
      </c>
      <c r="X46" s="41"/>
      <c r="Y46" s="64">
        <f t="shared" si="228"/>
        <v>46.038897083333332</v>
      </c>
      <c r="Z46" s="64">
        <f t="shared" si="228"/>
        <v>34.038897083333332</v>
      </c>
      <c r="AA46" s="64">
        <f t="shared" si="228"/>
        <v>17.733370666666666</v>
      </c>
      <c r="AB46" s="64">
        <f t="shared" si="228"/>
        <v>4.8546811666666665</v>
      </c>
      <c r="AC46" s="64">
        <f t="shared" si="228"/>
        <v>6.1201029166666663</v>
      </c>
      <c r="AD46" s="64">
        <f t="shared" si="228"/>
        <v>1.8247683333333335</v>
      </c>
      <c r="AE46" s="64">
        <f t="shared" si="228"/>
        <v>0.17717133333333332</v>
      </c>
      <c r="AF46" s="64">
        <f t="shared" si="228"/>
        <v>1.966743083333333</v>
      </c>
      <c r="AG46" s="64">
        <f t="shared" si="228"/>
        <v>1.3620589999999999</v>
      </c>
      <c r="AH46" s="65">
        <f t="shared" si="228"/>
        <v>12</v>
      </c>
      <c r="AI46" s="66">
        <f t="shared" ref="AI46" si="231">J46</f>
        <v>6.5206760181159424</v>
      </c>
      <c r="AJ46" s="67">
        <f t="shared" ref="AJ46" si="232">L46/L46</f>
        <v>1</v>
      </c>
      <c r="AK46" s="67">
        <f t="shared" ref="AK46" si="233">N46/L46</f>
        <v>0.1734716608732299</v>
      </c>
      <c r="AL46" s="67">
        <f t="shared" ref="AL46" si="234">O46/L46</f>
        <v>3.1425447661501335E-2</v>
      </c>
      <c r="AM46" s="67">
        <f t="shared" ref="AM46" si="235">P46/L46</f>
        <v>8.4763025899424929E-2</v>
      </c>
      <c r="AN46" s="67">
        <f t="shared" ref="AN46" si="236">Q46/L46</f>
        <v>2.0149158085268841E-2</v>
      </c>
      <c r="AO46" s="67">
        <f t="shared" ref="AO46" si="237">R46/L46</f>
        <v>2.262778842584199E-3</v>
      </c>
      <c r="AP46" s="67">
        <f t="shared" ref="AP46" si="238">S46/L46</f>
        <v>4.1870645794492088E-2</v>
      </c>
      <c r="AQ46" s="67">
        <f t="shared" ref="AQ46" si="239">T46/L46</f>
        <v>2.6182118899129046E-2</v>
      </c>
      <c r="AR46" s="68">
        <f t="shared" ref="AR46" si="240">U46/L46</f>
        <v>0.6198751590781999</v>
      </c>
      <c r="AS46" s="66">
        <f t="shared" ref="AS46" si="241">W46</f>
        <v>14.887892249999998</v>
      </c>
      <c r="AT46" s="67">
        <f t="shared" ref="AT46" si="242">Y46/Y46</f>
        <v>1</v>
      </c>
      <c r="AU46" s="67">
        <f t="shared" ref="AU46" si="243">AA46/Y46</f>
        <v>0.38518235210040191</v>
      </c>
      <c r="AV46" s="67">
        <f t="shared" ref="AV46" si="244">AB46/Y46</f>
        <v>0.10544738197962007</v>
      </c>
      <c r="AW46" s="67">
        <f t="shared" ref="AW46" si="245">AC46/Y46</f>
        <v>0.13293330866699285</v>
      </c>
      <c r="AX46" s="67">
        <f t="shared" ref="AX46" si="246">AD46/Y46</f>
        <v>3.9635361595009258E-2</v>
      </c>
      <c r="AY46" s="67">
        <f t="shared" ref="AY46" si="247">AE46/Y46</f>
        <v>3.8482966482155717E-3</v>
      </c>
      <c r="AZ46" s="67">
        <f t="shared" ref="AZ46" si="248">AF46/Y46</f>
        <v>4.271916157707694E-2</v>
      </c>
      <c r="BA46" s="67">
        <f t="shared" ref="BA46" si="249">AG46/Y46</f>
        <v>2.9584961549678015E-2</v>
      </c>
      <c r="BB46" s="68">
        <f t="shared" ref="BB46" si="250">AH46/Y46</f>
        <v>0.26064916321255993</v>
      </c>
      <c r="BC46" s="66">
        <f t="shared" ref="BC46" si="251">J46</f>
        <v>6.5206760181159424</v>
      </c>
      <c r="BD46" s="69">
        <f t="shared" ref="BD46" si="252">BC46</f>
        <v>6.5206760181159424</v>
      </c>
      <c r="BE46" s="69">
        <f t="shared" ref="BE46" si="253">BC46*AK46</f>
        <v>1.131152498878812</v>
      </c>
      <c r="BF46" s="69">
        <f t="shared" ref="BF46" si="254">BC46*AL46</f>
        <v>0.20491516292490949</v>
      </c>
      <c r="BG46" s="69">
        <f t="shared" ref="BG46" si="255">BC46*AM46</f>
        <v>0.55271223020532068</v>
      </c>
      <c r="BH46" s="69">
        <f t="shared" ref="BH46" si="256">BC46*AN46</f>
        <v>0.13138613191183948</v>
      </c>
      <c r="BI46" s="69">
        <f t="shared" ref="BI46" si="257">BC46*AO46</f>
        <v>1.4754847733138936E-2</v>
      </c>
      <c r="BJ46" s="69">
        <f t="shared" ref="BJ46" si="258">BC46*AP46</f>
        <v>0.27302491589517169</v>
      </c>
      <c r="BK46" s="69">
        <f t="shared" ref="BK46" si="259">BC46*AQ46</f>
        <v>0.17072511480901095</v>
      </c>
      <c r="BL46" s="70">
        <f t="shared" ref="BL46" si="260">BC46*AR46</f>
        <v>4.0420050840270232</v>
      </c>
      <c r="BM46" s="66">
        <f t="shared" ref="BM46" si="261">W46</f>
        <v>14.887892249999998</v>
      </c>
      <c r="BN46" s="69">
        <f t="shared" ref="BN46" si="262">BM46</f>
        <v>14.887892249999998</v>
      </c>
      <c r="BO46" s="69">
        <f t="shared" ref="BO46" si="263">BM46*AU46</f>
        <v>5.7345533546723439</v>
      </c>
      <c r="BP46" s="69">
        <f t="shared" ref="BP46" si="264">BM46*AV46</f>
        <v>1.5698892609571751</v>
      </c>
      <c r="BQ46" s="69">
        <f t="shared" ref="BQ46" si="265">BM46*AW46</f>
        <v>1.9790967758701805</v>
      </c>
      <c r="BR46" s="69">
        <f t="shared" ref="BR46" si="266">BM46*AX46</f>
        <v>0.59008699271628595</v>
      </c>
      <c r="BS46" s="69">
        <f t="shared" ref="BS46" si="267">BM46*AY46</f>
        <v>5.7293025844669582E-2</v>
      </c>
      <c r="BT46" s="69">
        <f t="shared" ref="BT46" si="268">BM46*AZ46</f>
        <v>0.63599827456986147</v>
      </c>
      <c r="BU46" s="69">
        <f t="shared" ref="BU46" si="269">BM46*BA46</f>
        <v>0.44045771977199927</v>
      </c>
      <c r="BV46" s="70">
        <f t="shared" ref="BV46" si="270">BM46*BB46</f>
        <v>3.8805166569612557</v>
      </c>
      <c r="BW46" s="71">
        <f t="shared" si="229"/>
        <v>2.553118829710145</v>
      </c>
      <c r="BX46" s="71">
        <f t="shared" si="229"/>
        <v>1.2102552282608696</v>
      </c>
      <c r="BY46" s="71">
        <f t="shared" si="229"/>
        <v>2.4910374202898558</v>
      </c>
      <c r="BZ46" s="71">
        <f t="shared" si="229"/>
        <v>1.1745799094202898</v>
      </c>
      <c r="CA46" s="71">
        <f t="shared" si="229"/>
        <v>0.38787870289855075</v>
      </c>
      <c r="CB46" s="71">
        <f t="shared" si="229"/>
        <v>6.5394536231884057E-2</v>
      </c>
      <c r="CC46" s="71">
        <f t="shared" si="229"/>
        <v>0.56249807971014487</v>
      </c>
      <c r="CD46" s="71">
        <f t="shared" si="229"/>
        <v>3.9006224637681164E-2</v>
      </c>
      <c r="CE46" s="71">
        <f t="shared" si="229"/>
        <v>4.3804539855072461E-2</v>
      </c>
      <c r="CF46" s="71">
        <f t="shared" si="229"/>
        <v>1.350938384057971</v>
      </c>
      <c r="CG46" s="71">
        <f t="shared" si="229"/>
        <v>7.5998333333333321E-2</v>
      </c>
      <c r="CH46" s="71">
        <f t="shared" si="229"/>
        <v>4.8351775362318839E-3</v>
      </c>
      <c r="CI46" s="71">
        <f t="shared" si="229"/>
        <v>6.5137681159420287E-5</v>
      </c>
      <c r="CJ46" s="71">
        <f t="shared" si="229"/>
        <v>5.8372101449275361E-4</v>
      </c>
      <c r="CK46" s="71">
        <f t="shared" si="229"/>
        <v>3.2870434782608692E-3</v>
      </c>
      <c r="CL46" s="71">
        <f t="shared" si="229"/>
        <v>8.1365123188405789E-2</v>
      </c>
      <c r="CM46" s="71">
        <f t="shared" si="229"/>
        <v>2.1364891304347829E-2</v>
      </c>
      <c r="CN46" s="71">
        <f t="shared" si="229"/>
        <v>5.82608695652174E-5</v>
      </c>
      <c r="CO46" s="71">
        <f t="shared" si="229"/>
        <v>-3.7980326086956518E-3</v>
      </c>
      <c r="CP46" s="71">
        <f t="shared" si="229"/>
        <v>5.2533268115942014E-2</v>
      </c>
      <c r="CQ46" s="71">
        <f t="shared" si="229"/>
        <v>0.13066225000000001</v>
      </c>
      <c r="CR46" s="71">
        <f t="shared" si="229"/>
        <v>6.9251427536231897E-2</v>
      </c>
      <c r="CS46" s="71">
        <f t="shared" si="229"/>
        <v>6.3782050724637676E-2</v>
      </c>
      <c r="CT46" s="71">
        <f t="shared" si="229"/>
        <v>0.31243096376811591</v>
      </c>
      <c r="CU46" s="71">
        <f t="shared" si="229"/>
        <v>4.3962326086956528E-2</v>
      </c>
      <c r="CV46" s="71">
        <f t="shared" si="229"/>
        <v>1.4666130434782609E-2</v>
      </c>
      <c r="CW46" s="71">
        <f t="shared" si="229"/>
        <v>1.7952898550724637E-5</v>
      </c>
      <c r="CX46" s="71">
        <f t="shared" si="229"/>
        <v>1.2129347826086957E-4</v>
      </c>
      <c r="CY46" s="71">
        <f t="shared" si="229"/>
        <v>3.7480978260869568E-3</v>
      </c>
      <c r="CZ46" s="71">
        <f t="shared" si="229"/>
        <v>3.9090217391304341E-4</v>
      </c>
      <c r="DA46" s="71">
        <f t="shared" si="229"/>
        <v>5.2651268115942035E-3</v>
      </c>
      <c r="DB46" s="71">
        <f t="shared" si="229"/>
        <v>1.3501449275362317E-4</v>
      </c>
      <c r="DC46" s="71">
        <f t="shared" si="229"/>
        <v>5.0177536231884069E-5</v>
      </c>
      <c r="DD46" s="71">
        <f t="shared" si="229"/>
        <v>5.0586173913043472E-2</v>
      </c>
      <c r="DE46" s="71">
        <f t="shared" si="229"/>
        <v>9.156985507246378E-3</v>
      </c>
      <c r="DF46" s="71">
        <f t="shared" si="229"/>
        <v>1.6565942028985508E-4</v>
      </c>
      <c r="DG46" s="71">
        <f t="shared" si="229"/>
        <v>9.9525615942028991E-3</v>
      </c>
      <c r="DH46" s="71">
        <f t="shared" si="229"/>
        <v>2.7768115942028984E-5</v>
      </c>
      <c r="DI46" s="71">
        <f t="shared" si="229"/>
        <v>2.9210144927536233E-5</v>
      </c>
      <c r="DJ46" s="71">
        <f t="shared" si="229"/>
        <v>7.2325978260869579E-3</v>
      </c>
      <c r="DK46" s="71">
        <f t="shared" si="229"/>
        <v>3.0052572463768117E-2</v>
      </c>
      <c r="DL46" s="71">
        <f t="shared" si="229"/>
        <v>3.9996376811594196E-5</v>
      </c>
      <c r="DM46" s="71">
        <f t="shared" si="229"/>
        <v>0.26084778260869562</v>
      </c>
      <c r="DN46" s="71">
        <f t="shared" si="229"/>
        <v>9.4031130434782617E-2</v>
      </c>
      <c r="DO46" s="71">
        <f t="shared" si="229"/>
        <v>3.4168115942028983E-4</v>
      </c>
      <c r="DP46" s="71">
        <f t="shared" si="229"/>
        <v>5.9079710144927531E-5</v>
      </c>
      <c r="DQ46" s="71">
        <f t="shared" si="229"/>
        <v>1.1807028985507248E-3</v>
      </c>
      <c r="DR46" s="71">
        <f t="shared" si="229"/>
        <v>1.338768115942029E-4</v>
      </c>
      <c r="DS46" s="72">
        <f t="shared" si="229"/>
        <v>230.26757994927539</v>
      </c>
      <c r="DT46" s="73">
        <f t="shared" si="229"/>
        <v>8.6397403333333322</v>
      </c>
      <c r="DU46" s="71">
        <f t="shared" si="229"/>
        <v>5.3708748333333336</v>
      </c>
      <c r="DV46" s="71">
        <f t="shared" si="229"/>
        <v>8.0019690833333339</v>
      </c>
      <c r="DW46" s="71">
        <f t="shared" si="229"/>
        <v>4.8958472500000001</v>
      </c>
      <c r="DX46" s="71">
        <f t="shared" si="229"/>
        <v>1.9130902500000002</v>
      </c>
      <c r="DY46" s="71">
        <f t="shared" si="229"/>
        <v>0.51865966666666663</v>
      </c>
      <c r="DZ46" s="71">
        <f t="shared" si="229"/>
        <v>1.8980260000000002</v>
      </c>
      <c r="EA46" s="71">
        <f t="shared" si="229"/>
        <v>0.18247683333333334</v>
      </c>
      <c r="EB46" s="71">
        <f t="shared" si="229"/>
        <v>0.17717133333333332</v>
      </c>
      <c r="EC46" s="71">
        <f t="shared" si="229"/>
        <v>3.2779055000000001</v>
      </c>
      <c r="ED46" s="71">
        <f t="shared" si="229"/>
        <v>0.20642333333333332</v>
      </c>
      <c r="EE46" s="71">
        <f t="shared" si="229"/>
        <v>1.7326249999999998E-2</v>
      </c>
      <c r="EF46" s="71">
        <f t="shared" si="229"/>
        <v>1.6833333333333332E-4</v>
      </c>
      <c r="EG46" s="71">
        <f t="shared" si="229"/>
        <v>2.5203333333333332E-3</v>
      </c>
      <c r="EH46" s="71">
        <f t="shared" si="229"/>
        <v>1.5465499999999998E-2</v>
      </c>
      <c r="EI46" s="71">
        <f t="shared" si="230"/>
        <v>0.37796300000000005</v>
      </c>
      <c r="EJ46" s="71">
        <f t="shared" si="230"/>
        <v>4.0076416666666663E-2</v>
      </c>
      <c r="EK46" s="71">
        <f t="shared" si="230"/>
        <v>1.0083333333333334E-4</v>
      </c>
      <c r="EL46" s="71">
        <f t="shared" si="230"/>
        <v>2.5822666666666671E-2</v>
      </c>
      <c r="EM46" s="71">
        <f t="shared" si="230"/>
        <v>0.22805024999999998</v>
      </c>
      <c r="EN46" s="71">
        <f t="shared" si="230"/>
        <v>0.34240266666666663</v>
      </c>
      <c r="EO46" s="71">
        <f t="shared" si="230"/>
        <v>0.22251991666666665</v>
      </c>
      <c r="EP46" s="71">
        <f t="shared" si="230"/>
        <v>0.23566341666666668</v>
      </c>
      <c r="EQ46" s="71">
        <f t="shared" si="230"/>
        <v>1.0544589166666669</v>
      </c>
      <c r="ER46" s="71">
        <f t="shared" si="230"/>
        <v>0.11523233333333334</v>
      </c>
      <c r="ES46" s="71">
        <f t="shared" si="230"/>
        <v>9.9669166666666673E-3</v>
      </c>
      <c r="ET46" s="71">
        <f t="shared" si="230"/>
        <v>1.0616666666666669E-4</v>
      </c>
      <c r="EU46" s="71">
        <f t="shared" si="230"/>
        <v>6.8408333333333331E-4</v>
      </c>
      <c r="EV46" s="71">
        <f t="shared" si="230"/>
        <v>1.7241333333333334E-2</v>
      </c>
      <c r="EW46" s="71">
        <f t="shared" si="230"/>
        <v>1.18775E-3</v>
      </c>
      <c r="EX46" s="71">
        <f t="shared" si="230"/>
        <v>2.3228000000000002E-2</v>
      </c>
      <c r="EY46" s="71">
        <f t="shared" si="230"/>
        <v>5.8516666666666678E-4</v>
      </c>
      <c r="EZ46" s="71">
        <f t="shared" si="230"/>
        <v>1.7983333333333336E-4</v>
      </c>
      <c r="FA46" s="71">
        <f t="shared" si="230"/>
        <v>0.40206149999999996</v>
      </c>
      <c r="FB46" s="71">
        <f t="shared" si="230"/>
        <v>1.255975E-2</v>
      </c>
      <c r="FC46" s="71">
        <f t="shared" si="230"/>
        <v>6.5241666666666681E-4</v>
      </c>
      <c r="FD46" s="71">
        <f t="shared" si="230"/>
        <v>3.4861583333333335E-2</v>
      </c>
      <c r="FE46" s="71">
        <f t="shared" si="230"/>
        <v>-1.3666666666666664E-5</v>
      </c>
      <c r="FF46" s="71">
        <f t="shared" si="230"/>
        <v>2.6108333333333333E-4</v>
      </c>
      <c r="FG46" s="71">
        <f t="shared" si="230"/>
        <v>2.7998166666666664E-2</v>
      </c>
      <c r="FH46" s="71">
        <f t="shared" si="230"/>
        <v>0.120814</v>
      </c>
      <c r="FI46" s="71">
        <f t="shared" si="230"/>
        <v>3.309166666666667E-4</v>
      </c>
      <c r="FJ46" s="71">
        <f t="shared" si="230"/>
        <v>1.27225425</v>
      </c>
      <c r="FK46" s="71">
        <f t="shared" si="230"/>
        <v>0.46377949999999996</v>
      </c>
      <c r="FL46" s="71">
        <f t="shared" si="230"/>
        <v>1.2399166666666665E-3</v>
      </c>
      <c r="FM46" s="71">
        <f t="shared" si="230"/>
        <v>2.9266666666666672E-4</v>
      </c>
      <c r="FN46" s="71">
        <f t="shared" si="230"/>
        <v>4.2446666666666657E-3</v>
      </c>
      <c r="FO46" s="71">
        <f t="shared" si="230"/>
        <v>2.4791666666666668E-4</v>
      </c>
      <c r="FP46" s="72">
        <f t="shared" si="230"/>
        <v>96.32444799999999</v>
      </c>
    </row>
    <row r="47" spans="1:172" x14ac:dyDescent="0.2">
      <c r="A47" s="62" t="str">
        <f t="shared" ref="A47" si="271">A31</f>
        <v>ACAD1</v>
      </c>
      <c r="B47" s="63" t="s">
        <v>78</v>
      </c>
      <c r="C47" s="20"/>
      <c r="D47" s="41"/>
      <c r="E47" s="41"/>
      <c r="F47" s="41"/>
      <c r="G47" s="41"/>
      <c r="H47" s="41"/>
      <c r="I47" s="20"/>
      <c r="J47" s="64" t="str">
        <f t="shared" ref="J47" si="272">IF(J31="","",J31)</f>
        <v/>
      </c>
      <c r="K47" s="41"/>
      <c r="L47" s="64"/>
      <c r="M47" s="64"/>
      <c r="N47" s="64"/>
      <c r="O47" s="64"/>
      <c r="P47" s="64"/>
      <c r="Q47" s="64"/>
      <c r="R47" s="64"/>
      <c r="S47" s="64"/>
      <c r="T47" s="64"/>
      <c r="U47" s="65"/>
      <c r="V47" s="20"/>
      <c r="W47" s="64"/>
      <c r="X47" s="41"/>
      <c r="Y47" s="64"/>
      <c r="Z47" s="64"/>
      <c r="AA47" s="64"/>
      <c r="AB47" s="64"/>
      <c r="AC47" s="64"/>
      <c r="AD47" s="64"/>
      <c r="AE47" s="64"/>
      <c r="AF47" s="64"/>
      <c r="AG47" s="64"/>
      <c r="AH47" s="65"/>
      <c r="AI47" s="66"/>
      <c r="AJ47" s="67"/>
      <c r="AK47" s="67"/>
      <c r="AL47" s="67"/>
      <c r="AM47" s="67"/>
      <c r="AN47" s="67"/>
      <c r="AO47" s="67"/>
      <c r="AP47" s="67"/>
      <c r="AQ47" s="67"/>
      <c r="AR47" s="68"/>
      <c r="AS47" s="66"/>
      <c r="AT47" s="67"/>
      <c r="AU47" s="67"/>
      <c r="AV47" s="67"/>
      <c r="AW47" s="67"/>
      <c r="AX47" s="67"/>
      <c r="AY47" s="67"/>
      <c r="AZ47" s="67"/>
      <c r="BA47" s="67"/>
      <c r="BB47" s="68"/>
      <c r="BC47" s="66"/>
      <c r="BD47" s="69"/>
      <c r="BE47" s="69"/>
      <c r="BF47" s="69"/>
      <c r="BG47" s="69"/>
      <c r="BH47" s="69"/>
      <c r="BI47" s="69"/>
      <c r="BJ47" s="69"/>
      <c r="BK47" s="69"/>
      <c r="BL47" s="70"/>
      <c r="BM47" s="66"/>
      <c r="BN47" s="69"/>
      <c r="BO47" s="69"/>
      <c r="BP47" s="69"/>
      <c r="BQ47" s="69"/>
      <c r="BR47" s="69"/>
      <c r="BS47" s="69"/>
      <c r="BT47" s="69"/>
      <c r="BU47" s="69"/>
      <c r="BV47" s="70"/>
      <c r="BW47" s="73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2"/>
      <c r="DT47" s="73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2"/>
    </row>
    <row r="48" spans="1:172" x14ac:dyDescent="0.2">
      <c r="A48" s="62" t="str">
        <f>A47</f>
        <v>ACAD1</v>
      </c>
      <c r="B48" s="63" t="s">
        <v>133</v>
      </c>
      <c r="C48" s="20"/>
      <c r="D48" s="41"/>
      <c r="E48" s="41"/>
      <c r="F48" s="41"/>
      <c r="G48" s="41"/>
      <c r="H48" s="41"/>
      <c r="I48" s="20"/>
      <c r="J48" s="64" t="str">
        <f t="shared" ref="J48:J57" si="273">IF(J22="","",J22)</f>
        <v/>
      </c>
      <c r="K48" s="41"/>
      <c r="L48" s="64"/>
      <c r="M48" s="64"/>
      <c r="N48" s="64"/>
      <c r="O48" s="64"/>
      <c r="P48" s="64"/>
      <c r="Q48" s="64"/>
      <c r="R48" s="64"/>
      <c r="S48" s="64"/>
      <c r="T48" s="64"/>
      <c r="U48" s="65"/>
      <c r="V48" s="20"/>
      <c r="W48" s="64"/>
      <c r="X48" s="41"/>
      <c r="Y48" s="64"/>
      <c r="Z48" s="64"/>
      <c r="AA48" s="64"/>
      <c r="AB48" s="64"/>
      <c r="AC48" s="64"/>
      <c r="AD48" s="64"/>
      <c r="AE48" s="64"/>
      <c r="AF48" s="64"/>
      <c r="AG48" s="64"/>
      <c r="AH48" s="65"/>
      <c r="AI48" s="66"/>
      <c r="AJ48" s="67"/>
      <c r="AK48" s="67"/>
      <c r="AL48" s="67"/>
      <c r="AM48" s="67"/>
      <c r="AN48" s="67"/>
      <c r="AO48" s="67"/>
      <c r="AP48" s="67"/>
      <c r="AQ48" s="67"/>
      <c r="AR48" s="68"/>
      <c r="AS48" s="66"/>
      <c r="AT48" s="67"/>
      <c r="AU48" s="67"/>
      <c r="AV48" s="67"/>
      <c r="AW48" s="67"/>
      <c r="AX48" s="67"/>
      <c r="AY48" s="67"/>
      <c r="AZ48" s="67"/>
      <c r="BA48" s="67"/>
      <c r="BB48" s="68"/>
      <c r="BC48" s="66"/>
      <c r="BD48" s="69"/>
      <c r="BE48" s="69"/>
      <c r="BF48" s="69"/>
      <c r="BG48" s="69"/>
      <c r="BH48" s="69"/>
      <c r="BI48" s="69"/>
      <c r="BJ48" s="69"/>
      <c r="BK48" s="69"/>
      <c r="BL48" s="70"/>
      <c r="BM48" s="66"/>
      <c r="BN48" s="69"/>
      <c r="BO48" s="69"/>
      <c r="BP48" s="69"/>
      <c r="BQ48" s="69"/>
      <c r="BR48" s="69"/>
      <c r="BS48" s="69"/>
      <c r="BT48" s="69"/>
      <c r="BU48" s="69"/>
      <c r="BV48" s="70"/>
      <c r="BW48" s="73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2"/>
      <c r="DT48" s="73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2"/>
    </row>
    <row r="49" spans="1:172" x14ac:dyDescent="0.2">
      <c r="A49" s="62" t="str">
        <f t="shared" ref="A49:A57" si="274">A48</f>
        <v>ACAD1</v>
      </c>
      <c r="B49" s="63" t="s">
        <v>134</v>
      </c>
      <c r="C49" s="20"/>
      <c r="D49" s="41"/>
      <c r="E49" s="41"/>
      <c r="F49" s="41"/>
      <c r="G49" s="41"/>
      <c r="H49" s="41"/>
      <c r="I49" s="20"/>
      <c r="J49" s="64" t="str">
        <f t="shared" si="273"/>
        <v/>
      </c>
      <c r="K49" s="41"/>
      <c r="L49" s="64"/>
      <c r="M49" s="64"/>
      <c r="N49" s="64"/>
      <c r="O49" s="64"/>
      <c r="P49" s="64"/>
      <c r="Q49" s="64"/>
      <c r="R49" s="64"/>
      <c r="S49" s="64"/>
      <c r="T49" s="64"/>
      <c r="U49" s="65"/>
      <c r="V49" s="20"/>
      <c r="W49" s="64"/>
      <c r="X49" s="41"/>
      <c r="Y49" s="64"/>
      <c r="Z49" s="64"/>
      <c r="AA49" s="64"/>
      <c r="AB49" s="64"/>
      <c r="AC49" s="64"/>
      <c r="AD49" s="64"/>
      <c r="AE49" s="64"/>
      <c r="AF49" s="64"/>
      <c r="AG49" s="64"/>
      <c r="AH49" s="65"/>
      <c r="AI49" s="66"/>
      <c r="AJ49" s="67"/>
      <c r="AK49" s="67"/>
      <c r="AL49" s="67"/>
      <c r="AM49" s="67"/>
      <c r="AN49" s="67"/>
      <c r="AO49" s="67"/>
      <c r="AP49" s="67"/>
      <c r="AQ49" s="67"/>
      <c r="AR49" s="68"/>
      <c r="AS49" s="66"/>
      <c r="AT49" s="67"/>
      <c r="AU49" s="67"/>
      <c r="AV49" s="67"/>
      <c r="AW49" s="67"/>
      <c r="AX49" s="67"/>
      <c r="AY49" s="67"/>
      <c r="AZ49" s="67"/>
      <c r="BA49" s="67"/>
      <c r="BB49" s="68"/>
      <c r="BC49" s="66"/>
      <c r="BD49" s="69"/>
      <c r="BE49" s="69"/>
      <c r="BF49" s="69"/>
      <c r="BG49" s="69"/>
      <c r="BH49" s="69"/>
      <c r="BI49" s="69"/>
      <c r="BJ49" s="69"/>
      <c r="BK49" s="69"/>
      <c r="BL49" s="70"/>
      <c r="BM49" s="66"/>
      <c r="BN49" s="69"/>
      <c r="BO49" s="69"/>
      <c r="BP49" s="69"/>
      <c r="BQ49" s="69"/>
      <c r="BR49" s="69"/>
      <c r="BS49" s="69"/>
      <c r="BT49" s="69"/>
      <c r="BU49" s="69"/>
      <c r="BV49" s="70"/>
      <c r="BW49" s="73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2"/>
      <c r="DT49" s="73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2"/>
    </row>
    <row r="50" spans="1:172" x14ac:dyDescent="0.2">
      <c r="A50" s="62" t="str">
        <f t="shared" si="274"/>
        <v>ACAD1</v>
      </c>
      <c r="B50" s="63" t="s">
        <v>135</v>
      </c>
      <c r="C50" s="20"/>
      <c r="D50" s="41"/>
      <c r="E50" s="41"/>
      <c r="F50" s="41"/>
      <c r="G50" s="41"/>
      <c r="H50" s="41"/>
      <c r="I50" s="20"/>
      <c r="J50" s="64" t="str">
        <f t="shared" si="273"/>
        <v/>
      </c>
      <c r="K50" s="41"/>
      <c r="L50" s="64"/>
      <c r="M50" s="64"/>
      <c r="N50" s="64"/>
      <c r="O50" s="64"/>
      <c r="P50" s="64"/>
      <c r="Q50" s="64"/>
      <c r="R50" s="64"/>
      <c r="S50" s="64"/>
      <c r="T50" s="64"/>
      <c r="U50" s="65"/>
      <c r="V50" s="20"/>
      <c r="W50" s="64"/>
      <c r="X50" s="41"/>
      <c r="Y50" s="64"/>
      <c r="Z50" s="64"/>
      <c r="AA50" s="64"/>
      <c r="AB50" s="64"/>
      <c r="AC50" s="64"/>
      <c r="AD50" s="64"/>
      <c r="AE50" s="64"/>
      <c r="AF50" s="64"/>
      <c r="AG50" s="64"/>
      <c r="AH50" s="65"/>
      <c r="AI50" s="66"/>
      <c r="AJ50" s="67"/>
      <c r="AK50" s="67"/>
      <c r="AL50" s="67"/>
      <c r="AM50" s="67"/>
      <c r="AN50" s="67"/>
      <c r="AO50" s="67"/>
      <c r="AP50" s="67"/>
      <c r="AQ50" s="67"/>
      <c r="AR50" s="68"/>
      <c r="AS50" s="66"/>
      <c r="AT50" s="67"/>
      <c r="AU50" s="67"/>
      <c r="AV50" s="67"/>
      <c r="AW50" s="67"/>
      <c r="AX50" s="67"/>
      <c r="AY50" s="67"/>
      <c r="AZ50" s="67"/>
      <c r="BA50" s="67"/>
      <c r="BB50" s="68"/>
      <c r="BC50" s="66"/>
      <c r="BD50" s="69"/>
      <c r="BE50" s="69"/>
      <c r="BF50" s="69"/>
      <c r="BG50" s="69"/>
      <c r="BH50" s="69"/>
      <c r="BI50" s="69"/>
      <c r="BJ50" s="69"/>
      <c r="BK50" s="69"/>
      <c r="BL50" s="70"/>
      <c r="BM50" s="66"/>
      <c r="BN50" s="69"/>
      <c r="BO50" s="69"/>
      <c r="BP50" s="69"/>
      <c r="BQ50" s="69"/>
      <c r="BR50" s="69"/>
      <c r="BS50" s="69"/>
      <c r="BT50" s="69"/>
      <c r="BU50" s="69"/>
      <c r="BV50" s="70"/>
      <c r="BW50" s="73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2"/>
      <c r="DT50" s="73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2"/>
    </row>
    <row r="51" spans="1:172" x14ac:dyDescent="0.2">
      <c r="A51" s="62" t="str">
        <f t="shared" si="274"/>
        <v>ACAD1</v>
      </c>
      <c r="B51" s="63" t="s">
        <v>136</v>
      </c>
      <c r="C51" s="20"/>
      <c r="D51" s="41"/>
      <c r="E51" s="41"/>
      <c r="F51" s="41"/>
      <c r="G51" s="41"/>
      <c r="H51" s="41"/>
      <c r="I51" s="20"/>
      <c r="J51" s="64" t="str">
        <f t="shared" si="273"/>
        <v/>
      </c>
      <c r="K51" s="41"/>
      <c r="L51" s="64"/>
      <c r="M51" s="64"/>
      <c r="N51" s="64"/>
      <c r="O51" s="64"/>
      <c r="P51" s="64"/>
      <c r="Q51" s="64"/>
      <c r="R51" s="64"/>
      <c r="S51" s="64"/>
      <c r="T51" s="64"/>
      <c r="U51" s="65"/>
      <c r="V51" s="20"/>
      <c r="W51" s="64"/>
      <c r="X51" s="41"/>
      <c r="Y51" s="64"/>
      <c r="Z51" s="64"/>
      <c r="AA51" s="64"/>
      <c r="AB51" s="64"/>
      <c r="AC51" s="64"/>
      <c r="AD51" s="64"/>
      <c r="AE51" s="64"/>
      <c r="AF51" s="64"/>
      <c r="AG51" s="64"/>
      <c r="AH51" s="65"/>
      <c r="AI51" s="66"/>
      <c r="AJ51" s="67"/>
      <c r="AK51" s="67"/>
      <c r="AL51" s="67"/>
      <c r="AM51" s="67"/>
      <c r="AN51" s="67"/>
      <c r="AO51" s="67"/>
      <c r="AP51" s="67"/>
      <c r="AQ51" s="67"/>
      <c r="AR51" s="68"/>
      <c r="AS51" s="66"/>
      <c r="AT51" s="67"/>
      <c r="AU51" s="67"/>
      <c r="AV51" s="67"/>
      <c r="AW51" s="67"/>
      <c r="AX51" s="67"/>
      <c r="AY51" s="67"/>
      <c r="AZ51" s="67"/>
      <c r="BA51" s="67"/>
      <c r="BB51" s="68"/>
      <c r="BC51" s="66"/>
      <c r="BD51" s="69"/>
      <c r="BE51" s="69"/>
      <c r="BF51" s="69"/>
      <c r="BG51" s="69"/>
      <c r="BH51" s="69"/>
      <c r="BI51" s="69"/>
      <c r="BJ51" s="69"/>
      <c r="BK51" s="69"/>
      <c r="BL51" s="70"/>
      <c r="BM51" s="66"/>
      <c r="BN51" s="69"/>
      <c r="BO51" s="69"/>
      <c r="BP51" s="69"/>
      <c r="BQ51" s="69"/>
      <c r="BR51" s="69"/>
      <c r="BS51" s="69"/>
      <c r="BT51" s="69"/>
      <c r="BU51" s="69"/>
      <c r="BV51" s="70"/>
      <c r="BW51" s="73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2"/>
      <c r="DT51" s="73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2"/>
    </row>
    <row r="52" spans="1:172" x14ac:dyDescent="0.2">
      <c r="A52" s="62" t="str">
        <f t="shared" si="274"/>
        <v>ACAD1</v>
      </c>
      <c r="B52" s="63" t="s">
        <v>137</v>
      </c>
      <c r="C52" s="20"/>
      <c r="D52" s="41"/>
      <c r="E52" s="41"/>
      <c r="F52" s="41"/>
      <c r="G52" s="41"/>
      <c r="H52" s="41"/>
      <c r="I52" s="20"/>
      <c r="J52" s="64" t="str">
        <f t="shared" si="273"/>
        <v/>
      </c>
      <c r="K52" s="41"/>
      <c r="L52" s="64"/>
      <c r="M52" s="64"/>
      <c r="N52" s="64"/>
      <c r="O52" s="64"/>
      <c r="P52" s="64"/>
      <c r="Q52" s="64"/>
      <c r="R52" s="64"/>
      <c r="S52" s="64"/>
      <c r="T52" s="64"/>
      <c r="U52" s="65"/>
      <c r="V52" s="20"/>
      <c r="W52" s="64"/>
      <c r="X52" s="41"/>
      <c r="Y52" s="64"/>
      <c r="Z52" s="64"/>
      <c r="AA52" s="64"/>
      <c r="AB52" s="64"/>
      <c r="AC52" s="64"/>
      <c r="AD52" s="64"/>
      <c r="AE52" s="64"/>
      <c r="AF52" s="64"/>
      <c r="AG52" s="64"/>
      <c r="AH52" s="65"/>
      <c r="AI52" s="66"/>
      <c r="AJ52" s="67"/>
      <c r="AK52" s="67"/>
      <c r="AL52" s="67"/>
      <c r="AM52" s="67"/>
      <c r="AN52" s="67"/>
      <c r="AO52" s="67"/>
      <c r="AP52" s="67"/>
      <c r="AQ52" s="67"/>
      <c r="AR52" s="68"/>
      <c r="AS52" s="66"/>
      <c r="AT52" s="67"/>
      <c r="AU52" s="67"/>
      <c r="AV52" s="67"/>
      <c r="AW52" s="67"/>
      <c r="AX52" s="67"/>
      <c r="AY52" s="67"/>
      <c r="AZ52" s="67"/>
      <c r="BA52" s="67"/>
      <c r="BB52" s="68"/>
      <c r="BC52" s="66"/>
      <c r="BD52" s="69"/>
      <c r="BE52" s="69"/>
      <c r="BF52" s="69"/>
      <c r="BG52" s="69"/>
      <c r="BH52" s="69"/>
      <c r="BI52" s="69"/>
      <c r="BJ52" s="69"/>
      <c r="BK52" s="69"/>
      <c r="BL52" s="70"/>
      <c r="BM52" s="66"/>
      <c r="BN52" s="69"/>
      <c r="BO52" s="69"/>
      <c r="BP52" s="69"/>
      <c r="BQ52" s="69"/>
      <c r="BR52" s="69"/>
      <c r="BS52" s="69"/>
      <c r="BT52" s="69"/>
      <c r="BU52" s="69"/>
      <c r="BV52" s="70"/>
      <c r="BW52" s="73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2"/>
      <c r="DT52" s="73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2"/>
    </row>
    <row r="53" spans="1:172" x14ac:dyDescent="0.2">
      <c r="A53" s="62" t="str">
        <f t="shared" si="274"/>
        <v>ACAD1</v>
      </c>
      <c r="B53" s="63" t="s">
        <v>138</v>
      </c>
      <c r="C53" s="20"/>
      <c r="D53" s="41"/>
      <c r="E53" s="41"/>
      <c r="F53" s="41"/>
      <c r="G53" s="41"/>
      <c r="H53" s="41"/>
      <c r="I53" s="20"/>
      <c r="J53" s="64" t="str">
        <f t="shared" si="273"/>
        <v/>
      </c>
      <c r="K53" s="41"/>
      <c r="L53" s="64"/>
      <c r="M53" s="64"/>
      <c r="N53" s="64"/>
      <c r="O53" s="64"/>
      <c r="P53" s="64"/>
      <c r="Q53" s="64"/>
      <c r="R53" s="64"/>
      <c r="S53" s="64"/>
      <c r="T53" s="64"/>
      <c r="U53" s="65"/>
      <c r="V53" s="20"/>
      <c r="W53" s="64"/>
      <c r="X53" s="41"/>
      <c r="Y53" s="64"/>
      <c r="Z53" s="64"/>
      <c r="AA53" s="64"/>
      <c r="AB53" s="64"/>
      <c r="AC53" s="64"/>
      <c r="AD53" s="64"/>
      <c r="AE53" s="64"/>
      <c r="AF53" s="64"/>
      <c r="AG53" s="64"/>
      <c r="AH53" s="65"/>
      <c r="AI53" s="66"/>
      <c r="AJ53" s="67"/>
      <c r="AK53" s="67"/>
      <c r="AL53" s="67"/>
      <c r="AM53" s="67"/>
      <c r="AN53" s="67"/>
      <c r="AO53" s="67"/>
      <c r="AP53" s="67"/>
      <c r="AQ53" s="67"/>
      <c r="AR53" s="68"/>
      <c r="AS53" s="66"/>
      <c r="AT53" s="67"/>
      <c r="AU53" s="67"/>
      <c r="AV53" s="67"/>
      <c r="AW53" s="67"/>
      <c r="AX53" s="67"/>
      <c r="AY53" s="67"/>
      <c r="AZ53" s="67"/>
      <c r="BA53" s="67"/>
      <c r="BB53" s="68"/>
      <c r="BC53" s="66"/>
      <c r="BD53" s="69"/>
      <c r="BE53" s="69"/>
      <c r="BF53" s="69"/>
      <c r="BG53" s="69"/>
      <c r="BH53" s="69"/>
      <c r="BI53" s="69"/>
      <c r="BJ53" s="69"/>
      <c r="BK53" s="69"/>
      <c r="BL53" s="70"/>
      <c r="BM53" s="66"/>
      <c r="BN53" s="69"/>
      <c r="BO53" s="69"/>
      <c r="BP53" s="69"/>
      <c r="BQ53" s="69"/>
      <c r="BR53" s="69"/>
      <c r="BS53" s="69"/>
      <c r="BT53" s="69"/>
      <c r="BU53" s="69"/>
      <c r="BV53" s="70"/>
      <c r="BW53" s="73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2"/>
      <c r="DT53" s="73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2"/>
    </row>
    <row r="54" spans="1:172" x14ac:dyDescent="0.2">
      <c r="A54" s="62" t="str">
        <f t="shared" si="274"/>
        <v>ACAD1</v>
      </c>
      <c r="B54" s="63" t="s">
        <v>139</v>
      </c>
      <c r="C54" s="20"/>
      <c r="D54" s="41"/>
      <c r="E54" s="41"/>
      <c r="F54" s="41"/>
      <c r="G54" s="41"/>
      <c r="H54" s="41"/>
      <c r="I54" s="20"/>
      <c r="J54" s="64" t="str">
        <f t="shared" si="273"/>
        <v/>
      </c>
      <c r="K54" s="41"/>
      <c r="L54" s="64"/>
      <c r="M54" s="64"/>
      <c r="N54" s="64"/>
      <c r="O54" s="64"/>
      <c r="P54" s="64"/>
      <c r="Q54" s="64"/>
      <c r="R54" s="64"/>
      <c r="S54" s="64"/>
      <c r="T54" s="64"/>
      <c r="U54" s="65"/>
      <c r="V54" s="20"/>
      <c r="W54" s="64"/>
      <c r="X54" s="41"/>
      <c r="Y54" s="64"/>
      <c r="Z54" s="64"/>
      <c r="AA54" s="64"/>
      <c r="AB54" s="64"/>
      <c r="AC54" s="64"/>
      <c r="AD54" s="64"/>
      <c r="AE54" s="64"/>
      <c r="AF54" s="64"/>
      <c r="AG54" s="64"/>
      <c r="AH54" s="65"/>
      <c r="AI54" s="66"/>
      <c r="AJ54" s="67"/>
      <c r="AK54" s="67"/>
      <c r="AL54" s="67"/>
      <c r="AM54" s="67"/>
      <c r="AN54" s="67"/>
      <c r="AO54" s="67"/>
      <c r="AP54" s="67"/>
      <c r="AQ54" s="67"/>
      <c r="AR54" s="68"/>
      <c r="AS54" s="66"/>
      <c r="AT54" s="67"/>
      <c r="AU54" s="67"/>
      <c r="AV54" s="67"/>
      <c r="AW54" s="67"/>
      <c r="AX54" s="67"/>
      <c r="AY54" s="67"/>
      <c r="AZ54" s="67"/>
      <c r="BA54" s="67"/>
      <c r="BB54" s="68"/>
      <c r="BC54" s="66"/>
      <c r="BD54" s="69"/>
      <c r="BE54" s="69"/>
      <c r="BF54" s="69"/>
      <c r="BG54" s="69"/>
      <c r="BH54" s="69"/>
      <c r="BI54" s="69"/>
      <c r="BJ54" s="69"/>
      <c r="BK54" s="69"/>
      <c r="BL54" s="70"/>
      <c r="BM54" s="66"/>
      <c r="BN54" s="69"/>
      <c r="BO54" s="69"/>
      <c r="BP54" s="69"/>
      <c r="BQ54" s="69"/>
      <c r="BR54" s="69"/>
      <c r="BS54" s="69"/>
      <c r="BT54" s="69"/>
      <c r="BU54" s="69"/>
      <c r="BV54" s="70"/>
      <c r="BW54" s="73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2"/>
      <c r="DT54" s="73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2"/>
    </row>
    <row r="55" spans="1:172" x14ac:dyDescent="0.2">
      <c r="A55" s="62" t="str">
        <f t="shared" si="274"/>
        <v>ACAD1</v>
      </c>
      <c r="B55" s="63" t="s">
        <v>140</v>
      </c>
      <c r="C55" s="20"/>
      <c r="D55" s="41"/>
      <c r="E55" s="41"/>
      <c r="F55" s="41"/>
      <c r="G55" s="41"/>
      <c r="H55" s="41"/>
      <c r="I55" s="20"/>
      <c r="J55" s="64" t="str">
        <f t="shared" si="273"/>
        <v/>
      </c>
      <c r="K55" s="41"/>
      <c r="L55" s="64"/>
      <c r="M55" s="64"/>
      <c r="N55" s="64"/>
      <c r="O55" s="64"/>
      <c r="P55" s="64"/>
      <c r="Q55" s="64"/>
      <c r="R55" s="64"/>
      <c r="S55" s="64"/>
      <c r="T55" s="64"/>
      <c r="U55" s="65"/>
      <c r="V55" s="20"/>
      <c r="W55" s="64"/>
      <c r="X55" s="41"/>
      <c r="Y55" s="64"/>
      <c r="Z55" s="64"/>
      <c r="AA55" s="64"/>
      <c r="AB55" s="64"/>
      <c r="AC55" s="64"/>
      <c r="AD55" s="64"/>
      <c r="AE55" s="64"/>
      <c r="AF55" s="64"/>
      <c r="AG55" s="64"/>
      <c r="AH55" s="65"/>
      <c r="AI55" s="66"/>
      <c r="AJ55" s="67"/>
      <c r="AK55" s="67"/>
      <c r="AL55" s="67"/>
      <c r="AM55" s="67"/>
      <c r="AN55" s="67"/>
      <c r="AO55" s="67"/>
      <c r="AP55" s="67"/>
      <c r="AQ55" s="67"/>
      <c r="AR55" s="68"/>
      <c r="AS55" s="66"/>
      <c r="AT55" s="67"/>
      <c r="AU55" s="67"/>
      <c r="AV55" s="67"/>
      <c r="AW55" s="67"/>
      <c r="AX55" s="67"/>
      <c r="AY55" s="67"/>
      <c r="AZ55" s="67"/>
      <c r="BA55" s="67"/>
      <c r="BB55" s="68"/>
      <c r="BC55" s="66"/>
      <c r="BD55" s="69"/>
      <c r="BE55" s="69"/>
      <c r="BF55" s="69"/>
      <c r="BG55" s="69"/>
      <c r="BH55" s="69"/>
      <c r="BI55" s="69"/>
      <c r="BJ55" s="69"/>
      <c r="BK55" s="69"/>
      <c r="BL55" s="70"/>
      <c r="BM55" s="66"/>
      <c r="BN55" s="69"/>
      <c r="BO55" s="69"/>
      <c r="BP55" s="69"/>
      <c r="BQ55" s="69"/>
      <c r="BR55" s="69"/>
      <c r="BS55" s="69"/>
      <c r="BT55" s="69"/>
      <c r="BU55" s="69"/>
      <c r="BV55" s="70"/>
      <c r="BW55" s="73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2"/>
      <c r="DT55" s="73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2"/>
    </row>
    <row r="56" spans="1:172" x14ac:dyDescent="0.2">
      <c r="A56" s="62" t="str">
        <f t="shared" si="274"/>
        <v>ACAD1</v>
      </c>
      <c r="B56" s="63" t="s">
        <v>141</v>
      </c>
      <c r="C56" s="20"/>
      <c r="D56" s="41"/>
      <c r="E56" s="41"/>
      <c r="F56" s="41"/>
      <c r="G56" s="41"/>
      <c r="H56" s="41"/>
      <c r="I56" s="20"/>
      <c r="J56" s="64" t="str">
        <f t="shared" si="273"/>
        <v/>
      </c>
      <c r="K56" s="41"/>
      <c r="L56" s="64"/>
      <c r="M56" s="64"/>
      <c r="N56" s="64"/>
      <c r="O56" s="64"/>
      <c r="P56" s="64"/>
      <c r="Q56" s="64"/>
      <c r="R56" s="64"/>
      <c r="S56" s="64"/>
      <c r="T56" s="64"/>
      <c r="U56" s="65"/>
      <c r="V56" s="20"/>
      <c r="W56" s="64"/>
      <c r="X56" s="41"/>
      <c r="Y56" s="64"/>
      <c r="Z56" s="64"/>
      <c r="AA56" s="64"/>
      <c r="AB56" s="64"/>
      <c r="AC56" s="64"/>
      <c r="AD56" s="64"/>
      <c r="AE56" s="64"/>
      <c r="AF56" s="64"/>
      <c r="AG56" s="64"/>
      <c r="AH56" s="65"/>
      <c r="AI56" s="66"/>
      <c r="AJ56" s="67"/>
      <c r="AK56" s="67"/>
      <c r="AL56" s="67"/>
      <c r="AM56" s="67"/>
      <c r="AN56" s="67"/>
      <c r="AO56" s="67"/>
      <c r="AP56" s="67"/>
      <c r="AQ56" s="67"/>
      <c r="AR56" s="68"/>
      <c r="AS56" s="66"/>
      <c r="AT56" s="67"/>
      <c r="AU56" s="67"/>
      <c r="AV56" s="67"/>
      <c r="AW56" s="67"/>
      <c r="AX56" s="67"/>
      <c r="AY56" s="67"/>
      <c r="AZ56" s="67"/>
      <c r="BA56" s="67"/>
      <c r="BB56" s="68"/>
      <c r="BC56" s="66"/>
      <c r="BD56" s="69"/>
      <c r="BE56" s="69"/>
      <c r="BF56" s="69"/>
      <c r="BG56" s="69"/>
      <c r="BH56" s="69"/>
      <c r="BI56" s="69"/>
      <c r="BJ56" s="69"/>
      <c r="BK56" s="69"/>
      <c r="BL56" s="70"/>
      <c r="BM56" s="66"/>
      <c r="BN56" s="69"/>
      <c r="BO56" s="69"/>
      <c r="BP56" s="69"/>
      <c r="BQ56" s="69"/>
      <c r="BR56" s="69"/>
      <c r="BS56" s="69"/>
      <c r="BT56" s="69"/>
      <c r="BU56" s="69"/>
      <c r="BV56" s="70"/>
      <c r="BW56" s="73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2"/>
      <c r="DT56" s="73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2"/>
    </row>
    <row r="57" spans="1:172" x14ac:dyDescent="0.2">
      <c r="A57" s="62" t="str">
        <f t="shared" si="274"/>
        <v>ACAD1</v>
      </c>
      <c r="B57" s="63" t="s">
        <v>142</v>
      </c>
      <c r="C57" s="20"/>
      <c r="D57" s="41"/>
      <c r="E57" s="41"/>
      <c r="F57" s="41"/>
      <c r="G57" s="41"/>
      <c r="H57" s="41"/>
      <c r="I57" s="20"/>
      <c r="J57" s="64" t="str">
        <f t="shared" si="273"/>
        <v/>
      </c>
      <c r="K57" s="41"/>
      <c r="L57" s="64"/>
      <c r="M57" s="64"/>
      <c r="N57" s="64"/>
      <c r="O57" s="64"/>
      <c r="P57" s="64"/>
      <c r="Q57" s="64"/>
      <c r="R57" s="64"/>
      <c r="S57" s="64"/>
      <c r="T57" s="64"/>
      <c r="U57" s="65"/>
      <c r="V57" s="20"/>
      <c r="W57" s="64"/>
      <c r="X57" s="41"/>
      <c r="Y57" s="64"/>
      <c r="Z57" s="64"/>
      <c r="AA57" s="64"/>
      <c r="AB57" s="64"/>
      <c r="AC57" s="64"/>
      <c r="AD57" s="64"/>
      <c r="AE57" s="64"/>
      <c r="AF57" s="64"/>
      <c r="AG57" s="64"/>
      <c r="AH57" s="65"/>
      <c r="AI57" s="66"/>
      <c r="AJ57" s="67"/>
      <c r="AK57" s="67"/>
      <c r="AL57" s="67"/>
      <c r="AM57" s="67"/>
      <c r="AN57" s="67"/>
      <c r="AO57" s="67"/>
      <c r="AP57" s="67"/>
      <c r="AQ57" s="67"/>
      <c r="AR57" s="68"/>
      <c r="AS57" s="66"/>
      <c r="AT57" s="67"/>
      <c r="AU57" s="67"/>
      <c r="AV57" s="67"/>
      <c r="AW57" s="67"/>
      <c r="AX57" s="67"/>
      <c r="AY57" s="67"/>
      <c r="AZ57" s="67"/>
      <c r="BA57" s="67"/>
      <c r="BB57" s="68"/>
      <c r="BC57" s="66"/>
      <c r="BD57" s="69"/>
      <c r="BE57" s="69"/>
      <c r="BF57" s="69"/>
      <c r="BG57" s="69"/>
      <c r="BH57" s="69"/>
      <c r="BI57" s="69"/>
      <c r="BJ57" s="69"/>
      <c r="BK57" s="69"/>
      <c r="BL57" s="70"/>
      <c r="BM57" s="66"/>
      <c r="BN57" s="69"/>
      <c r="BO57" s="69"/>
      <c r="BP57" s="69"/>
      <c r="BQ57" s="69"/>
      <c r="BR57" s="69"/>
      <c r="BS57" s="69"/>
      <c r="BT57" s="69"/>
      <c r="BU57" s="69"/>
      <c r="BV57" s="70"/>
      <c r="BW57" s="73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2"/>
      <c r="DT57" s="73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2"/>
    </row>
    <row r="58" spans="1:172" ht="12" thickBot="1" x14ac:dyDescent="0.25">
      <c r="A58" s="29" t="s">
        <v>83</v>
      </c>
      <c r="B58" s="21"/>
      <c r="C58" s="20"/>
      <c r="D58" s="41"/>
      <c r="E58" s="41"/>
      <c r="F58" s="41"/>
      <c r="G58" s="41"/>
      <c r="H58" s="41"/>
      <c r="I58" s="20"/>
      <c r="J58" s="41" t="str">
        <f>IF(J32="","",J32)</f>
        <v/>
      </c>
      <c r="K58" s="41"/>
      <c r="L58" s="40"/>
      <c r="M58" s="40"/>
      <c r="N58" s="40"/>
      <c r="O58" s="40"/>
      <c r="P58" s="40"/>
      <c r="Q58" s="40"/>
      <c r="R58" s="40"/>
      <c r="S58" s="40"/>
      <c r="T58" s="40"/>
      <c r="U58" s="28"/>
      <c r="V58" s="20"/>
      <c r="W58" s="41"/>
      <c r="X58" s="41"/>
      <c r="Y58" s="40"/>
      <c r="Z58" s="40"/>
      <c r="AA58" s="40"/>
      <c r="AB58" s="40"/>
      <c r="AC58" s="40"/>
      <c r="AD58" s="40"/>
      <c r="AE58" s="40"/>
      <c r="AF58" s="40"/>
      <c r="AG58" s="40"/>
      <c r="AH58" s="28"/>
      <c r="AI58" s="20"/>
      <c r="AJ58" s="43"/>
      <c r="AK58" s="43"/>
      <c r="AL58" s="43"/>
      <c r="AM58" s="43"/>
      <c r="AN58" s="43"/>
      <c r="AO58" s="43"/>
      <c r="AP58" s="43"/>
      <c r="AQ58" s="43"/>
      <c r="AR58" s="44"/>
      <c r="AS58" s="20"/>
      <c r="AT58" s="43"/>
      <c r="AU58" s="43"/>
      <c r="AV58" s="43"/>
      <c r="AW58" s="43"/>
      <c r="AX58" s="43"/>
      <c r="AY58" s="43"/>
      <c r="AZ58" s="43"/>
      <c r="BA58" s="43"/>
      <c r="BB58" s="44"/>
      <c r="BC58" s="20"/>
      <c r="BD58" s="45"/>
      <c r="BE58" s="45"/>
      <c r="BF58" s="45"/>
      <c r="BG58" s="45"/>
      <c r="BH58" s="45"/>
      <c r="BI58" s="45"/>
      <c r="BJ58" s="45"/>
      <c r="BK58" s="45"/>
      <c r="BL58" s="46"/>
      <c r="BM58" s="20"/>
      <c r="BN58" s="45"/>
      <c r="BO58" s="45"/>
      <c r="BP58" s="45"/>
      <c r="BQ58" s="45"/>
      <c r="BR58" s="45"/>
      <c r="BS58" s="45"/>
      <c r="BT58" s="45"/>
      <c r="BU58" s="45"/>
      <c r="BV58" s="46"/>
      <c r="BW58" s="47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9"/>
      <c r="DT58" s="47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9"/>
    </row>
    <row r="59" spans="1:172" x14ac:dyDescent="0.2">
      <c r="A59" s="34" t="s">
        <v>1</v>
      </c>
      <c r="B59" s="35">
        <v>2000</v>
      </c>
      <c r="C59" s="36"/>
      <c r="D59" s="37"/>
      <c r="E59" s="37"/>
      <c r="F59" s="37"/>
      <c r="G59" s="125">
        <f>Tracking!U23</f>
        <v>5.5172266929999996</v>
      </c>
      <c r="H59" s="125">
        <f>Tracking!V20</f>
        <v>10.693914161</v>
      </c>
      <c r="I59" s="74">
        <f>Tracking!Q23</f>
        <v>14.263685499999999</v>
      </c>
      <c r="J59" s="37"/>
      <c r="K59" s="37"/>
      <c r="L59" s="107">
        <v>42.522564500000001</v>
      </c>
      <c r="M59" s="107">
        <v>30.522564499999998</v>
      </c>
      <c r="N59" s="107">
        <v>14.823826499999996</v>
      </c>
      <c r="O59" s="107">
        <v>3.6542025000000002</v>
      </c>
      <c r="P59" s="107">
        <v>4.6950769999999995</v>
      </c>
      <c r="Q59" s="107">
        <v>2.9655499999999999</v>
      </c>
      <c r="R59" s="107">
        <v>0.22516849999999997</v>
      </c>
      <c r="S59" s="107">
        <v>3.4483979999999996</v>
      </c>
      <c r="T59" s="107">
        <v>0.71034149999999996</v>
      </c>
      <c r="U59" s="109">
        <v>12</v>
      </c>
      <c r="V59" s="74">
        <f>Tracking!P23</f>
        <v>27.366363333333329</v>
      </c>
      <c r="W59" s="37"/>
      <c r="X59" s="37"/>
      <c r="Y59" s="107">
        <v>161.95321380952379</v>
      </c>
      <c r="Z59" s="107">
        <v>149.95321380952379</v>
      </c>
      <c r="AA59" s="107">
        <v>111.708580952381</v>
      </c>
      <c r="AB59" s="107">
        <v>13.282737619047619</v>
      </c>
      <c r="AC59" s="107">
        <v>13.522638095238099</v>
      </c>
      <c r="AD59" s="107">
        <v>6.7326190476190471</v>
      </c>
      <c r="AE59" s="107">
        <v>0.51931095238095237</v>
      </c>
      <c r="AF59" s="107">
        <v>3.8411742857142857</v>
      </c>
      <c r="AG59" s="107">
        <v>0.34615142857142855</v>
      </c>
      <c r="AH59" s="109">
        <v>12</v>
      </c>
      <c r="AI59" s="74">
        <f>I59</f>
        <v>14.263685499999999</v>
      </c>
      <c r="AJ59" s="117">
        <f t="shared" ref="AJ59:AJ75" si="275">L59/L59</f>
        <v>1</v>
      </c>
      <c r="AK59" s="117">
        <f t="shared" ref="AK59:AK75" si="276">N59/L59</f>
        <v>0.34861082990420289</v>
      </c>
      <c r="AL59" s="117">
        <f t="shared" ref="AL59:AL75" si="277">O59/L59</f>
        <v>8.5935609551488837E-2</v>
      </c>
      <c r="AM59" s="117">
        <f t="shared" ref="AM59:AM75" si="278">P59/L59</f>
        <v>0.11041377807775445</v>
      </c>
      <c r="AN59" s="117">
        <f t="shared" ref="AN59:AN75" si="279">Q59/L59</f>
        <v>6.9740619712623395E-2</v>
      </c>
      <c r="AO59" s="117">
        <f t="shared" ref="AO59:AO75" si="280">R59/L59</f>
        <v>5.2952709378570042E-3</v>
      </c>
      <c r="AP59" s="117">
        <f t="shared" ref="AP59:AP75" si="281">S59/L59</f>
        <v>8.1095720367476878E-2</v>
      </c>
      <c r="AQ59" s="117">
        <f t="shared" ref="AQ59:AQ75" si="282">T59/L59</f>
        <v>1.6705048445514143E-2</v>
      </c>
      <c r="AR59" s="118">
        <f t="shared" ref="AR59:AR75" si="283">U59/L59</f>
        <v>0.28220311124461928</v>
      </c>
      <c r="AS59" s="74">
        <f>V59</f>
        <v>27.366363333333329</v>
      </c>
      <c r="AT59" s="117">
        <f>Y59/Y59</f>
        <v>1</v>
      </c>
      <c r="AU59" s="117">
        <f>AA59/Y59</f>
        <v>0.68975834640591671</v>
      </c>
      <c r="AV59" s="117">
        <f>AB59/Y59</f>
        <v>8.2015894014117532E-2</v>
      </c>
      <c r="AW59" s="117">
        <f>AC59/Y59</f>
        <v>8.3497188954473778E-2</v>
      </c>
      <c r="AX59" s="117">
        <f>AD59/Y59</f>
        <v>4.1571382804032567E-2</v>
      </c>
      <c r="AY59" s="117">
        <f>AE59/Y59</f>
        <v>3.2065492259494384E-3</v>
      </c>
      <c r="AZ59" s="117">
        <f>AF59/Y59</f>
        <v>2.3717802168668062E-2</v>
      </c>
      <c r="BA59" s="117">
        <f>AG59/Y59</f>
        <v>2.1373544891708277E-3</v>
      </c>
      <c r="BB59" s="117">
        <f>AH59/Y59</f>
        <v>7.4095473116781899E-2</v>
      </c>
      <c r="BC59" s="74">
        <f>I59</f>
        <v>14.263685499999999</v>
      </c>
      <c r="BD59" s="119">
        <f>BC59</f>
        <v>14.263685499999999</v>
      </c>
      <c r="BE59" s="119">
        <f>BC59*AK59</f>
        <v>4.9724752396475447</v>
      </c>
      <c r="BF59" s="119">
        <f>BC59*AL59</f>
        <v>1.2257585078932327</v>
      </c>
      <c r="BG59" s="119">
        <f>BC59*AM59</f>
        <v>1.574907405367884</v>
      </c>
      <c r="BH59" s="119">
        <f>BC59*AN59</f>
        <v>0.99475826615596041</v>
      </c>
      <c r="BI59" s="119">
        <f>BC59*AO59</f>
        <v>7.5530079294882355E-2</v>
      </c>
      <c r="BJ59" s="119">
        <f>BC59*AP59</f>
        <v>1.1567238507176345</v>
      </c>
      <c r="BK59" s="119">
        <f>BC59*AQ59</f>
        <v>0.23827555728907762</v>
      </c>
      <c r="BL59" s="120">
        <f>BC59*AR59</f>
        <v>4.0252564259147627</v>
      </c>
      <c r="BM59" s="74">
        <f>V59</f>
        <v>27.366363333333329</v>
      </c>
      <c r="BN59" s="119">
        <f>BM59</f>
        <v>27.366363333333329</v>
      </c>
      <c r="BO59" s="119">
        <f>BM59*AU59</f>
        <v>18.876177519943507</v>
      </c>
      <c r="BP59" s="119">
        <f>BM59*AV59</f>
        <v>2.2444767546984985</v>
      </c>
      <c r="BQ59" s="119">
        <f>BM59*AW59</f>
        <v>2.285014410240116</v>
      </c>
      <c r="BR59" s="119">
        <f>BM59*AX59</f>
        <v>1.1376575660842405</v>
      </c>
      <c r="BS59" s="119">
        <f>BM59*AY59</f>
        <v>8.7751591163551079E-2</v>
      </c>
      <c r="BT59" s="119">
        <f>BM59*AZ59</f>
        <v>0.64906999161589141</v>
      </c>
      <c r="BU59" s="119">
        <f>BM59*BA59</f>
        <v>5.8491619522779925E-2</v>
      </c>
      <c r="BV59" s="120">
        <f>BM59*BB59</f>
        <v>2.0277236386690856</v>
      </c>
      <c r="BW59" s="111">
        <v>9.8983550000000005</v>
      </c>
      <c r="BX59" s="112">
        <v>4.1510250000000006</v>
      </c>
      <c r="BY59" s="112"/>
      <c r="BZ59" s="112">
        <v>4.4802245000000003</v>
      </c>
      <c r="CA59" s="112">
        <v>1.8863315000000003</v>
      </c>
      <c r="CB59" s="112">
        <v>0.44805599999999995</v>
      </c>
      <c r="CC59" s="112">
        <v>1.5133950000000003</v>
      </c>
      <c r="CD59" s="112">
        <v>0.29655499999999996</v>
      </c>
      <c r="CE59" s="112">
        <v>0.22516849999999997</v>
      </c>
      <c r="CF59" s="112">
        <v>5.7473299999999981</v>
      </c>
      <c r="CG59" s="112">
        <v>0.1107195</v>
      </c>
      <c r="CH59" s="112">
        <v>7.0279999999999995E-3</v>
      </c>
      <c r="CI59" s="112">
        <v>3.3699999999999995E-4</v>
      </c>
      <c r="CJ59" s="112">
        <v>1.6300000000000002E-3</v>
      </c>
      <c r="CK59" s="112">
        <v>2.0027999999999997E-2</v>
      </c>
      <c r="CL59" s="112">
        <v>0.36099999999999999</v>
      </c>
      <c r="CM59" s="112">
        <v>8.7914999999999993E-2</v>
      </c>
      <c r="CN59" s="112">
        <v>1.2094999999999998E-2</v>
      </c>
      <c r="CO59" s="112">
        <v>7.9210000000000003E-2</v>
      </c>
      <c r="CP59" s="112">
        <v>0.163965</v>
      </c>
      <c r="CQ59" s="112">
        <v>0.22950999999999996</v>
      </c>
      <c r="CR59" s="112">
        <v>0.20363499999999995</v>
      </c>
      <c r="CS59" s="112">
        <v>0.16445500000000002</v>
      </c>
      <c r="CT59" s="112">
        <v>0.84077499999999983</v>
      </c>
      <c r="CU59" s="112">
        <v>7.984999999999999E-2</v>
      </c>
      <c r="CV59" s="112">
        <v>2.8600999999999998E-2</v>
      </c>
      <c r="CW59" s="112">
        <v>9.3450000000000011E-4</v>
      </c>
      <c r="CX59" s="112">
        <v>8.7049999999999996E-4</v>
      </c>
      <c r="CY59" s="112">
        <v>1.9661499999999998E-2</v>
      </c>
      <c r="CZ59" s="112">
        <v>1.4915E-3</v>
      </c>
      <c r="DA59" s="112">
        <v>6.0064999999999997E-3</v>
      </c>
      <c r="DB59" s="112">
        <v>5.4100000000000003E-4</v>
      </c>
      <c r="DC59" s="112">
        <v>4.2250000000000002E-4</v>
      </c>
      <c r="DD59" s="112">
        <v>0.34732999999999997</v>
      </c>
      <c r="DE59" s="112">
        <v>2.2394999999999995E-2</v>
      </c>
      <c r="DF59" s="112">
        <v>0</v>
      </c>
      <c r="DG59" s="112">
        <v>2.4719000000000005E-2</v>
      </c>
      <c r="DH59" s="112">
        <v>3.4500000000000005E-5</v>
      </c>
      <c r="DI59" s="112">
        <v>2.2899999999999998E-4</v>
      </c>
      <c r="DJ59" s="112">
        <v>4.7488000000000002E-2</v>
      </c>
      <c r="DK59" s="112">
        <v>0.134213</v>
      </c>
      <c r="DL59" s="112">
        <v>1.1900000000000001E-4</v>
      </c>
      <c r="DM59" s="112">
        <v>1.2224150000000003</v>
      </c>
      <c r="DN59" s="112">
        <v>0.45729250000000005</v>
      </c>
      <c r="DO59" s="112">
        <v>3.7899999999999995E-3</v>
      </c>
      <c r="DP59" s="112">
        <v>1.5775000000000001E-3</v>
      </c>
      <c r="DQ59" s="112">
        <v>4.8455000000000008E-3</v>
      </c>
      <c r="DR59" s="112">
        <v>4.7499999999999996E-5</v>
      </c>
      <c r="DS59" s="113">
        <v>101.8269025</v>
      </c>
      <c r="DT59" s="111">
        <v>22.893628571428572</v>
      </c>
      <c r="DU59" s="112">
        <v>16.491671428571429</v>
      </c>
      <c r="DV59" s="112"/>
      <c r="DW59" s="112">
        <v>16.791350476190477</v>
      </c>
      <c r="DX59" s="112">
        <v>10.271054761904763</v>
      </c>
      <c r="DY59" s="112">
        <v>1.4461952380952379</v>
      </c>
      <c r="DZ59" s="112">
        <v>3.8274257142857149</v>
      </c>
      <c r="EA59" s="112">
        <v>0.67326190476190484</v>
      </c>
      <c r="EB59" s="112">
        <v>0.51931095238095237</v>
      </c>
      <c r="EC59" s="112">
        <v>6.4019571428571416</v>
      </c>
      <c r="ED59" s="112">
        <v>5.4102380952380964E-2</v>
      </c>
      <c r="EE59" s="112">
        <v>2.6888095238095242E-2</v>
      </c>
      <c r="EF59" s="112">
        <v>8.5523809523809543E-4</v>
      </c>
      <c r="EG59" s="112">
        <v>3.5228571428571422E-3</v>
      </c>
      <c r="EH59" s="112">
        <v>3.360238095238096E-2</v>
      </c>
      <c r="EI59" s="112">
        <v>0.74688571428571426</v>
      </c>
      <c r="EJ59" s="112">
        <v>8.488095238095239E-2</v>
      </c>
      <c r="EK59" s="112">
        <v>8.1761904761904775E-3</v>
      </c>
      <c r="EL59" s="112">
        <v>0.2066047619047619</v>
      </c>
      <c r="EM59" s="112">
        <v>0.5085761904761904</v>
      </c>
      <c r="EN59" s="112">
        <v>0.54953333333333332</v>
      </c>
      <c r="EO59" s="112">
        <v>0.69495238095238088</v>
      </c>
      <c r="EP59" s="112">
        <v>0.1666809523809524</v>
      </c>
      <c r="EQ59" s="112">
        <v>2.1263476190476189</v>
      </c>
      <c r="ER59" s="112">
        <v>-0.28130952380952384</v>
      </c>
      <c r="ES59" s="112">
        <v>0</v>
      </c>
      <c r="ET59" s="112">
        <v>4.285714285714286E-4</v>
      </c>
      <c r="EU59" s="112">
        <v>1.2209523809523812E-3</v>
      </c>
      <c r="EV59" s="112">
        <v>4.3378095238095236E-2</v>
      </c>
      <c r="EW59" s="112">
        <v>2.48E-3</v>
      </c>
      <c r="EX59" s="112">
        <v>0</v>
      </c>
      <c r="EY59" s="112">
        <v>1.6247619047619047E-3</v>
      </c>
      <c r="EZ59" s="112">
        <v>1.2823809523809524E-3</v>
      </c>
      <c r="FA59" s="112">
        <v>1.1210809523809524</v>
      </c>
      <c r="FB59" s="112">
        <v>2.9895238095238096E-2</v>
      </c>
      <c r="FC59" s="112">
        <v>0</v>
      </c>
      <c r="FD59" s="112">
        <v>5.3979523809523811E-2</v>
      </c>
      <c r="FE59" s="112">
        <v>5.6666666666666671E-5</v>
      </c>
      <c r="FF59" s="112">
        <v>1.6766666666666666E-3</v>
      </c>
      <c r="FG59" s="112">
        <v>0.11004428571428571</v>
      </c>
      <c r="FH59" s="112">
        <v>0.27701238095238095</v>
      </c>
      <c r="FI59" s="112">
        <v>3.7619047619047614E-4</v>
      </c>
      <c r="FJ59" s="112">
        <v>7.6988523809523812</v>
      </c>
      <c r="FK59" s="112">
        <v>2.4899523809523814</v>
      </c>
      <c r="FL59" s="112">
        <v>1.0786190476190475E-2</v>
      </c>
      <c r="FM59" s="112">
        <v>2.7490476190476188E-3</v>
      </c>
      <c r="FN59" s="112">
        <v>9.9880952380952369E-3</v>
      </c>
      <c r="FO59" s="112">
        <v>3.2857142857142857E-5</v>
      </c>
      <c r="FP59" s="113">
        <v>26.856999047619048</v>
      </c>
    </row>
    <row r="60" spans="1:172" x14ac:dyDescent="0.2">
      <c r="A60" s="2" t="s">
        <v>1</v>
      </c>
      <c r="B60" s="21">
        <v>2001</v>
      </c>
      <c r="C60" s="20"/>
      <c r="D60" s="15"/>
      <c r="E60" s="15"/>
      <c r="F60" s="15"/>
      <c r="G60" s="42">
        <f>G59</f>
        <v>5.5172266929999996</v>
      </c>
      <c r="H60" s="104">
        <f>H59</f>
        <v>10.693914161</v>
      </c>
      <c r="I60" s="38">
        <f>Tracking!Q24</f>
        <v>13.825855238095235</v>
      </c>
      <c r="J60" s="41"/>
      <c r="K60" s="41"/>
      <c r="L60" s="108">
        <v>40.37546428571428</v>
      </c>
      <c r="M60" s="108">
        <v>28.375464285714287</v>
      </c>
      <c r="N60" s="108">
        <v>13.983909047619047</v>
      </c>
      <c r="O60" s="108">
        <v>3.6572957142857145</v>
      </c>
      <c r="P60" s="108">
        <v>4.3049090476190477</v>
      </c>
      <c r="Q60" s="108">
        <v>2.3898571428571431</v>
      </c>
      <c r="R60" s="108">
        <v>0.2411528571428572</v>
      </c>
      <c r="S60" s="108">
        <v>3.5977800000000002</v>
      </c>
      <c r="T60" s="108">
        <v>0.20055999999999999</v>
      </c>
      <c r="U60" s="110">
        <v>12</v>
      </c>
      <c r="V60" s="38">
        <f>Tracking!P24</f>
        <v>27.072117727272722</v>
      </c>
      <c r="W60" s="41"/>
      <c r="X60" s="41"/>
      <c r="Y60" s="108">
        <v>161.93548681818183</v>
      </c>
      <c r="Z60" s="108">
        <v>149.93548681818183</v>
      </c>
      <c r="AA60" s="108">
        <v>109.32836409090909</v>
      </c>
      <c r="AB60" s="108">
        <v>16.217854999999993</v>
      </c>
      <c r="AC60" s="108">
        <v>11.690850454545455</v>
      </c>
      <c r="AD60" s="108">
        <v>5.8471363636363627</v>
      </c>
      <c r="AE60" s="108">
        <v>0.67500545454545458</v>
      </c>
      <c r="AF60" s="108">
        <v>6.1490563636363644</v>
      </c>
      <c r="AG60" s="108">
        <v>2.7219999999999998E-2</v>
      </c>
      <c r="AH60" s="110">
        <v>12</v>
      </c>
      <c r="AI60" s="38">
        <f t="shared" ref="AI60:AI75" si="284">I60</f>
        <v>13.825855238095235</v>
      </c>
      <c r="AJ60" s="121">
        <f t="shared" si="275"/>
        <v>1</v>
      </c>
      <c r="AK60" s="121">
        <f t="shared" si="276"/>
        <v>0.34634670572857928</v>
      </c>
      <c r="AL60" s="121">
        <f t="shared" si="277"/>
        <v>9.0582133951577756E-2</v>
      </c>
      <c r="AM60" s="121">
        <f t="shared" si="278"/>
        <v>0.106621908225145</v>
      </c>
      <c r="AN60" s="121">
        <f t="shared" si="279"/>
        <v>5.9190827526972287E-2</v>
      </c>
      <c r="AO60" s="121">
        <f t="shared" si="280"/>
        <v>5.9727575003560357E-3</v>
      </c>
      <c r="AP60" s="121">
        <f t="shared" si="281"/>
        <v>8.9108077483407988E-2</v>
      </c>
      <c r="AQ60" s="121">
        <f t="shared" si="282"/>
        <v>4.9673732190607276E-3</v>
      </c>
      <c r="AR60" s="122">
        <f t="shared" si="283"/>
        <v>0.29721020457084529</v>
      </c>
      <c r="AS60" s="38">
        <f t="shared" ref="AS60:AS75" si="285">V60</f>
        <v>27.072117727272722</v>
      </c>
      <c r="AT60" s="121">
        <f>Y60/Y60</f>
        <v>1</v>
      </c>
      <c r="AU60" s="121">
        <f>AA60/Y60</f>
        <v>0.67513530381182574</v>
      </c>
      <c r="AV60" s="121">
        <f>AB60/Y60</f>
        <v>0.10015009877488497</v>
      </c>
      <c r="AW60" s="121">
        <f>AC60/Y60</f>
        <v>7.2194493524891962E-2</v>
      </c>
      <c r="AX60" s="121">
        <f>AD60/Y60</f>
        <v>3.6107813540594835E-2</v>
      </c>
      <c r="AY60" s="121">
        <f>AE60/Y60</f>
        <v>4.1683603008112625E-3</v>
      </c>
      <c r="AZ60" s="121">
        <f>AF60/Y60</f>
        <v>3.7972259721801502E-2</v>
      </c>
      <c r="BA60" s="121">
        <f>AG60/Y60</f>
        <v>1.6809163040687992E-4</v>
      </c>
      <c r="BB60" s="122">
        <f>AH60/Y60</f>
        <v>7.4103584308690643E-2</v>
      </c>
      <c r="BC60" s="38">
        <f t="shared" ref="BC60:BC75" si="286">I60</f>
        <v>13.825855238095235</v>
      </c>
      <c r="BD60" s="123">
        <f>BC60</f>
        <v>13.825855238095235</v>
      </c>
      <c r="BE60" s="123">
        <f t="shared" ref="BE60:BE75" si="287">BC60*AK60</f>
        <v>4.7885394155945065</v>
      </c>
      <c r="BF60" s="123">
        <f t="shared" ref="BF60:BF75" si="288">BC60*AL60</f>
        <v>1.2523754711722654</v>
      </c>
      <c r="BG60" s="123">
        <f t="shared" ref="BG60:BG75" si="289">BC60*AM60</f>
        <v>1.4741390683303304</v>
      </c>
      <c r="BH60" s="123">
        <f t="shared" ref="BH60:BH75" si="290">BC60*AN60</f>
        <v>0.81836381281098136</v>
      </c>
      <c r="BI60" s="123">
        <f t="shared" ref="BI60:BI75" si="291">BC60*AO60</f>
        <v>8.2578480572170099E-2</v>
      </c>
      <c r="BJ60" s="123">
        <f t="shared" ref="BJ60:BJ75" si="292">BC60*AP60</f>
        <v>1.2319953798305723</v>
      </c>
      <c r="BK60" s="123">
        <f t="shared" ref="BK60:BK75" si="293">BC60*AQ60</f>
        <v>6.8678183040324747E-2</v>
      </c>
      <c r="BL60" s="124">
        <f t="shared" ref="BL60:BL75" si="294">BC60*AR60</f>
        <v>4.1091852636811774</v>
      </c>
      <c r="BM60" s="38">
        <f t="shared" ref="BM60:BM75" si="295">V60</f>
        <v>27.072117727272722</v>
      </c>
      <c r="BN60" s="123">
        <f>BM60</f>
        <v>27.072117727272722</v>
      </c>
      <c r="BO60" s="123">
        <f t="shared" ref="BO60:BO75" si="296">BM60*AU60</f>
        <v>18.277342426631783</v>
      </c>
      <c r="BP60" s="123">
        <f t="shared" ref="BP60:BP75" si="297">BM60*AV60</f>
        <v>2.7112752644316775</v>
      </c>
      <c r="BQ60" s="123">
        <f t="shared" ref="BQ60:BQ75" si="298">BM60*AW60</f>
        <v>1.9544578279667035</v>
      </c>
      <c r="BR60" s="123">
        <f t="shared" ref="BR60:BR75" si="299">BM60*AX60</f>
        <v>0.97751497904539553</v>
      </c>
      <c r="BS60" s="123">
        <f t="shared" ref="BS60:BS75" si="300">BM60*AY60</f>
        <v>0.11284634079325244</v>
      </c>
      <c r="BT60" s="123">
        <f t="shared" ref="BT60:BT75" si="301">BM60*AZ60</f>
        <v>1.0279894855591865</v>
      </c>
      <c r="BU60" s="123">
        <f t="shared" ref="BU60:BU75" si="302">BM60*BA60</f>
        <v>4.5505964073442682E-3</v>
      </c>
      <c r="BV60" s="124">
        <f t="shared" ref="BV60:BV75" si="303">BM60*BB60</f>
        <v>2.0061409584177525</v>
      </c>
      <c r="BW60" s="114">
        <v>9.927657142857143</v>
      </c>
      <c r="BX60" s="115">
        <v>3.9313571428571428</v>
      </c>
      <c r="BY60" s="115">
        <v>9.9655247619047618</v>
      </c>
      <c r="BZ60" s="115">
        <v>4.0782014285714281</v>
      </c>
      <c r="CA60" s="115">
        <v>1.7230442857142856</v>
      </c>
      <c r="CB60" s="115">
        <v>0.43390714285714288</v>
      </c>
      <c r="CC60" s="115">
        <v>1.4107542857142856</v>
      </c>
      <c r="CD60" s="115">
        <v>0.23898571428571425</v>
      </c>
      <c r="CE60" s="115">
        <v>0.2411528571428572</v>
      </c>
      <c r="CF60" s="115">
        <v>5.9963000000000006</v>
      </c>
      <c r="CG60" s="115">
        <v>3.035761904761905E-2</v>
      </c>
      <c r="CH60" s="115">
        <v>1.1861904761904763E-3</v>
      </c>
      <c r="CI60" s="115">
        <v>2.3333333333333333E-4</v>
      </c>
      <c r="CJ60" s="115">
        <v>1.7657142857142858E-3</v>
      </c>
      <c r="CK60" s="115">
        <v>1.9471904761904763E-2</v>
      </c>
      <c r="CL60" s="115">
        <v>0.27585238095238102</v>
      </c>
      <c r="CM60" s="115">
        <v>6.0066666666666657E-2</v>
      </c>
      <c r="CN60" s="115">
        <v>3.2714285714285714E-3</v>
      </c>
      <c r="CO60" s="115">
        <v>2.692857142857143E-2</v>
      </c>
      <c r="CP60" s="115">
        <v>0.13222380952380952</v>
      </c>
      <c r="CQ60" s="115">
        <v>0.28393809523809521</v>
      </c>
      <c r="CR60" s="115">
        <v>0.24045714285714284</v>
      </c>
      <c r="CS60" s="115">
        <v>0.10020476190476189</v>
      </c>
      <c r="CT60" s="115">
        <v>0.78375238095238076</v>
      </c>
      <c r="CU60" s="115">
        <v>1.4066666666666667E-2</v>
      </c>
      <c r="CV60" s="115">
        <v>1.1713809523809524E-2</v>
      </c>
      <c r="CW60" s="115">
        <v>5.3285714285714275E-4</v>
      </c>
      <c r="CX60" s="115">
        <v>6.4238095238095243E-4</v>
      </c>
      <c r="CY60" s="115">
        <v>1.8870000000000001E-2</v>
      </c>
      <c r="CZ60" s="115">
        <v>1.4809523809523812E-3</v>
      </c>
      <c r="DA60" s="115">
        <v>0</v>
      </c>
      <c r="DB60" s="115">
        <v>8.3761904761904765E-4</v>
      </c>
      <c r="DC60" s="115">
        <v>8.3952380952380954E-4</v>
      </c>
      <c r="DD60" s="115">
        <v>0.33636190476190481</v>
      </c>
      <c r="DE60" s="115">
        <v>9.5476190476190461E-3</v>
      </c>
      <c r="DF60" s="115">
        <v>0</v>
      </c>
      <c r="DG60" s="115">
        <v>2.3866666666666665E-2</v>
      </c>
      <c r="DH60" s="115">
        <v>1.5000000000000001E-4</v>
      </c>
      <c r="DI60" s="115">
        <v>4.4142857142857135E-4</v>
      </c>
      <c r="DJ60" s="115">
        <v>5.9656190476190474E-2</v>
      </c>
      <c r="DK60" s="115">
        <v>0.15072000000000002</v>
      </c>
      <c r="DL60" s="115">
        <v>2.2476190476190483E-4</v>
      </c>
      <c r="DM60" s="115">
        <v>1.1775285714285717</v>
      </c>
      <c r="DN60" s="115">
        <v>0.41770761904761916</v>
      </c>
      <c r="DO60" s="115">
        <v>3.6533333333333331E-3</v>
      </c>
      <c r="DP60" s="115">
        <v>2.955238095238095E-3</v>
      </c>
      <c r="DQ60" s="115">
        <v>3.7242857142857138E-3</v>
      </c>
      <c r="DR60" s="115">
        <v>4.8095238095238098E-5</v>
      </c>
      <c r="DS60" s="116">
        <v>104.98966666666668</v>
      </c>
      <c r="DT60" s="114">
        <v>27.6581409090909</v>
      </c>
      <c r="DU60" s="115">
        <v>17.409713636363637</v>
      </c>
      <c r="DV60" s="115">
        <v>23.073664705882354</v>
      </c>
      <c r="DW60" s="115">
        <v>16.599216363636362</v>
      </c>
      <c r="DX60" s="115">
        <v>10.17036090909091</v>
      </c>
      <c r="DY60" s="115">
        <v>1.7992395454545453</v>
      </c>
      <c r="DZ60" s="115">
        <v>3.3655581818181814</v>
      </c>
      <c r="EA60" s="115">
        <v>0.58471363636363638</v>
      </c>
      <c r="EB60" s="115">
        <v>0.67500545454545458</v>
      </c>
      <c r="EC60" s="115">
        <v>10.248427272727271</v>
      </c>
      <c r="ED60" s="115">
        <v>4.3377272727272726E-3</v>
      </c>
      <c r="EE60" s="115">
        <v>2.1896363636363637E-2</v>
      </c>
      <c r="EF60" s="115">
        <v>5.113636363636364E-4</v>
      </c>
      <c r="EG60" s="115">
        <v>3.0540909090909091E-3</v>
      </c>
      <c r="EH60" s="115">
        <v>3.5427272727272724E-2</v>
      </c>
      <c r="EI60" s="115">
        <v>0.71232272727272727</v>
      </c>
      <c r="EJ60" s="115">
        <v>5.0577272727272728E-2</v>
      </c>
      <c r="EK60" s="115">
        <v>2.9772727272727273E-3</v>
      </c>
      <c r="EL60" s="115">
        <v>0.20137727272727268</v>
      </c>
      <c r="EM60" s="115">
        <v>0.44949999999999996</v>
      </c>
      <c r="EN60" s="115">
        <v>0.42803181818181812</v>
      </c>
      <c r="EO60" s="115">
        <v>0.60968181818181821</v>
      </c>
      <c r="EP60" s="115">
        <v>0.18116363636363639</v>
      </c>
      <c r="EQ60" s="115">
        <v>1.869754545454545</v>
      </c>
      <c r="ER60" s="115">
        <v>-0.38169999999999998</v>
      </c>
      <c r="ES60" s="115">
        <v>0</v>
      </c>
      <c r="ET60" s="115">
        <v>5.9999999999999995E-4</v>
      </c>
      <c r="EU60" s="115">
        <v>1.0899999999999998E-3</v>
      </c>
      <c r="EV60" s="115">
        <v>4.3661818181818184E-2</v>
      </c>
      <c r="EW60" s="115">
        <v>2.7431818181818187E-3</v>
      </c>
      <c r="EX60" s="115">
        <v>0</v>
      </c>
      <c r="EY60" s="115">
        <v>8.2272727272727283E-4</v>
      </c>
      <c r="EZ60" s="115">
        <v>1.8881818181818186E-3</v>
      </c>
      <c r="FA60" s="115">
        <v>1.394759090909091</v>
      </c>
      <c r="FB60" s="115">
        <v>2.0186363636363641E-2</v>
      </c>
      <c r="FC60" s="115">
        <v>0</v>
      </c>
      <c r="FD60" s="115">
        <v>4.599681818181818E-2</v>
      </c>
      <c r="FE60" s="115">
        <v>1.509090909090909E-4</v>
      </c>
      <c r="FF60" s="115">
        <v>1.9127272727272728E-3</v>
      </c>
      <c r="FG60" s="115">
        <v>0.17023727272727268</v>
      </c>
      <c r="FH60" s="115">
        <v>0.30638590909090913</v>
      </c>
      <c r="FI60" s="115">
        <v>3.7409090909090904E-4</v>
      </c>
      <c r="FJ60" s="115">
        <v>7.9207045454545462</v>
      </c>
      <c r="FK60" s="115">
        <v>2.4655422727272729</v>
      </c>
      <c r="FL60" s="115">
        <v>1.6917727272727272E-2</v>
      </c>
      <c r="FM60" s="115">
        <v>4.2568181818181819E-3</v>
      </c>
      <c r="FN60" s="115">
        <v>8.7313636363636361E-3</v>
      </c>
      <c r="FO60" s="115">
        <v>3.8636363636363636E-5</v>
      </c>
      <c r="FP60" s="116">
        <v>28.406947727272726</v>
      </c>
    </row>
    <row r="61" spans="1:172" x14ac:dyDescent="0.2">
      <c r="A61" s="2" t="s">
        <v>1</v>
      </c>
      <c r="B61" s="21">
        <v>2002</v>
      </c>
      <c r="C61" s="20"/>
      <c r="D61" s="15"/>
      <c r="E61" s="15"/>
      <c r="F61" s="15"/>
      <c r="G61" s="42">
        <f>G59</f>
        <v>5.5172266929999996</v>
      </c>
      <c r="H61" s="104">
        <f>H59</f>
        <v>10.693914161</v>
      </c>
      <c r="I61" s="38">
        <f>Tracking!Q25</f>
        <v>14.832330000000001</v>
      </c>
      <c r="J61" s="41"/>
      <c r="K61" s="41"/>
      <c r="L61" s="108">
        <v>44.478603636363644</v>
      </c>
      <c r="M61" s="108">
        <v>32.478603636363637</v>
      </c>
      <c r="N61" s="108">
        <v>16.345109545454548</v>
      </c>
      <c r="O61" s="108">
        <v>3.6266959090909086</v>
      </c>
      <c r="P61" s="108">
        <v>4.3113277272727286</v>
      </c>
      <c r="Q61" s="108">
        <v>2.050636363636364</v>
      </c>
      <c r="R61" s="108">
        <v>0.23342727272727276</v>
      </c>
      <c r="S61" s="108">
        <v>3.9048709090909095</v>
      </c>
      <c r="T61" s="108">
        <v>2.006533181818182</v>
      </c>
      <c r="U61" s="110">
        <v>12</v>
      </c>
      <c r="V61" s="38">
        <f>Tracking!P25</f>
        <v>26.532768636363638</v>
      </c>
      <c r="W61" s="41"/>
      <c r="X61" s="41"/>
      <c r="Y61" s="108">
        <v>155.81272454545456</v>
      </c>
      <c r="Z61" s="108">
        <v>143.81272454545456</v>
      </c>
      <c r="AA61" s="108">
        <v>111.51460772727272</v>
      </c>
      <c r="AB61" s="108">
        <v>9.971791818181817</v>
      </c>
      <c r="AC61" s="108">
        <v>13.107415454545457</v>
      </c>
      <c r="AD61" s="108">
        <v>4.7817272727272728</v>
      </c>
      <c r="AE61" s="108">
        <v>0.97963590909090914</v>
      </c>
      <c r="AF61" s="108">
        <v>3.4526236363636356</v>
      </c>
      <c r="AG61" s="108">
        <v>4.9218181818181817E-3</v>
      </c>
      <c r="AH61" s="110">
        <v>12</v>
      </c>
      <c r="AI61" s="38">
        <f t="shared" si="284"/>
        <v>14.832330000000001</v>
      </c>
      <c r="AJ61" s="121">
        <f t="shared" si="275"/>
        <v>1</v>
      </c>
      <c r="AK61" s="121">
        <f t="shared" si="276"/>
        <v>0.36748252438598467</v>
      </c>
      <c r="AL61" s="121">
        <f t="shared" si="277"/>
        <v>8.1537989338448788E-2</v>
      </c>
      <c r="AM61" s="121">
        <f t="shared" si="278"/>
        <v>9.6930374939828076E-2</v>
      </c>
      <c r="AN61" s="121">
        <f t="shared" si="279"/>
        <v>4.6103883575154748E-2</v>
      </c>
      <c r="AO61" s="121">
        <f t="shared" si="280"/>
        <v>5.2480800574511164E-3</v>
      </c>
      <c r="AP61" s="121">
        <f t="shared" si="281"/>
        <v>8.779212002731282E-2</v>
      </c>
      <c r="AQ61" s="121">
        <f t="shared" si="282"/>
        <v>4.5112324078846161E-2</v>
      </c>
      <c r="AR61" s="122">
        <f t="shared" si="283"/>
        <v>0.26979264228046396</v>
      </c>
      <c r="AS61" s="38">
        <f t="shared" si="285"/>
        <v>26.532768636363638</v>
      </c>
      <c r="AT61" s="121">
        <f t="shared" ref="AT61:AT75" si="304">Y61/Y61</f>
        <v>1</v>
      </c>
      <c r="AU61" s="121">
        <f t="shared" ref="AU61:AU75" si="305">AA61/Y61</f>
        <v>0.71569641088421543</v>
      </c>
      <c r="AV61" s="121">
        <f t="shared" ref="AV61:AV75" si="306">AB61/Y61</f>
        <v>6.3998571665260823E-2</v>
      </c>
      <c r="AW61" s="121">
        <f t="shared" ref="AW61:AW75" si="307">AC61/Y61</f>
        <v>8.4122882086704598E-2</v>
      </c>
      <c r="AX61" s="121">
        <f t="shared" ref="AX61:AX75" si="308">AD61/Y61</f>
        <v>3.0688939473183532E-2</v>
      </c>
      <c r="AY61" s="121">
        <f t="shared" ref="AY61:AY75" si="309">AE61/Y61</f>
        <v>6.2872651251607136E-3</v>
      </c>
      <c r="AZ61" s="121">
        <f t="shared" ref="AZ61:AZ75" si="310">AF61/Y61</f>
        <v>2.2158804079935184E-2</v>
      </c>
      <c r="BA61" s="121">
        <f t="shared" ref="BA61:BA75" si="311">AG61/Y61</f>
        <v>3.1588037473681178E-5</v>
      </c>
      <c r="BB61" s="122">
        <f t="shared" ref="BB61:BB75" si="312">AH61/Y61</f>
        <v>7.7015532813555887E-2</v>
      </c>
      <c r="BC61" s="38">
        <f t="shared" si="286"/>
        <v>14.832330000000001</v>
      </c>
      <c r="BD61" s="123">
        <f t="shared" ref="BD61:BD75" si="313">BC61</f>
        <v>14.832330000000001</v>
      </c>
      <c r="BE61" s="123">
        <f t="shared" si="287"/>
        <v>5.4506220709259718</v>
      </c>
      <c r="BF61" s="123">
        <f t="shared" si="288"/>
        <v>1.2093983654043541</v>
      </c>
      <c r="BG61" s="123">
        <f t="shared" si="289"/>
        <v>1.4377033081312602</v>
      </c>
      <c r="BH61" s="123">
        <f t="shared" si="290"/>
        <v>0.6838280154682751</v>
      </c>
      <c r="BI61" s="123">
        <f t="shared" si="291"/>
        <v>7.7841255278533916E-2</v>
      </c>
      <c r="BJ61" s="123">
        <f t="shared" si="292"/>
        <v>1.3021616956447128</v>
      </c>
      <c r="BK61" s="123">
        <f t="shared" si="293"/>
        <v>0.66912087780439233</v>
      </c>
      <c r="BL61" s="124">
        <f t="shared" si="294"/>
        <v>4.0016535018757944</v>
      </c>
      <c r="BM61" s="38">
        <f t="shared" si="295"/>
        <v>26.532768636363638</v>
      </c>
      <c r="BN61" s="123">
        <f t="shared" ref="BN61:BN75" si="314">BM61</f>
        <v>26.532768636363638</v>
      </c>
      <c r="BO61" s="123">
        <f t="shared" si="296"/>
        <v>18.989407283866736</v>
      </c>
      <c r="BP61" s="123">
        <f t="shared" si="297"/>
        <v>1.698059295052103</v>
      </c>
      <c r="BQ61" s="123">
        <f t="shared" si="298"/>
        <v>2.2320129674306322</v>
      </c>
      <c r="BR61" s="123">
        <f t="shared" si="299"/>
        <v>0.81426253073734611</v>
      </c>
      <c r="BS61" s="123">
        <f t="shared" si="300"/>
        <v>0.16681855092136708</v>
      </c>
      <c r="BT61" s="123">
        <f t="shared" si="301"/>
        <v>0.58793442191143086</v>
      </c>
      <c r="BU61" s="123">
        <f t="shared" si="302"/>
        <v>8.3811808996596729E-4</v>
      </c>
      <c r="BV61" s="124">
        <f t="shared" si="303"/>
        <v>2.0434353135483501</v>
      </c>
      <c r="BW61" s="114">
        <v>10.847959090909091</v>
      </c>
      <c r="BX61" s="115">
        <v>4.3398409090909089</v>
      </c>
      <c r="BY61" s="115">
        <v>10.839058181818181</v>
      </c>
      <c r="BZ61" s="115">
        <v>4.5881595454545456</v>
      </c>
      <c r="CA61" s="115">
        <v>1.9874886363636364</v>
      </c>
      <c r="CB61" s="115">
        <v>0.42642681818181816</v>
      </c>
      <c r="CC61" s="115">
        <v>1.4051127272727273</v>
      </c>
      <c r="CD61" s="115">
        <v>0.20506363636363636</v>
      </c>
      <c r="CE61" s="115">
        <v>0.23342727272727276</v>
      </c>
      <c r="CF61" s="115">
        <v>6.5081181818181815</v>
      </c>
      <c r="CG61" s="115">
        <v>0.33063954545454544</v>
      </c>
      <c r="CH61" s="115">
        <v>7.3413636363636355E-3</v>
      </c>
      <c r="CI61" s="115">
        <v>2.1772727272727276E-4</v>
      </c>
      <c r="CJ61" s="115">
        <v>2.0090909090909092E-3</v>
      </c>
      <c r="CK61" s="115">
        <v>1.6843636363636363E-2</v>
      </c>
      <c r="CL61" s="115">
        <v>0.26031363636363641</v>
      </c>
      <c r="CM61" s="115">
        <v>5.2677272727272732E-2</v>
      </c>
      <c r="CN61" s="115">
        <v>2.340909090909091E-3</v>
      </c>
      <c r="CO61" s="115">
        <v>3.4231818181818183E-2</v>
      </c>
      <c r="CP61" s="115">
        <v>0.1199409090909091</v>
      </c>
      <c r="CQ61" s="115">
        <v>0.28395909090909088</v>
      </c>
      <c r="CR61" s="115">
        <v>0.23179545454545455</v>
      </c>
      <c r="CS61" s="115">
        <v>0.11069090909090909</v>
      </c>
      <c r="CT61" s="115">
        <v>0.78061818181818188</v>
      </c>
      <c r="CU61" s="115">
        <v>0.13359545454545452</v>
      </c>
      <c r="CV61" s="115">
        <v>7.4012272727272718E-2</v>
      </c>
      <c r="CW61" s="115">
        <v>7.9090909090909095E-5</v>
      </c>
      <c r="CX61" s="115">
        <v>5.0999999999999993E-4</v>
      </c>
      <c r="CY61" s="115">
        <v>1.6032272727272728E-2</v>
      </c>
      <c r="CZ61" s="115">
        <v>1.1372727272727272E-3</v>
      </c>
      <c r="DA61" s="115">
        <v>9.4795454545454558E-3</v>
      </c>
      <c r="DB61" s="115">
        <v>5.0863636363636367E-4</v>
      </c>
      <c r="DC61" s="115">
        <v>5.4772727272727275E-4</v>
      </c>
      <c r="DD61" s="115">
        <v>0.33056363636363634</v>
      </c>
      <c r="DE61" s="115">
        <v>1.0990909090909091E-2</v>
      </c>
      <c r="DF61" s="115">
        <v>0</v>
      </c>
      <c r="DG61" s="115">
        <v>2.3265000000000001E-2</v>
      </c>
      <c r="DH61" s="115">
        <v>6.8181818181818184E-5</v>
      </c>
      <c r="DI61" s="115">
        <v>4.6227272727272729E-4</v>
      </c>
      <c r="DJ61" s="115">
        <v>5.7104999999999989E-2</v>
      </c>
      <c r="DK61" s="115">
        <v>7.3510454545454559E-2</v>
      </c>
      <c r="DL61" s="115">
        <v>3.0409090909090908E-4</v>
      </c>
      <c r="DM61" s="115">
        <v>1.3242590909090906</v>
      </c>
      <c r="DN61" s="115">
        <v>0.48181545454545455</v>
      </c>
      <c r="DO61" s="115">
        <v>1.3172727272727273E-3</v>
      </c>
      <c r="DP61" s="115">
        <v>1.5277272727272728E-3</v>
      </c>
      <c r="DQ61" s="115">
        <v>2.9654545454545459E-3</v>
      </c>
      <c r="DR61" s="115">
        <v>4.4545454545454547E-5</v>
      </c>
      <c r="DS61" s="116">
        <v>93.983942727272719</v>
      </c>
      <c r="DT61" s="114">
        <v>22.517400000000006</v>
      </c>
      <c r="DU61" s="115">
        <v>16.763027272727275</v>
      </c>
      <c r="DV61" s="115">
        <v>20.685204761904767</v>
      </c>
      <c r="DW61" s="115">
        <v>16.42273590909091</v>
      </c>
      <c r="DX61" s="115">
        <v>10.255184999999997</v>
      </c>
      <c r="DY61" s="115">
        <v>1.0840754545454545</v>
      </c>
      <c r="DZ61" s="115">
        <v>3.6248972727272726</v>
      </c>
      <c r="EA61" s="115">
        <v>0.47817272727272725</v>
      </c>
      <c r="EB61" s="115">
        <v>0.97963590909090914</v>
      </c>
      <c r="EC61" s="115">
        <v>5.7543727272727274</v>
      </c>
      <c r="ED61" s="115">
        <v>7.7090909090909087E-4</v>
      </c>
      <c r="EE61" s="115">
        <v>7.353227272727271E-2</v>
      </c>
      <c r="EF61" s="115">
        <v>4.6999999999999999E-4</v>
      </c>
      <c r="EG61" s="115">
        <v>3.5431818181818177E-3</v>
      </c>
      <c r="EH61" s="115">
        <v>3.5870909090909092E-2</v>
      </c>
      <c r="EI61" s="115">
        <v>0.5791409090909091</v>
      </c>
      <c r="EJ61" s="115">
        <v>6.0354545454545459E-2</v>
      </c>
      <c r="EK61" s="115">
        <v>2.4227272727272726E-3</v>
      </c>
      <c r="EL61" s="115">
        <v>0.14818636363636364</v>
      </c>
      <c r="EM61" s="115">
        <v>0.43120909090909082</v>
      </c>
      <c r="EN61" s="115">
        <v>0.59271363636363639</v>
      </c>
      <c r="EO61" s="115">
        <v>0.6779772727272726</v>
      </c>
      <c r="EP61" s="115">
        <v>0.16374545454545456</v>
      </c>
      <c r="EQ61" s="115">
        <v>2.0138318181818176</v>
      </c>
      <c r="ER61" s="115">
        <v>-0.34247272727272726</v>
      </c>
      <c r="ES61" s="115">
        <v>0</v>
      </c>
      <c r="ET61" s="115">
        <v>1.6636363636363637E-4</v>
      </c>
      <c r="EU61" s="115">
        <v>1.1299999999999999E-3</v>
      </c>
      <c r="EV61" s="115">
        <v>5.1716363636363623E-2</v>
      </c>
      <c r="EW61" s="115">
        <v>2.2572727272727271E-3</v>
      </c>
      <c r="EX61" s="115">
        <v>2.4882727272727275E-2</v>
      </c>
      <c r="EY61" s="115">
        <v>1.3018181818181818E-3</v>
      </c>
      <c r="EZ61" s="115">
        <v>1.3440909090909091E-3</v>
      </c>
      <c r="FA61" s="115">
        <v>0.84036818181818174</v>
      </c>
      <c r="FB61" s="115">
        <v>2.2763636363636361E-2</v>
      </c>
      <c r="FC61" s="115">
        <v>0</v>
      </c>
      <c r="FD61" s="115">
        <v>5.4128636363636358E-2</v>
      </c>
      <c r="FE61" s="115">
        <v>1.8000000000000001E-4</v>
      </c>
      <c r="FF61" s="115">
        <v>1.8277272727272732E-3</v>
      </c>
      <c r="FG61" s="115">
        <v>0.24735681818181818</v>
      </c>
      <c r="FH61" s="115">
        <v>8.9366363636363647E-2</v>
      </c>
      <c r="FI61" s="115">
        <v>7.563636363636365E-4</v>
      </c>
      <c r="FJ61" s="115">
        <v>7.6308409090909075</v>
      </c>
      <c r="FK61" s="115">
        <v>2.4861054545454544</v>
      </c>
      <c r="FL61" s="115">
        <v>4.8390909090909101E-3</v>
      </c>
      <c r="FM61" s="115">
        <v>4.007727272727273E-3</v>
      </c>
      <c r="FN61" s="115">
        <v>6.7695454545454534E-3</v>
      </c>
      <c r="FO61" s="115">
        <v>6.7272727272727273E-5</v>
      </c>
      <c r="FP61" s="116">
        <v>30.502083636363633</v>
      </c>
    </row>
    <row r="62" spans="1:172" x14ac:dyDescent="0.2">
      <c r="A62" s="2" t="s">
        <v>1</v>
      </c>
      <c r="B62" s="21">
        <v>2003</v>
      </c>
      <c r="C62" s="20"/>
      <c r="D62" s="15"/>
      <c r="E62" s="15"/>
      <c r="F62" s="15"/>
      <c r="G62" s="42">
        <f>G59</f>
        <v>5.5172266929999996</v>
      </c>
      <c r="H62" s="104">
        <f>H59</f>
        <v>10.693914161</v>
      </c>
      <c r="I62" s="38">
        <f>Tracking!Q26</f>
        <v>14.386653043478262</v>
      </c>
      <c r="J62" s="41"/>
      <c r="K62" s="41"/>
      <c r="L62" s="108">
        <v>42.626021739130437</v>
      </c>
      <c r="M62" s="108">
        <v>30.626021739130437</v>
      </c>
      <c r="N62" s="108">
        <v>15.105755652173912</v>
      </c>
      <c r="O62" s="108">
        <v>3.9268234782608689</v>
      </c>
      <c r="P62" s="108">
        <v>4.0418013043478256</v>
      </c>
      <c r="Q62" s="108">
        <v>1.9022173913043476</v>
      </c>
      <c r="R62" s="108">
        <v>0.19056869565217391</v>
      </c>
      <c r="S62" s="108">
        <v>2.8310660869565223</v>
      </c>
      <c r="T62" s="108">
        <v>2.6277873913043481</v>
      </c>
      <c r="U62" s="110">
        <v>12</v>
      </c>
      <c r="V62" s="38">
        <f>Tracking!P26</f>
        <v>28.492539166666671</v>
      </c>
      <c r="W62" s="41"/>
      <c r="X62" s="41"/>
      <c r="Y62" s="108">
        <v>186.71730249999996</v>
      </c>
      <c r="Z62" s="108">
        <v>174.71730249999999</v>
      </c>
      <c r="AA62" s="108">
        <v>138.16855416666667</v>
      </c>
      <c r="AB62" s="108">
        <v>14.105485000000002</v>
      </c>
      <c r="AC62" s="108">
        <v>12.725255833333334</v>
      </c>
      <c r="AD62" s="108">
        <v>5.8169999999999993</v>
      </c>
      <c r="AE62" s="108">
        <v>0.69773708333333351</v>
      </c>
      <c r="AF62" s="108">
        <v>3.0297587499999996</v>
      </c>
      <c r="AG62" s="108">
        <v>0.17351208333333334</v>
      </c>
      <c r="AH62" s="110">
        <v>12</v>
      </c>
      <c r="AI62" s="38">
        <f t="shared" si="284"/>
        <v>14.386653043478262</v>
      </c>
      <c r="AJ62" s="121">
        <f t="shared" si="275"/>
        <v>1</v>
      </c>
      <c r="AK62" s="121">
        <f t="shared" si="276"/>
        <v>0.35437873476958598</v>
      </c>
      <c r="AL62" s="121">
        <f t="shared" si="277"/>
        <v>9.2122682766242484E-2</v>
      </c>
      <c r="AM62" s="121">
        <f t="shared" si="278"/>
        <v>9.4820045114308096E-2</v>
      </c>
      <c r="AN62" s="121">
        <f t="shared" si="279"/>
        <v>4.4625731271518664E-2</v>
      </c>
      <c r="AO62" s="121">
        <f t="shared" si="280"/>
        <v>4.4707126744889959E-3</v>
      </c>
      <c r="AP62" s="121">
        <f t="shared" si="281"/>
        <v>6.6416380686016976E-2</v>
      </c>
      <c r="AQ62" s="121">
        <f t="shared" si="282"/>
        <v>6.164749334071809E-2</v>
      </c>
      <c r="AR62" s="122">
        <f t="shared" si="283"/>
        <v>0.28151817857738459</v>
      </c>
      <c r="AS62" s="38">
        <f t="shared" si="285"/>
        <v>28.492539166666671</v>
      </c>
      <c r="AT62" s="121">
        <f t="shared" si="304"/>
        <v>1</v>
      </c>
      <c r="AU62" s="121">
        <f t="shared" si="305"/>
        <v>0.73998795139334606</v>
      </c>
      <c r="AV62" s="121">
        <f t="shared" si="306"/>
        <v>7.5544605728223843E-2</v>
      </c>
      <c r="AW62" s="121">
        <f t="shared" si="307"/>
        <v>6.8152526107393488E-2</v>
      </c>
      <c r="AX62" s="121">
        <f t="shared" si="308"/>
        <v>3.1154049046954287E-2</v>
      </c>
      <c r="AY62" s="121">
        <f t="shared" si="309"/>
        <v>3.7368635578555109E-3</v>
      </c>
      <c r="AZ62" s="121">
        <f t="shared" si="310"/>
        <v>1.622644880487174E-2</v>
      </c>
      <c r="BA62" s="121">
        <f t="shared" si="311"/>
        <v>9.2927693904175477E-4</v>
      </c>
      <c r="BB62" s="122">
        <f t="shared" si="312"/>
        <v>6.426828065385104E-2</v>
      </c>
      <c r="BC62" s="38">
        <f t="shared" si="286"/>
        <v>14.386653043478262</v>
      </c>
      <c r="BD62" s="123">
        <f t="shared" si="313"/>
        <v>14.386653043478262</v>
      </c>
      <c r="BE62" s="123">
        <f t="shared" si="287"/>
        <v>5.0983239031168397</v>
      </c>
      <c r="BF62" s="123">
        <f t="shared" si="288"/>
        <v>1.3253370743923449</v>
      </c>
      <c r="BG62" s="123">
        <f t="shared" si="289"/>
        <v>1.3641430906265066</v>
      </c>
      <c r="BH62" s="123">
        <f t="shared" si="290"/>
        <v>0.64201491261483701</v>
      </c>
      <c r="BI62" s="123">
        <f t="shared" si="291"/>
        <v>6.4318592104953956E-2</v>
      </c>
      <c r="BJ62" s="123">
        <f t="shared" si="292"/>
        <v>0.95550942533329697</v>
      </c>
      <c r="BK62" s="123">
        <f t="shared" si="293"/>
        <v>0.88690109769304781</v>
      </c>
      <c r="BL62" s="124">
        <f t="shared" si="294"/>
        <v>4.0501043606247871</v>
      </c>
      <c r="BM62" s="38">
        <f t="shared" si="295"/>
        <v>28.492539166666671</v>
      </c>
      <c r="BN62" s="123">
        <f t="shared" si="314"/>
        <v>28.492539166666671</v>
      </c>
      <c r="BO62" s="123">
        <f t="shared" si="296"/>
        <v>21.084135687936346</v>
      </c>
      <c r="BP62" s="123">
        <f t="shared" si="297"/>
        <v>2.1524576375418092</v>
      </c>
      <c r="BQ62" s="123">
        <f t="shared" si="298"/>
        <v>1.9418385194221817</v>
      </c>
      <c r="BR62" s="123">
        <f t="shared" si="299"/>
        <v>0.88765796267059949</v>
      </c>
      <c r="BS62" s="123">
        <f t="shared" si="300"/>
        <v>0.10647273128268751</v>
      </c>
      <c r="BT62" s="123">
        <f t="shared" si="301"/>
        <v>0.46233272810871962</v>
      </c>
      <c r="BU62" s="123">
        <f t="shared" si="302"/>
        <v>2.6477459582327313E-2</v>
      </c>
      <c r="BV62" s="124">
        <f t="shared" si="303"/>
        <v>1.8311665037041767</v>
      </c>
      <c r="BW62" s="114">
        <v>8.8963826086956495</v>
      </c>
      <c r="BX62" s="115">
        <v>4.1779391304347824</v>
      </c>
      <c r="BY62" s="115">
        <v>9.128338695652177</v>
      </c>
      <c r="BZ62" s="115">
        <v>4.4866617391304349</v>
      </c>
      <c r="CA62" s="115">
        <v>1.9049600000000002</v>
      </c>
      <c r="CB62" s="115">
        <v>0.46946999999999994</v>
      </c>
      <c r="CC62" s="115">
        <v>1.3134521739130436</v>
      </c>
      <c r="CD62" s="115">
        <v>0.19022173913043477</v>
      </c>
      <c r="CE62" s="115">
        <v>0.19056869565217391</v>
      </c>
      <c r="CF62" s="115">
        <v>4.7184434782608689</v>
      </c>
      <c r="CG62" s="115">
        <v>0.41798565217391298</v>
      </c>
      <c r="CH62" s="115">
        <v>6.3734782608695648E-3</v>
      </c>
      <c r="CI62" s="115">
        <v>2.1826086956521743E-4</v>
      </c>
      <c r="CJ62" s="115">
        <v>1.75E-3</v>
      </c>
      <c r="CK62" s="115">
        <v>1.7208695652173915E-2</v>
      </c>
      <c r="CL62" s="115">
        <v>0.21853478260869569</v>
      </c>
      <c r="CM62" s="115">
        <v>5.172173913043477E-2</v>
      </c>
      <c r="CN62" s="115">
        <v>3.8913043478260869E-3</v>
      </c>
      <c r="CO62" s="115">
        <v>2.3630434782608695E-2</v>
      </c>
      <c r="CP62" s="115">
        <v>0.10999565217391305</v>
      </c>
      <c r="CQ62" s="115">
        <v>0.2806826086956522</v>
      </c>
      <c r="CR62" s="115">
        <v>0.23146086956521739</v>
      </c>
      <c r="CS62" s="115">
        <v>8.3926086956521748E-2</v>
      </c>
      <c r="CT62" s="115">
        <v>0.72969565217391297</v>
      </c>
      <c r="CU62" s="115">
        <v>0.2213086956521739</v>
      </c>
      <c r="CV62" s="115">
        <v>8.2639130434782618E-2</v>
      </c>
      <c r="CW62" s="115">
        <v>1.3521739130434784E-4</v>
      </c>
      <c r="CX62" s="115">
        <v>6.1217391304347832E-4</v>
      </c>
      <c r="CY62" s="115">
        <v>1.5891304347826086E-2</v>
      </c>
      <c r="CZ62" s="115">
        <v>1.1321739130434781E-3</v>
      </c>
      <c r="DA62" s="115">
        <v>1.1513913043478258E-2</v>
      </c>
      <c r="DB62" s="115">
        <v>4.6608695652173909E-4</v>
      </c>
      <c r="DC62" s="115">
        <v>6.9130434782608695E-4</v>
      </c>
      <c r="DD62" s="115">
        <v>0.36393043478260872</v>
      </c>
      <c r="DE62" s="115">
        <v>1.4604347826086958E-2</v>
      </c>
      <c r="DF62" s="115">
        <v>6.2304347826086959E-4</v>
      </c>
      <c r="DG62" s="115">
        <v>2.4594347826086951E-2</v>
      </c>
      <c r="DH62" s="115">
        <v>4.2173913043478257E-5</v>
      </c>
      <c r="DI62" s="115">
        <v>4.5695652173913053E-4</v>
      </c>
      <c r="DJ62" s="115">
        <v>4.1746521739130439E-2</v>
      </c>
      <c r="DK62" s="115">
        <v>8.5911304347826081E-2</v>
      </c>
      <c r="DL62" s="115">
        <v>2.2130434782608699E-4</v>
      </c>
      <c r="DM62" s="115">
        <v>1.343873913043478</v>
      </c>
      <c r="DN62" s="115">
        <v>0.46180869565217386</v>
      </c>
      <c r="DO62" s="115">
        <v>9.6739130434782608E-4</v>
      </c>
      <c r="DP62" s="115">
        <v>1.5273913043478259E-3</v>
      </c>
      <c r="DQ62" s="115">
        <v>3.837391304347825E-3</v>
      </c>
      <c r="DR62" s="115">
        <v>4.7826086956521743E-6</v>
      </c>
      <c r="DS62" s="116">
        <v>98.713696521739166</v>
      </c>
      <c r="DT62" s="114">
        <v>23.621790476190476</v>
      </c>
      <c r="DU62" s="115">
        <v>18.920937500000001</v>
      </c>
      <c r="DV62" s="115">
        <v>21.113066666666665</v>
      </c>
      <c r="DW62" s="115">
        <v>18.796674583333331</v>
      </c>
      <c r="DX62" s="115">
        <v>12.371956249999998</v>
      </c>
      <c r="DY62" s="115">
        <v>1.5300637499999994</v>
      </c>
      <c r="DZ62" s="115">
        <v>3.5870100000000007</v>
      </c>
      <c r="EA62" s="115">
        <v>0.58169999999999999</v>
      </c>
      <c r="EB62" s="115">
        <v>0.69773708333333351</v>
      </c>
      <c r="EC62" s="115">
        <v>5.0495979166666656</v>
      </c>
      <c r="ED62" s="115">
        <v>2.8208749999999994E-2</v>
      </c>
      <c r="EE62" s="115">
        <v>2.3715416666666666E-2</v>
      </c>
      <c r="EF62" s="115">
        <v>5.3624999999999994E-4</v>
      </c>
      <c r="EG62" s="115">
        <v>3.2087499999999998E-3</v>
      </c>
      <c r="EH62" s="115">
        <v>3.1063750000000011E-2</v>
      </c>
      <c r="EI62" s="115">
        <v>0.52357083333333343</v>
      </c>
      <c r="EJ62" s="115">
        <v>7.5245833333333317E-2</v>
      </c>
      <c r="EK62" s="115">
        <v>3.1083333333333332E-3</v>
      </c>
      <c r="EL62" s="115">
        <v>0.16884166666666667</v>
      </c>
      <c r="EM62" s="115">
        <v>0.47277916666666669</v>
      </c>
      <c r="EN62" s="115">
        <v>0.58210416666666664</v>
      </c>
      <c r="EO62" s="115">
        <v>0.74883333333333324</v>
      </c>
      <c r="EP62" s="115">
        <v>2.0224999999999996E-2</v>
      </c>
      <c r="EQ62" s="115">
        <v>1.9927833333333336</v>
      </c>
      <c r="ER62" s="115">
        <v>-0.26560416666666664</v>
      </c>
      <c r="ES62" s="115">
        <v>0</v>
      </c>
      <c r="ET62" s="115">
        <v>8.1666666666666682E-5</v>
      </c>
      <c r="EU62" s="115">
        <v>1.5979166666666665E-3</v>
      </c>
      <c r="EV62" s="115">
        <v>4.5486249999999999E-2</v>
      </c>
      <c r="EW62" s="115">
        <v>2.489166666666666E-3</v>
      </c>
      <c r="EX62" s="115">
        <v>3.8511666666666666E-2</v>
      </c>
      <c r="EY62" s="115">
        <v>8.4708333333333348E-4</v>
      </c>
      <c r="EZ62" s="115">
        <v>1.7433333333333335E-3</v>
      </c>
      <c r="FA62" s="115">
        <v>1.1860958333333331</v>
      </c>
      <c r="FB62" s="115">
        <v>2.4583333333333332E-2</v>
      </c>
      <c r="FC62" s="115">
        <v>0</v>
      </c>
      <c r="FD62" s="115">
        <v>6.1272083333333317E-2</v>
      </c>
      <c r="FE62" s="115">
        <v>1.2499999999999998E-4</v>
      </c>
      <c r="FF62" s="115">
        <v>1.9587500000000004E-3</v>
      </c>
      <c r="FG62" s="115">
        <v>0.18612083333333332</v>
      </c>
      <c r="FH62" s="115">
        <v>0.43161791666666671</v>
      </c>
      <c r="FI62" s="115">
        <v>7.5416666666666655E-4</v>
      </c>
      <c r="FJ62" s="115">
        <v>9.1510666666666669</v>
      </c>
      <c r="FK62" s="115">
        <v>2.9992620833333334</v>
      </c>
      <c r="FL62" s="115">
        <v>4.2883333333333332E-3</v>
      </c>
      <c r="FM62" s="115">
        <v>5.0537500000000001E-3</v>
      </c>
      <c r="FN62" s="115">
        <v>6.7287500000000012E-3</v>
      </c>
      <c r="FO62" s="115">
        <v>1.2500000000000001E-5</v>
      </c>
      <c r="FP62" s="116">
        <v>24.585178333333335</v>
      </c>
    </row>
    <row r="63" spans="1:172" x14ac:dyDescent="0.2">
      <c r="A63" s="2" t="s">
        <v>1</v>
      </c>
      <c r="B63" s="21">
        <v>2004</v>
      </c>
      <c r="C63" s="38">
        <f>J63</f>
        <v>14.334021922981368</v>
      </c>
      <c r="D63" s="42">
        <f>Tracking!W27</f>
        <v>27.430231932727274</v>
      </c>
      <c r="E63" s="42">
        <f>Tracking!Z27</f>
        <v>14.334021922981368</v>
      </c>
      <c r="F63" s="42">
        <f>Tracking!AA27</f>
        <v>27.430231932727274</v>
      </c>
      <c r="G63" s="42">
        <f>G59</f>
        <v>5.5172266929999996</v>
      </c>
      <c r="H63" s="104">
        <f>H59</f>
        <v>10.693914161</v>
      </c>
      <c r="I63" s="38">
        <f>Tracking!Q27</f>
        <v>14.361585833333335</v>
      </c>
      <c r="J63" s="42">
        <f>Tracking!AC27</f>
        <v>14.334021922981368</v>
      </c>
      <c r="K63" s="41"/>
      <c r="L63" s="108">
        <v>42.189543750000006</v>
      </c>
      <c r="M63" s="108">
        <v>30.189543749999999</v>
      </c>
      <c r="N63" s="108">
        <v>13.869555833333335</v>
      </c>
      <c r="O63" s="108">
        <v>4.411200833333333</v>
      </c>
      <c r="P63" s="108">
        <v>5.3657595833333325</v>
      </c>
      <c r="Q63" s="108">
        <v>2.7658333333333331</v>
      </c>
      <c r="R63" s="108">
        <v>0.28070666666666666</v>
      </c>
      <c r="S63" s="108">
        <v>2.2370208333333337</v>
      </c>
      <c r="T63" s="108">
        <v>1.25946625</v>
      </c>
      <c r="U63" s="110">
        <v>12</v>
      </c>
      <c r="V63" s="38">
        <f>Tracking!P27</f>
        <v>27.687370800000007</v>
      </c>
      <c r="W63" s="42">
        <f>Tracking!AB27</f>
        <v>27.430231932727274</v>
      </c>
      <c r="X63" s="41"/>
      <c r="Y63" s="108">
        <v>170.0588736</v>
      </c>
      <c r="Z63" s="108">
        <v>158.05887359999997</v>
      </c>
      <c r="AA63" s="108">
        <v>124.43427200000001</v>
      </c>
      <c r="AB63" s="108">
        <v>10.083791999999997</v>
      </c>
      <c r="AC63" s="108">
        <v>13.96393</v>
      </c>
      <c r="AD63" s="108">
        <v>4.6505199999999993</v>
      </c>
      <c r="AE63" s="108">
        <v>1.0301332000000001</v>
      </c>
      <c r="AF63" s="108">
        <v>3.1954200000000004</v>
      </c>
      <c r="AG63" s="108">
        <v>0.70080719999999974</v>
      </c>
      <c r="AH63" s="110">
        <v>12</v>
      </c>
      <c r="AI63" s="38">
        <f t="shared" si="284"/>
        <v>14.361585833333335</v>
      </c>
      <c r="AJ63" s="121">
        <f t="shared" si="275"/>
        <v>1</v>
      </c>
      <c r="AK63" s="121">
        <f t="shared" si="276"/>
        <v>0.32874391615892584</v>
      </c>
      <c r="AL63" s="121">
        <f t="shared" si="277"/>
        <v>0.10455673233805313</v>
      </c>
      <c r="AM63" s="121">
        <f t="shared" si="278"/>
        <v>0.12718221403693972</v>
      </c>
      <c r="AN63" s="121">
        <f t="shared" si="279"/>
        <v>6.5557317939313645E-2</v>
      </c>
      <c r="AO63" s="121">
        <f t="shared" si="280"/>
        <v>6.6534653308894017E-3</v>
      </c>
      <c r="AP63" s="121">
        <f t="shared" si="281"/>
        <v>5.3023110337222679E-2</v>
      </c>
      <c r="AQ63" s="121">
        <f t="shared" si="282"/>
        <v>2.9852568623712595E-2</v>
      </c>
      <c r="AR63" s="122">
        <f t="shared" si="283"/>
        <v>0.28443066535887812</v>
      </c>
      <c r="AS63" s="38">
        <f t="shared" si="285"/>
        <v>27.687370800000007</v>
      </c>
      <c r="AT63" s="121">
        <f t="shared" si="304"/>
        <v>1</v>
      </c>
      <c r="AU63" s="121">
        <f t="shared" si="305"/>
        <v>0.73171290251330945</v>
      </c>
      <c r="AV63" s="121">
        <f t="shared" si="306"/>
        <v>5.9295888456361016E-2</v>
      </c>
      <c r="AW63" s="121">
        <f t="shared" si="307"/>
        <v>8.2112327950877362E-2</v>
      </c>
      <c r="AX63" s="121">
        <f t="shared" si="308"/>
        <v>2.7346529478600518E-2</v>
      </c>
      <c r="AY63" s="121">
        <f t="shared" si="309"/>
        <v>6.0575092507257448E-3</v>
      </c>
      <c r="AZ63" s="121">
        <f t="shared" si="310"/>
        <v>1.8790080942885892E-2</v>
      </c>
      <c r="BA63" s="121">
        <f t="shared" si="311"/>
        <v>4.1209681398242529E-3</v>
      </c>
      <c r="BB63" s="122">
        <f t="shared" si="312"/>
        <v>7.0563797971669034E-2</v>
      </c>
      <c r="BC63" s="38">
        <f t="shared" si="286"/>
        <v>14.361585833333335</v>
      </c>
      <c r="BD63" s="123">
        <f t="shared" si="313"/>
        <v>14.361585833333335</v>
      </c>
      <c r="BE63" s="123">
        <f t="shared" si="287"/>
        <v>4.7212839691025508</v>
      </c>
      <c r="BF63" s="123">
        <f t="shared" si="288"/>
        <v>1.5016004859258092</v>
      </c>
      <c r="BG63" s="123">
        <f t="shared" si="289"/>
        <v>1.8265382833648813</v>
      </c>
      <c r="BH63" s="123">
        <f t="shared" si="290"/>
        <v>0.94150704858857615</v>
      </c>
      <c r="BI63" s="123">
        <f t="shared" si="291"/>
        <v>9.5554313438675723E-2</v>
      </c>
      <c r="BJ63" s="123">
        <f t="shared" si="292"/>
        <v>0.7614959502583275</v>
      </c>
      <c r="BK63" s="123">
        <f t="shared" si="293"/>
        <v>0.428730226634922</v>
      </c>
      <c r="BL63" s="124">
        <f t="shared" si="294"/>
        <v>4.0848754141836388</v>
      </c>
      <c r="BM63" s="38">
        <f t="shared" si="295"/>
        <v>27.687370800000007</v>
      </c>
      <c r="BN63" s="123">
        <f t="shared" si="314"/>
        <v>27.687370800000007</v>
      </c>
      <c r="BO63" s="123">
        <f t="shared" si="296"/>
        <v>20.259206451030256</v>
      </c>
      <c r="BP63" s="123">
        <f t="shared" si="297"/>
        <v>1.6417472506067075</v>
      </c>
      <c r="BQ63" s="123">
        <f t="shared" si="298"/>
        <v>2.2734744712271464</v>
      </c>
      <c r="BR63" s="123">
        <f t="shared" si="299"/>
        <v>0.75715350176714336</v>
      </c>
      <c r="BS63" s="123">
        <f t="shared" si="300"/>
        <v>0.16771650474927391</v>
      </c>
      <c r="BT63" s="123">
        <f t="shared" si="301"/>
        <v>0.52024793842769546</v>
      </c>
      <c r="BU63" s="123">
        <f t="shared" si="302"/>
        <v>0.11409877294230036</v>
      </c>
      <c r="BV63" s="124">
        <f t="shared" si="303"/>
        <v>1.953726039497889</v>
      </c>
      <c r="BW63" s="114">
        <v>7.6571999999999987</v>
      </c>
      <c r="BX63" s="115">
        <v>4.1643666666666661</v>
      </c>
      <c r="BY63" s="115">
        <v>8.1621230434782621</v>
      </c>
      <c r="BZ63" s="115">
        <v>4.7578100000000001</v>
      </c>
      <c r="CA63" s="115">
        <v>1.7387808333333332</v>
      </c>
      <c r="CB63" s="115">
        <v>0.53582833333333335</v>
      </c>
      <c r="CC63" s="115">
        <v>1.725195</v>
      </c>
      <c r="CD63" s="115">
        <v>0.27658333333333335</v>
      </c>
      <c r="CE63" s="115">
        <v>0.28070666666666666</v>
      </c>
      <c r="CF63" s="115">
        <v>3.7283683333333335</v>
      </c>
      <c r="CG63" s="115">
        <v>0.20071666666666668</v>
      </c>
      <c r="CH63" s="115">
        <v>1.5193750000000001E-2</v>
      </c>
      <c r="CI63" s="115">
        <v>3.0625000000000004E-4</v>
      </c>
      <c r="CJ63" s="115">
        <v>1.9216666666666668E-3</v>
      </c>
      <c r="CK63" s="115">
        <v>1.8356666666666663E-2</v>
      </c>
      <c r="CL63" s="115">
        <v>0.3257666666666667</v>
      </c>
      <c r="CM63" s="115">
        <v>6.2762499999999985E-2</v>
      </c>
      <c r="CN63" s="115">
        <v>2.4124999999999997E-3</v>
      </c>
      <c r="CO63" s="115">
        <v>5.7316666666666662E-2</v>
      </c>
      <c r="CP63" s="115">
        <v>0.16217083333333335</v>
      </c>
      <c r="CQ63" s="115">
        <v>0.31632083333333338</v>
      </c>
      <c r="CR63" s="115">
        <v>0.30827499999999997</v>
      </c>
      <c r="CS63" s="115">
        <v>0.11435833333333335</v>
      </c>
      <c r="CT63" s="115">
        <v>0.95844166666666686</v>
      </c>
      <c r="CU63" s="115">
        <v>0.11261666666666664</v>
      </c>
      <c r="CV63" s="115">
        <v>2.1651666666666666E-2</v>
      </c>
      <c r="CW63" s="115">
        <v>1.1916666666666671E-4</v>
      </c>
      <c r="CX63" s="115">
        <v>1.0441666666666668E-3</v>
      </c>
      <c r="CY63" s="115">
        <v>2.562625E-2</v>
      </c>
      <c r="CZ63" s="115">
        <v>1.9999999999999996E-3</v>
      </c>
      <c r="DA63" s="115">
        <v>2.2752916666666664E-2</v>
      </c>
      <c r="DB63" s="115">
        <v>6.7666666666666689E-4</v>
      </c>
      <c r="DC63" s="115">
        <v>8.1458333333333307E-4</v>
      </c>
      <c r="DD63" s="115">
        <v>0.41537083333333324</v>
      </c>
      <c r="DE63" s="115">
        <v>1.3729166666666667E-2</v>
      </c>
      <c r="DF63" s="115">
        <v>0</v>
      </c>
      <c r="DG63" s="115">
        <v>2.7396249999999997E-2</v>
      </c>
      <c r="DH63" s="115">
        <v>5.8333333333333333E-5</v>
      </c>
      <c r="DI63" s="115">
        <v>4.6416666666666671E-4</v>
      </c>
      <c r="DJ63" s="115">
        <v>5.9082500000000003E-2</v>
      </c>
      <c r="DK63" s="115">
        <v>0.14879166666666668</v>
      </c>
      <c r="DL63" s="115">
        <v>2.4875E-4</v>
      </c>
      <c r="DM63" s="115">
        <v>1.2031541666666665</v>
      </c>
      <c r="DN63" s="115">
        <v>0.42152249999999997</v>
      </c>
      <c r="DO63" s="115">
        <v>1.9220833333333332E-3</v>
      </c>
      <c r="DP63" s="115">
        <v>1.2604166666666666E-3</v>
      </c>
      <c r="DQ63" s="115">
        <v>5.4183333333333332E-3</v>
      </c>
      <c r="DR63" s="115">
        <v>7.0000000000000007E-5</v>
      </c>
      <c r="DS63" s="116">
        <v>98.023451250000008</v>
      </c>
      <c r="DT63" s="114">
        <v>22.452611999999995</v>
      </c>
      <c r="DU63" s="115">
        <v>17.126912000000004</v>
      </c>
      <c r="DV63" s="115">
        <v>23.294716000000005</v>
      </c>
      <c r="DW63" s="115">
        <v>17.911928</v>
      </c>
      <c r="DX63" s="115">
        <v>11.259685600000003</v>
      </c>
      <c r="DY63" s="115">
        <v>1.1327383999999996</v>
      </c>
      <c r="DZ63" s="115">
        <v>3.9114504000000005</v>
      </c>
      <c r="EA63" s="115">
        <v>0.46505199999999997</v>
      </c>
      <c r="EB63" s="115">
        <v>1.0301332000000001</v>
      </c>
      <c r="EC63" s="115">
        <v>5.3256999999999994</v>
      </c>
      <c r="ED63" s="115">
        <v>0.11286919999999999</v>
      </c>
      <c r="EE63" s="115">
        <v>5.8219200000000006E-2</v>
      </c>
      <c r="EF63" s="115">
        <v>7.1279999999999987E-4</v>
      </c>
      <c r="EG63" s="115">
        <v>3.5839999999999999E-3</v>
      </c>
      <c r="EH63" s="115">
        <v>3.4582400000000006E-2</v>
      </c>
      <c r="EI63" s="115">
        <v>0.52542400000000011</v>
      </c>
      <c r="EJ63" s="115">
        <v>5.3739999999999996E-2</v>
      </c>
      <c r="EK63" s="115">
        <v>4.9119999999999997E-3</v>
      </c>
      <c r="EL63" s="115">
        <v>0.196768</v>
      </c>
      <c r="EM63" s="115">
        <v>0.55526799999999998</v>
      </c>
      <c r="EN63" s="115">
        <v>0.58641600000000005</v>
      </c>
      <c r="EO63" s="115">
        <v>0.71555199999999997</v>
      </c>
      <c r="EP63" s="115">
        <v>0.119024</v>
      </c>
      <c r="EQ63" s="115">
        <v>2.1730280000000004</v>
      </c>
      <c r="ER63" s="115">
        <v>6.3896000000000008E-2</v>
      </c>
      <c r="ES63" s="115">
        <v>0</v>
      </c>
      <c r="ET63" s="115">
        <v>7.039999999999999E-5</v>
      </c>
      <c r="EU63" s="115">
        <v>1.2251999999999999E-3</v>
      </c>
      <c r="EV63" s="115">
        <v>4.33336E-2</v>
      </c>
      <c r="EW63" s="115">
        <v>2.3800000000000002E-3</v>
      </c>
      <c r="EX63" s="115">
        <v>3.58372E-2</v>
      </c>
      <c r="EY63" s="115">
        <v>9.3599999999999966E-4</v>
      </c>
      <c r="EZ63" s="115">
        <v>1.2744E-3</v>
      </c>
      <c r="FA63" s="115">
        <v>0.87809199999999987</v>
      </c>
      <c r="FB63" s="115">
        <v>1.7788000000000005E-2</v>
      </c>
      <c r="FC63" s="115">
        <v>0</v>
      </c>
      <c r="FD63" s="115">
        <v>5.1005999999999982E-2</v>
      </c>
      <c r="FE63" s="115">
        <v>1.064E-4</v>
      </c>
      <c r="FF63" s="115">
        <v>1.6003999999999999E-3</v>
      </c>
      <c r="FG63" s="115">
        <v>0.29098360000000001</v>
      </c>
      <c r="FH63" s="115">
        <v>0.20609159999999999</v>
      </c>
      <c r="FI63" s="115">
        <v>4.772E-4</v>
      </c>
      <c r="FJ63" s="115">
        <v>8.2288199999999989</v>
      </c>
      <c r="FK63" s="115">
        <v>2.7296208000000002</v>
      </c>
      <c r="FL63" s="115">
        <v>3.7627999999999993E-3</v>
      </c>
      <c r="FM63" s="115">
        <v>3.5051999999999995E-3</v>
      </c>
      <c r="FN63" s="115">
        <v>7.2859999999999999E-3</v>
      </c>
      <c r="FO63" s="115">
        <v>2.3999999999999999E-6</v>
      </c>
      <c r="FP63" s="116">
        <v>26.558826800000006</v>
      </c>
    </row>
    <row r="64" spans="1:172" x14ac:dyDescent="0.2">
      <c r="A64" s="2" t="s">
        <v>1</v>
      </c>
      <c r="B64" s="21">
        <v>2005</v>
      </c>
      <c r="C64" s="38">
        <f>C63</f>
        <v>14.334021922981368</v>
      </c>
      <c r="D64" s="104">
        <f>Tracking!W28</f>
        <v>27.151293303198486</v>
      </c>
      <c r="E64" s="42">
        <f>Tracking!Z28</f>
        <v>14.173021009523811</v>
      </c>
      <c r="F64" s="42">
        <f>Tracking!AA28</f>
        <v>27.036055602196971</v>
      </c>
      <c r="G64" s="42">
        <f>G63</f>
        <v>5.5172266929999996</v>
      </c>
      <c r="H64" s="104">
        <f>H63</f>
        <v>10.693914161</v>
      </c>
      <c r="I64" s="38">
        <f>Tracking!Q28</f>
        <v>14.609202916666668</v>
      </c>
      <c r="J64" s="42">
        <f>Tracking!AC28</f>
        <v>14.4031254063147</v>
      </c>
      <c r="K64" s="41"/>
      <c r="L64" s="108">
        <v>43.721470833333335</v>
      </c>
      <c r="M64" s="108">
        <v>31.721470833333331</v>
      </c>
      <c r="N64" s="108">
        <v>15.754264583333336</v>
      </c>
      <c r="O64" s="108">
        <v>3.9352041666666673</v>
      </c>
      <c r="P64" s="108">
        <v>3.3386845833333338</v>
      </c>
      <c r="Q64" s="108">
        <v>2.187208333333333</v>
      </c>
      <c r="R64" s="108">
        <v>0.16780999999999999</v>
      </c>
      <c r="S64" s="108">
        <v>2.8512491666666668</v>
      </c>
      <c r="T64" s="108">
        <v>3.4870491666666665</v>
      </c>
      <c r="U64" s="110">
        <v>12</v>
      </c>
      <c r="V64" s="38">
        <f>Tracking!P28</f>
        <v>28.809123333333343</v>
      </c>
      <c r="W64" s="42">
        <f>Tracking!AB28</f>
        <v>27.718783932727273</v>
      </c>
      <c r="X64" s="41"/>
      <c r="Y64" s="108">
        <v>191.40875916666675</v>
      </c>
      <c r="Z64" s="108">
        <v>179.40875916666673</v>
      </c>
      <c r="AA64" s="108">
        <v>148.16472583333334</v>
      </c>
      <c r="AB64" s="108">
        <v>8.8206579166666668</v>
      </c>
      <c r="AC64" s="108">
        <v>12.346787500000003</v>
      </c>
      <c r="AD64" s="108">
        <v>5.7591666666666663</v>
      </c>
      <c r="AE64" s="108">
        <v>0.60807833333333328</v>
      </c>
      <c r="AF64" s="108">
        <v>3.2587404166666665</v>
      </c>
      <c r="AG64" s="108">
        <v>0.4506012499999999</v>
      </c>
      <c r="AH64" s="110">
        <v>12</v>
      </c>
      <c r="AI64" s="38">
        <f t="shared" si="284"/>
        <v>14.609202916666668</v>
      </c>
      <c r="AJ64" s="121">
        <f t="shared" si="275"/>
        <v>1</v>
      </c>
      <c r="AK64" s="121">
        <f t="shared" si="276"/>
        <v>0.36033244726346797</v>
      </c>
      <c r="AL64" s="121">
        <f t="shared" si="277"/>
        <v>9.0006216434659836E-2</v>
      </c>
      <c r="AM64" s="121">
        <f t="shared" si="278"/>
        <v>7.6362586154990794E-2</v>
      </c>
      <c r="AN64" s="121">
        <f t="shared" si="279"/>
        <v>5.0025955020383282E-2</v>
      </c>
      <c r="AO64" s="121">
        <f t="shared" si="280"/>
        <v>3.8381599887088273E-3</v>
      </c>
      <c r="AP64" s="121">
        <f t="shared" si="281"/>
        <v>6.5213935220424221E-2</v>
      </c>
      <c r="AQ64" s="121">
        <f t="shared" si="282"/>
        <v>7.9755989453313025E-2</v>
      </c>
      <c r="AR64" s="122">
        <f t="shared" si="283"/>
        <v>0.27446469140400409</v>
      </c>
      <c r="AS64" s="38">
        <f t="shared" si="285"/>
        <v>28.809123333333343</v>
      </c>
      <c r="AT64" s="121">
        <f t="shared" si="304"/>
        <v>1</v>
      </c>
      <c r="AU64" s="121">
        <f t="shared" si="305"/>
        <v>0.7740749507932434</v>
      </c>
      <c r="AV64" s="121">
        <f t="shared" si="306"/>
        <v>4.6082833173722165E-2</v>
      </c>
      <c r="AW64" s="121">
        <f t="shared" si="307"/>
        <v>6.4504819704981176E-2</v>
      </c>
      <c r="AX64" s="121">
        <f t="shared" si="308"/>
        <v>3.0088313051817785E-2</v>
      </c>
      <c r="AY64" s="121">
        <f t="shared" si="309"/>
        <v>3.1768574018279736E-3</v>
      </c>
      <c r="AZ64" s="121">
        <f t="shared" si="310"/>
        <v>1.7025032871296968E-2</v>
      </c>
      <c r="BA64" s="121">
        <f t="shared" si="311"/>
        <v>2.3541307720805222E-3</v>
      </c>
      <c r="BB64" s="122">
        <f t="shared" si="312"/>
        <v>6.2693055700502986E-2</v>
      </c>
      <c r="BC64" s="38">
        <f t="shared" si="286"/>
        <v>14.609202916666668</v>
      </c>
      <c r="BD64" s="123">
        <f t="shared" si="313"/>
        <v>14.609202916666668</v>
      </c>
      <c r="BE64" s="123">
        <f t="shared" si="287"/>
        <v>5.2641698395310943</v>
      </c>
      <c r="BF64" s="123">
        <f t="shared" si="288"/>
        <v>1.3149190796553638</v>
      </c>
      <c r="BG64" s="123">
        <f t="shared" si="289"/>
        <v>1.1155965163797013</v>
      </c>
      <c r="BH64" s="123">
        <f t="shared" si="290"/>
        <v>0.73083932799281892</v>
      </c>
      <c r="BI64" s="123">
        <f t="shared" si="291"/>
        <v>5.6072458101678303E-2</v>
      </c>
      <c r="BJ64" s="123">
        <f t="shared" si="292"/>
        <v>0.95272361262953265</v>
      </c>
      <c r="BK64" s="123">
        <f t="shared" si="293"/>
        <v>1.1651714337429766</v>
      </c>
      <c r="BL64" s="124">
        <f t="shared" si="294"/>
        <v>4.0097103701813932</v>
      </c>
      <c r="BM64" s="38">
        <f t="shared" si="295"/>
        <v>28.809123333333343</v>
      </c>
      <c r="BN64" s="123">
        <f t="shared" si="314"/>
        <v>28.809123333333343</v>
      </c>
      <c r="BO64" s="123">
        <f t="shared" si="296"/>
        <v>22.300420726646486</v>
      </c>
      <c r="BP64" s="123">
        <f t="shared" si="297"/>
        <v>1.3276060244511871</v>
      </c>
      <c r="BQ64" s="123">
        <f t="shared" si="298"/>
        <v>1.8583273064752335</v>
      </c>
      <c r="BR64" s="123">
        <f t="shared" si="299"/>
        <v>0.86681792160176185</v>
      </c>
      <c r="BS64" s="123">
        <f t="shared" si="300"/>
        <v>9.1522476701675015E-2</v>
      </c>
      <c r="BT64" s="123">
        <f t="shared" si="301"/>
        <v>0.49047627174324865</v>
      </c>
      <c r="BU64" s="123">
        <f t="shared" si="302"/>
        <v>6.7820443755663012E-2</v>
      </c>
      <c r="BV64" s="124">
        <f t="shared" si="303"/>
        <v>1.8061319738193276</v>
      </c>
      <c r="BW64" s="114">
        <v>8.6954782608695638</v>
      </c>
      <c r="BX64" s="115">
        <v>4.0073250000000007</v>
      </c>
      <c r="BY64" s="115">
        <v>8.9436495652173953</v>
      </c>
      <c r="BZ64" s="115">
        <v>4.4702166666666665</v>
      </c>
      <c r="CA64" s="115">
        <v>1.9485487499999996</v>
      </c>
      <c r="CB64" s="115">
        <v>0.4719525</v>
      </c>
      <c r="CC64" s="115">
        <v>1.1000174999999999</v>
      </c>
      <c r="CD64" s="115">
        <v>0.21872083333333334</v>
      </c>
      <c r="CE64" s="115">
        <v>0.16780999999999999</v>
      </c>
      <c r="CF64" s="115">
        <v>4.7520820833333328</v>
      </c>
      <c r="CG64" s="115">
        <v>0.56316750000000015</v>
      </c>
      <c r="CH64" s="115">
        <v>5.9045833333333337E-3</v>
      </c>
      <c r="CI64" s="115">
        <v>1.7000000000000001E-4</v>
      </c>
      <c r="CJ64" s="115">
        <v>1.9437500000000004E-3</v>
      </c>
      <c r="CK64" s="115">
        <v>1.8930833333333334E-2</v>
      </c>
      <c r="CL64" s="115">
        <v>0.34422916666666664</v>
      </c>
      <c r="CM64" s="115">
        <v>5.5895833333333339E-2</v>
      </c>
      <c r="CN64" s="115">
        <v>6.5416666666666661E-4</v>
      </c>
      <c r="CO64" s="115">
        <v>6.2833333333333291E-3</v>
      </c>
      <c r="CP64" s="115">
        <v>0.14424583333333335</v>
      </c>
      <c r="CQ64" s="115">
        <v>0.14791666666666667</v>
      </c>
      <c r="CR64" s="115">
        <v>0.13061666666666669</v>
      </c>
      <c r="CS64" s="115">
        <v>0.18205833333333332</v>
      </c>
      <c r="CT64" s="115">
        <v>0.61112083333333345</v>
      </c>
      <c r="CU64" s="115">
        <v>0.31287083333333332</v>
      </c>
      <c r="CV64" s="115">
        <v>0.13516416666666667</v>
      </c>
      <c r="CW64" s="115">
        <v>8.0833333333333338E-5</v>
      </c>
      <c r="CX64" s="115">
        <v>6.7750000000000015E-4</v>
      </c>
      <c r="CY64" s="115">
        <v>1.6417916666666667E-2</v>
      </c>
      <c r="CZ64" s="115">
        <v>1.0816666666666665E-3</v>
      </c>
      <c r="DA64" s="115">
        <v>2.0649999999999998E-2</v>
      </c>
      <c r="DB64" s="115">
        <v>5.1124999999999988E-4</v>
      </c>
      <c r="DC64" s="115">
        <v>8.0124999999999999E-4</v>
      </c>
      <c r="DD64" s="115">
        <v>0.36585416666666676</v>
      </c>
      <c r="DE64" s="115">
        <v>1.3158333333333333E-2</v>
      </c>
      <c r="DF64" s="115">
        <v>0</v>
      </c>
      <c r="DG64" s="115">
        <v>2.3160833333333339E-2</v>
      </c>
      <c r="DH64" s="115">
        <v>6.7916666666666673E-5</v>
      </c>
      <c r="DI64" s="115">
        <v>4.0416666666666666E-4</v>
      </c>
      <c r="DJ64" s="115">
        <v>3.2284583333333332E-2</v>
      </c>
      <c r="DK64" s="115">
        <v>0.18571833333333335</v>
      </c>
      <c r="DL64" s="115">
        <v>2.8708333333333326E-4</v>
      </c>
      <c r="DM64" s="115">
        <v>1.2154458333333331</v>
      </c>
      <c r="DN64" s="115">
        <v>0.47237541666666666</v>
      </c>
      <c r="DO64" s="115">
        <v>1.1845833333333333E-3</v>
      </c>
      <c r="DP64" s="115">
        <v>1.4254166666666666E-3</v>
      </c>
      <c r="DQ64" s="115">
        <v>3.4845833333333326E-3</v>
      </c>
      <c r="DR64" s="115">
        <v>9.1666666666666664E-6</v>
      </c>
      <c r="DS64" s="116">
        <v>96.881507916666678</v>
      </c>
      <c r="DT64" s="114">
        <v>23.347952173913036</v>
      </c>
      <c r="DU64" s="115">
        <v>17.940249999999999</v>
      </c>
      <c r="DV64" s="115">
        <v>23.349430434782608</v>
      </c>
      <c r="DW64" s="115">
        <v>18.608547083333328</v>
      </c>
      <c r="DX64" s="115">
        <v>12.813941666666667</v>
      </c>
      <c r="DY64" s="115">
        <v>1.0037820833333333</v>
      </c>
      <c r="DZ64" s="115">
        <v>3.5326649999999997</v>
      </c>
      <c r="EA64" s="115">
        <v>0.57591666666666674</v>
      </c>
      <c r="EB64" s="115">
        <v>0.60807833333333328</v>
      </c>
      <c r="EC64" s="115">
        <v>5.4312341666666653</v>
      </c>
      <c r="ED64" s="115">
        <v>7.4163750000000014E-2</v>
      </c>
      <c r="EE64" s="115">
        <v>3.2765833333333334E-2</v>
      </c>
      <c r="EF64" s="115">
        <v>5.750000000000001E-4</v>
      </c>
      <c r="EG64" s="115">
        <v>3.4812499999999995E-3</v>
      </c>
      <c r="EH64" s="115">
        <v>3.4114166666666675E-2</v>
      </c>
      <c r="EI64" s="115">
        <v>1.0677458333333334</v>
      </c>
      <c r="EJ64" s="115">
        <v>5.9008333333333329E-2</v>
      </c>
      <c r="EK64" s="115">
        <v>1.4083333333333333E-3</v>
      </c>
      <c r="EL64" s="115">
        <v>0.15084583333333335</v>
      </c>
      <c r="EM64" s="115">
        <v>0.59813333333333329</v>
      </c>
      <c r="EN64" s="115">
        <v>0.27119999999999994</v>
      </c>
      <c r="EO64" s="115">
        <v>0.39016666666666672</v>
      </c>
      <c r="EP64" s="115">
        <v>0.55224583333333344</v>
      </c>
      <c r="EQ64" s="115">
        <v>1.9625916666666672</v>
      </c>
      <c r="ER64" s="115">
        <v>4.2041666666666665E-2</v>
      </c>
      <c r="ES64" s="115">
        <v>0</v>
      </c>
      <c r="ET64" s="115">
        <v>1.6333333333333334E-4</v>
      </c>
      <c r="EU64" s="115">
        <v>1.1295833333333334E-3</v>
      </c>
      <c r="EV64" s="115">
        <v>4.8999999999999995E-2</v>
      </c>
      <c r="EW64" s="115">
        <v>2.284166666666667E-3</v>
      </c>
      <c r="EX64" s="115">
        <v>8.470416666666666E-3</v>
      </c>
      <c r="EY64" s="115">
        <v>1.2191666666666666E-3</v>
      </c>
      <c r="EZ64" s="115">
        <v>1.5175000000000004E-3</v>
      </c>
      <c r="FA64" s="115">
        <v>0.77812500000000007</v>
      </c>
      <c r="FB64" s="115">
        <v>1.6916666666666667E-2</v>
      </c>
      <c r="FC64" s="115">
        <v>0</v>
      </c>
      <c r="FD64" s="115">
        <v>4.2853333333333327E-2</v>
      </c>
      <c r="FE64" s="115">
        <v>1.2E-4</v>
      </c>
      <c r="FF64" s="115">
        <v>1.8720833333333335E-3</v>
      </c>
      <c r="FG64" s="115">
        <v>0.14183333333333334</v>
      </c>
      <c r="FH64" s="115">
        <v>0.17208333333333334</v>
      </c>
      <c r="FI64" s="115">
        <v>4.0583333333333319E-4</v>
      </c>
      <c r="FJ64" s="115">
        <v>8.7420291666666667</v>
      </c>
      <c r="FK64" s="115">
        <v>3.1064100000000003</v>
      </c>
      <c r="FL64" s="115">
        <v>4.3733333333333341E-3</v>
      </c>
      <c r="FM64" s="115">
        <v>3.9212499999999994E-3</v>
      </c>
      <c r="FN64" s="115">
        <v>7.3012500000000022E-3</v>
      </c>
      <c r="FO64" s="115">
        <v>2.1250000000000002E-5</v>
      </c>
      <c r="FP64" s="116">
        <v>23.596100833333342</v>
      </c>
    </row>
    <row r="65" spans="1:172" x14ac:dyDescent="0.2">
      <c r="A65" s="2" t="s">
        <v>1</v>
      </c>
      <c r="B65" s="21">
        <v>2006</v>
      </c>
      <c r="C65" s="38">
        <f>C63</f>
        <v>14.334021922981368</v>
      </c>
      <c r="D65" s="104">
        <f>Tracking!W29</f>
        <v>26.872354673669697</v>
      </c>
      <c r="E65" s="42">
        <f>Tracking!Z29</f>
        <v>14.012020096066255</v>
      </c>
      <c r="F65" s="42">
        <f>Tracking!AA29</f>
        <v>26.641879271666667</v>
      </c>
      <c r="G65" s="42">
        <f>G63</f>
        <v>5.5172266929999996</v>
      </c>
      <c r="H65" s="104">
        <f>H63</f>
        <v>10.693914161</v>
      </c>
      <c r="I65" s="38">
        <f>Tracking!Q29</f>
        <v>15.349784500000004</v>
      </c>
      <c r="J65" s="42">
        <f>Tracking!AC29</f>
        <v>14.707911258695654</v>
      </c>
      <c r="K65" s="41"/>
      <c r="L65" s="108">
        <v>46.555190499999995</v>
      </c>
      <c r="M65" s="108">
        <v>34.555190500000002</v>
      </c>
      <c r="N65" s="108">
        <v>16.150978500000001</v>
      </c>
      <c r="O65" s="108">
        <v>4.1794369999999983</v>
      </c>
      <c r="P65" s="108">
        <v>3.9552795000000005</v>
      </c>
      <c r="Q65" s="108">
        <v>2.0305999999999997</v>
      </c>
      <c r="R65" s="108">
        <v>0.25186050000000004</v>
      </c>
      <c r="S65" s="108">
        <v>5.3473650000000008</v>
      </c>
      <c r="T65" s="108">
        <v>2.639669</v>
      </c>
      <c r="U65" s="110">
        <v>12</v>
      </c>
      <c r="V65" s="38">
        <f>Tracking!P29</f>
        <v>26.883259523809524</v>
      </c>
      <c r="W65" s="42">
        <f>Tracking!AB29</f>
        <v>27.681012292034637</v>
      </c>
      <c r="X65" s="41"/>
      <c r="Y65" s="108">
        <v>155.27985476190474</v>
      </c>
      <c r="Z65" s="108">
        <v>143.27985476190474</v>
      </c>
      <c r="AA65" s="108">
        <v>106.33022095238093</v>
      </c>
      <c r="AB65" s="108">
        <v>9.4833823809523832</v>
      </c>
      <c r="AC65" s="108">
        <v>11.306973809523811</v>
      </c>
      <c r="AD65" s="108">
        <v>5.7187142857142854</v>
      </c>
      <c r="AE65" s="108">
        <v>0.62766999999999995</v>
      </c>
      <c r="AF65" s="108">
        <v>8.9091257142857145</v>
      </c>
      <c r="AG65" s="108">
        <v>0.90376952380952402</v>
      </c>
      <c r="AH65" s="110">
        <v>12</v>
      </c>
      <c r="AI65" s="38">
        <f t="shared" si="284"/>
        <v>15.349784500000004</v>
      </c>
      <c r="AJ65" s="121">
        <f t="shared" si="275"/>
        <v>1</v>
      </c>
      <c r="AK65" s="121">
        <f t="shared" si="276"/>
        <v>0.34692111291006322</v>
      </c>
      <c r="AL65" s="121">
        <f t="shared" si="277"/>
        <v>8.9773813727601404E-2</v>
      </c>
      <c r="AM65" s="121">
        <f t="shared" si="278"/>
        <v>8.4958937070615165E-2</v>
      </c>
      <c r="AN65" s="121">
        <f t="shared" si="279"/>
        <v>4.361704845778689E-2</v>
      </c>
      <c r="AO65" s="121">
        <f t="shared" si="280"/>
        <v>5.4099338289680093E-3</v>
      </c>
      <c r="AP65" s="121">
        <f t="shared" si="281"/>
        <v>0.11486076939154617</v>
      </c>
      <c r="AQ65" s="121">
        <f t="shared" si="282"/>
        <v>5.6699778728217222E-2</v>
      </c>
      <c r="AR65" s="122">
        <f t="shared" si="283"/>
        <v>0.25775858440532001</v>
      </c>
      <c r="AS65" s="38">
        <f t="shared" si="285"/>
        <v>26.883259523809524</v>
      </c>
      <c r="AT65" s="121">
        <f t="shared" si="304"/>
        <v>1</v>
      </c>
      <c r="AU65" s="121">
        <f t="shared" si="305"/>
        <v>0.68476507216869986</v>
      </c>
      <c r="AV65" s="121">
        <f t="shared" si="306"/>
        <v>6.1072844223698804E-2</v>
      </c>
      <c r="AW65" s="121">
        <f t="shared" si="307"/>
        <v>7.2816746427674939E-2</v>
      </c>
      <c r="AX65" s="121">
        <f t="shared" si="308"/>
        <v>3.6828436595867257E-2</v>
      </c>
      <c r="AY65" s="121">
        <f t="shared" si="309"/>
        <v>4.0421856457969075E-3</v>
      </c>
      <c r="AZ65" s="121">
        <f t="shared" si="310"/>
        <v>5.7374639665566045E-2</v>
      </c>
      <c r="BA65" s="121">
        <f t="shared" si="311"/>
        <v>5.8202625523787414E-3</v>
      </c>
      <c r="BB65" s="122">
        <f t="shared" si="312"/>
        <v>7.7279824986956361E-2</v>
      </c>
      <c r="BC65" s="38">
        <f t="shared" si="286"/>
        <v>15.349784500000004</v>
      </c>
      <c r="BD65" s="123">
        <f t="shared" si="313"/>
        <v>15.349784500000004</v>
      </c>
      <c r="BE65" s="123">
        <f t="shared" si="287"/>
        <v>5.3251643216696394</v>
      </c>
      <c r="BF65" s="123">
        <f t="shared" si="288"/>
        <v>1.3780086944618235</v>
      </c>
      <c r="BG65" s="123">
        <f t="shared" si="289"/>
        <v>1.3041013753830044</v>
      </c>
      <c r="BH65" s="123">
        <f t="shared" si="290"/>
        <v>0.66951229435308623</v>
      </c>
      <c r="BI65" s="123">
        <f t="shared" si="291"/>
        <v>8.304131843391882E-2</v>
      </c>
      <c r="BJ65" s="123">
        <f t="shared" si="292"/>
        <v>1.7630880576644303</v>
      </c>
      <c r="BK65" s="123">
        <f t="shared" si="293"/>
        <v>0.87032938467581866</v>
      </c>
      <c r="BL65" s="124">
        <f t="shared" si="294"/>
        <v>3.956538723646724</v>
      </c>
      <c r="BM65" s="38">
        <f t="shared" si="295"/>
        <v>26.883259523809524</v>
      </c>
      <c r="BN65" s="123">
        <f t="shared" si="314"/>
        <v>26.883259523809524</v>
      </c>
      <c r="BO65" s="123">
        <f t="shared" si="296"/>
        <v>18.408717147951318</v>
      </c>
      <c r="BP65" s="123">
        <f t="shared" si="297"/>
        <v>1.6418371211228864</v>
      </c>
      <c r="BQ65" s="123">
        <f t="shared" si="298"/>
        <v>1.9575514918946155</v>
      </c>
      <c r="BR65" s="123">
        <f t="shared" si="299"/>
        <v>0.99006841886286368</v>
      </c>
      <c r="BS65" s="123">
        <f t="shared" si="300"/>
        <v>0.10866712575937587</v>
      </c>
      <c r="BT65" s="123">
        <f t="shared" si="301"/>
        <v>1.542417328214468</v>
      </c>
      <c r="BU65" s="123">
        <f t="shared" si="302"/>
        <v>0.15646762869230774</v>
      </c>
      <c r="BV65" s="124">
        <f t="shared" si="303"/>
        <v>2.0775335910789279</v>
      </c>
      <c r="BW65" s="114">
        <v>13.190035</v>
      </c>
      <c r="BX65" s="115">
        <v>4.2777600000000007</v>
      </c>
      <c r="BY65" s="115">
        <v>13.278806499999998</v>
      </c>
      <c r="BZ65" s="115">
        <v>4.6436975</v>
      </c>
      <c r="CA65" s="115">
        <v>1.973751</v>
      </c>
      <c r="CB65" s="115">
        <v>0.50528699999999993</v>
      </c>
      <c r="CC65" s="115">
        <v>1.2877020000000001</v>
      </c>
      <c r="CD65" s="115">
        <v>0.20305999999999996</v>
      </c>
      <c r="CE65" s="115">
        <v>0.25186050000000004</v>
      </c>
      <c r="CF65" s="115">
        <v>8.9122749999999993</v>
      </c>
      <c r="CG65" s="115">
        <v>0.42203700000000011</v>
      </c>
      <c r="CH65" s="115">
        <v>1.4356500000000003E-2</v>
      </c>
      <c r="CI65" s="115">
        <v>1.4899999999999999E-4</v>
      </c>
      <c r="CJ65" s="115">
        <v>1.7624999999999997E-3</v>
      </c>
      <c r="CK65" s="115">
        <v>2.0230499999999998E-2</v>
      </c>
      <c r="CL65" s="115">
        <v>0.363425</v>
      </c>
      <c r="CM65" s="115">
        <v>5.0785000000000004E-2</v>
      </c>
      <c r="CN65" s="115">
        <v>1.415E-3</v>
      </c>
      <c r="CO65" s="115">
        <v>5.0199999999999984E-3</v>
      </c>
      <c r="CP65" s="115">
        <v>0.171075</v>
      </c>
      <c r="CQ65" s="115">
        <v>0.18894999999999998</v>
      </c>
      <c r="CR65" s="115">
        <v>0.13778000000000001</v>
      </c>
      <c r="CS65" s="115">
        <v>0.21256499999999995</v>
      </c>
      <c r="CT65" s="115">
        <v>0.71538999999999997</v>
      </c>
      <c r="CU65" s="115">
        <v>0.23446499999999998</v>
      </c>
      <c r="CV65" s="115">
        <v>0.11335550000000001</v>
      </c>
      <c r="CW65" s="115">
        <v>9.3999999999999994E-5</v>
      </c>
      <c r="CX65" s="115">
        <v>6.6049999999999985E-4</v>
      </c>
      <c r="CY65" s="115">
        <v>1.9946000000000005E-2</v>
      </c>
      <c r="CZ65" s="115">
        <v>1.1754999999999999E-3</v>
      </c>
      <c r="DA65" s="115">
        <v>1.7817500000000003E-2</v>
      </c>
      <c r="DB65" s="115">
        <v>5.6799999999999993E-4</v>
      </c>
      <c r="DC65" s="115">
        <v>6.8100000000000018E-4</v>
      </c>
      <c r="DD65" s="115">
        <v>0.39169500000000002</v>
      </c>
      <c r="DE65" s="115">
        <v>1.5100000000000005E-3</v>
      </c>
      <c r="DF65" s="115">
        <v>0</v>
      </c>
      <c r="DG65" s="115">
        <v>2.5294500000000004E-2</v>
      </c>
      <c r="DH65" s="115">
        <v>6.2499999999999988E-5</v>
      </c>
      <c r="DI65" s="115">
        <v>3.2800000000000006E-4</v>
      </c>
      <c r="DJ65" s="115">
        <v>5.3989999999999996E-2</v>
      </c>
      <c r="DK65" s="115">
        <v>0.18752300000000002</v>
      </c>
      <c r="DL65" s="115">
        <v>3.2749999999999999E-4</v>
      </c>
      <c r="DM65" s="115">
        <v>1.1846799999999997</v>
      </c>
      <c r="DN65" s="115">
        <v>0.47848499999999994</v>
      </c>
      <c r="DO65" s="115">
        <v>1.7880000000000001E-3</v>
      </c>
      <c r="DP65" s="115">
        <v>1.0510000000000001E-3</v>
      </c>
      <c r="DQ65" s="115">
        <v>2.8820000000000004E-3</v>
      </c>
      <c r="DR65" s="115">
        <v>3.4999999999999997E-5</v>
      </c>
      <c r="DS65" s="116">
        <v>88.352984500000019</v>
      </c>
      <c r="DT65" s="114">
        <v>29.671552380952377</v>
      </c>
      <c r="DU65" s="115">
        <v>14.823009523809525</v>
      </c>
      <c r="DV65" s="115">
        <v>29.398023809523814</v>
      </c>
      <c r="DW65" s="115">
        <v>15.856096666666666</v>
      </c>
      <c r="DX65" s="115">
        <v>10.105447619047618</v>
      </c>
      <c r="DY65" s="115">
        <v>1.0977847619047618</v>
      </c>
      <c r="DZ65" s="115">
        <v>3.3078514285714284</v>
      </c>
      <c r="EA65" s="115">
        <v>0.57187142857142859</v>
      </c>
      <c r="EB65" s="115">
        <v>0.62766999999999995</v>
      </c>
      <c r="EC65" s="115">
        <v>14.848542857142856</v>
      </c>
      <c r="ED65" s="115">
        <v>0.14547428571428569</v>
      </c>
      <c r="EE65" s="115">
        <v>3.3418571428571422E-2</v>
      </c>
      <c r="EF65" s="115">
        <v>4.2952380952380944E-4</v>
      </c>
      <c r="EG65" s="115">
        <v>3.4052380952380949E-3</v>
      </c>
      <c r="EH65" s="115">
        <v>3.5870952380952399E-2</v>
      </c>
      <c r="EI65" s="115">
        <v>1.0098333333333334</v>
      </c>
      <c r="EJ65" s="115">
        <v>8.4257142857142878E-2</v>
      </c>
      <c r="EK65" s="115">
        <v>3.947619047619047E-3</v>
      </c>
      <c r="EL65" s="115">
        <v>0.13962857142857144</v>
      </c>
      <c r="EM65" s="115">
        <v>0.53374761904761903</v>
      </c>
      <c r="EN65" s="115">
        <v>0.25697619047619047</v>
      </c>
      <c r="EO65" s="115">
        <v>0.38117619047619045</v>
      </c>
      <c r="EP65" s="115">
        <v>0.52616666666666645</v>
      </c>
      <c r="EQ65" s="115">
        <v>1.8376952380952385</v>
      </c>
      <c r="ER65" s="115">
        <v>8.0819047619047624E-2</v>
      </c>
      <c r="ES65" s="115">
        <v>0</v>
      </c>
      <c r="ET65" s="115">
        <v>1.514285714285714E-4</v>
      </c>
      <c r="EU65" s="115">
        <v>1.5280952380952386E-3</v>
      </c>
      <c r="EV65" s="115">
        <v>4.6226666666666673E-2</v>
      </c>
      <c r="EW65" s="115">
        <v>2.5328571428571431E-3</v>
      </c>
      <c r="EX65" s="115">
        <v>1.6329523809523811E-2</v>
      </c>
      <c r="EY65" s="115">
        <v>1.1295238095238094E-3</v>
      </c>
      <c r="EZ65" s="115">
        <v>1.4776190476190475E-3</v>
      </c>
      <c r="FA65" s="115">
        <v>0.85099523809523825</v>
      </c>
      <c r="FB65" s="115">
        <v>6.9190476190476181E-3</v>
      </c>
      <c r="FC65" s="115">
        <v>0</v>
      </c>
      <c r="FD65" s="115">
        <v>5.0236190476190483E-2</v>
      </c>
      <c r="FE65" s="115">
        <v>8.9999999999999992E-5</v>
      </c>
      <c r="FF65" s="115">
        <v>1.3923809523809522E-3</v>
      </c>
      <c r="FG65" s="115">
        <v>0.15074761904761905</v>
      </c>
      <c r="FH65" s="115">
        <v>0.26243666666666671</v>
      </c>
      <c r="FI65" s="115">
        <v>5.5619047619047618E-4</v>
      </c>
      <c r="FJ65" s="115">
        <v>6.3596999999999992</v>
      </c>
      <c r="FK65" s="115">
        <v>2.4498052380952386</v>
      </c>
      <c r="FL65" s="115">
        <v>3.7242857142857143E-3</v>
      </c>
      <c r="FM65" s="115">
        <v>3.0233333333333336E-3</v>
      </c>
      <c r="FN65" s="115">
        <v>8.5142857142857121E-3</v>
      </c>
      <c r="FO65" s="115">
        <v>4.4761904761904767E-5</v>
      </c>
      <c r="FP65" s="116">
        <v>28.501205238095238</v>
      </c>
    </row>
    <row r="66" spans="1:172" x14ac:dyDescent="0.2">
      <c r="A66" s="2" t="s">
        <v>1</v>
      </c>
      <c r="B66" s="21">
        <v>2007</v>
      </c>
      <c r="C66" s="38">
        <f>C63</f>
        <v>14.334021922981368</v>
      </c>
      <c r="D66" s="104">
        <f>Tracking!W30</f>
        <v>26.593416044140909</v>
      </c>
      <c r="E66" s="42">
        <f>Tracking!Z30</f>
        <v>13.851019182608699</v>
      </c>
      <c r="F66" s="42">
        <f>Tracking!AA30</f>
        <v>26.247702941136364</v>
      </c>
      <c r="G66" s="42">
        <f>G63</f>
        <v>5.5172266929999996</v>
      </c>
      <c r="H66" s="104">
        <f>H63</f>
        <v>10.693914161</v>
      </c>
      <c r="I66" s="38">
        <f>Tracking!Q30</f>
        <v>12.737269545454547</v>
      </c>
      <c r="J66" s="42">
        <f>Tracking!AC30</f>
        <v>14.288899167786564</v>
      </c>
      <c r="K66" s="41"/>
      <c r="L66" s="108">
        <v>36.031899545454536</v>
      </c>
      <c r="M66" s="108">
        <v>24.031899545454543</v>
      </c>
      <c r="N66" s="108">
        <v>11.282292272727272</v>
      </c>
      <c r="O66" s="108">
        <v>3.2614059090909091</v>
      </c>
      <c r="P66" s="108">
        <v>3.2742731818181814</v>
      </c>
      <c r="Q66" s="108">
        <v>1.6435000000000002</v>
      </c>
      <c r="R66" s="108">
        <v>0.21121909090909086</v>
      </c>
      <c r="S66" s="108">
        <v>2.3859700000000004</v>
      </c>
      <c r="T66" s="108">
        <v>1.9732359090909091</v>
      </c>
      <c r="U66" s="110">
        <v>12</v>
      </c>
      <c r="V66" s="38">
        <f>Tracking!P30</f>
        <v>26.168975217391299</v>
      </c>
      <c r="W66" s="42">
        <f>Tracking!AB30</f>
        <v>27.608253608240169</v>
      </c>
      <c r="X66" s="41"/>
      <c r="Y66" s="108">
        <v>143.5751008695652</v>
      </c>
      <c r="Z66" s="108">
        <v>131.5751008695652</v>
      </c>
      <c r="AA66" s="108">
        <v>102.96776739130433</v>
      </c>
      <c r="AB66" s="108">
        <v>7.7454373913043488</v>
      </c>
      <c r="AC66" s="108">
        <v>10.71766652173913</v>
      </c>
      <c r="AD66" s="108">
        <v>5.0605217391304347</v>
      </c>
      <c r="AE66" s="108">
        <v>0.64596956521739135</v>
      </c>
      <c r="AF66" s="108">
        <v>3.440645217391304</v>
      </c>
      <c r="AG66" s="108">
        <v>0.99709608695652174</v>
      </c>
      <c r="AH66" s="110">
        <v>12</v>
      </c>
      <c r="AI66" s="38">
        <f t="shared" si="284"/>
        <v>12.737269545454547</v>
      </c>
      <c r="AJ66" s="121">
        <f t="shared" si="275"/>
        <v>1</v>
      </c>
      <c r="AK66" s="121">
        <f t="shared" si="276"/>
        <v>0.31311955281443232</v>
      </c>
      <c r="AL66" s="121">
        <f t="shared" si="277"/>
        <v>9.0514403909697269E-2</v>
      </c>
      <c r="AM66" s="121">
        <f t="shared" si="278"/>
        <v>9.0871511719432363E-2</v>
      </c>
      <c r="AN66" s="121">
        <f t="shared" si="279"/>
        <v>4.5612360734040999E-2</v>
      </c>
      <c r="AO66" s="121">
        <f t="shared" si="280"/>
        <v>5.8620026580235175E-3</v>
      </c>
      <c r="AP66" s="121">
        <f t="shared" si="281"/>
        <v>6.6218268537024519E-2</v>
      </c>
      <c r="AQ66" s="121">
        <f t="shared" si="282"/>
        <v>5.4763582658240259E-2</v>
      </c>
      <c r="AR66" s="122">
        <f t="shared" si="283"/>
        <v>0.33303822866351807</v>
      </c>
      <c r="AS66" s="38">
        <f t="shared" si="285"/>
        <v>26.168975217391299</v>
      </c>
      <c r="AT66" s="121">
        <f t="shared" si="304"/>
        <v>1</v>
      </c>
      <c r="AU66" s="121">
        <f t="shared" si="305"/>
        <v>0.71717008567417462</v>
      </c>
      <c r="AV66" s="121">
        <f t="shared" si="306"/>
        <v>5.3946940273027613E-2</v>
      </c>
      <c r="AW66" s="121">
        <f t="shared" si="307"/>
        <v>7.4648504210182598E-2</v>
      </c>
      <c r="AX66" s="121">
        <f t="shared" si="308"/>
        <v>3.5246513556189706E-2</v>
      </c>
      <c r="AY66" s="121">
        <f t="shared" si="309"/>
        <v>4.4991754232110229E-3</v>
      </c>
      <c r="AZ66" s="121">
        <f t="shared" si="310"/>
        <v>2.3964080098519688E-2</v>
      </c>
      <c r="BA66" s="121">
        <f t="shared" si="311"/>
        <v>6.9447702346548332E-3</v>
      </c>
      <c r="BB66" s="122">
        <f t="shared" si="312"/>
        <v>8.3579951727853805E-2</v>
      </c>
      <c r="BC66" s="38">
        <f t="shared" si="286"/>
        <v>12.737269545454547</v>
      </c>
      <c r="BD66" s="123">
        <f t="shared" si="313"/>
        <v>12.737269545454547</v>
      </c>
      <c r="BE66" s="123">
        <f t="shared" si="287"/>
        <v>3.9882881441496152</v>
      </c>
      <c r="BF66" s="123">
        <f t="shared" si="288"/>
        <v>1.1529063603439589</v>
      </c>
      <c r="BG66" s="123">
        <f t="shared" si="289"/>
        <v>1.1574549387733417</v>
      </c>
      <c r="BH66" s="123">
        <f t="shared" si="290"/>
        <v>0.58097693327398725</v>
      </c>
      <c r="BI66" s="123">
        <f t="shared" si="291"/>
        <v>7.4665907931416559E-2</v>
      </c>
      <c r="BJ66" s="123">
        <f t="shared" si="292"/>
        <v>0.84343993518937344</v>
      </c>
      <c r="BK66" s="123">
        <f t="shared" si="293"/>
        <v>0.6975385135927864</v>
      </c>
      <c r="BL66" s="124">
        <f t="shared" si="294"/>
        <v>4.2419976874279559</v>
      </c>
      <c r="BM66" s="38">
        <f t="shared" si="295"/>
        <v>26.168975217391299</v>
      </c>
      <c r="BN66" s="123">
        <f t="shared" si="314"/>
        <v>26.168975217391299</v>
      </c>
      <c r="BO66" s="123">
        <f t="shared" si="296"/>
        <v>18.76760619866187</v>
      </c>
      <c r="BP66" s="123">
        <f t="shared" si="297"/>
        <v>1.4117361430589481</v>
      </c>
      <c r="BQ66" s="123">
        <f t="shared" si="298"/>
        <v>1.9534748566915985</v>
      </c>
      <c r="BR66" s="123">
        <f t="shared" si="299"/>
        <v>0.92236513975137491</v>
      </c>
      <c r="BS66" s="123">
        <f t="shared" si="300"/>
        <v>0.11773881014870527</v>
      </c>
      <c r="BT66" s="123">
        <f t="shared" si="301"/>
        <v>0.62711541820574179</v>
      </c>
      <c r="BU66" s="123">
        <f t="shared" si="302"/>
        <v>0.1817375201611591</v>
      </c>
      <c r="BV66" s="124">
        <f t="shared" si="303"/>
        <v>2.1872016854369671</v>
      </c>
      <c r="BW66" s="114">
        <v>7.0333578947368407</v>
      </c>
      <c r="BX66" s="115">
        <v>3.2167636363636363</v>
      </c>
      <c r="BY66" s="115">
        <v>7.3599068421052625</v>
      </c>
      <c r="BZ66" s="115">
        <v>3.5765440909090911</v>
      </c>
      <c r="CA66" s="115">
        <v>1.403467272727273</v>
      </c>
      <c r="CB66" s="115">
        <v>0.38665954545454556</v>
      </c>
      <c r="CC66" s="115">
        <v>1.0876418181818179</v>
      </c>
      <c r="CD66" s="115">
        <v>0.16435000000000005</v>
      </c>
      <c r="CE66" s="115">
        <v>0.21121909090909086</v>
      </c>
      <c r="CF66" s="115">
        <v>3.9766172727272728</v>
      </c>
      <c r="CG66" s="115">
        <v>0.32320636363636362</v>
      </c>
      <c r="CH66" s="115">
        <v>7.5959090909090898E-3</v>
      </c>
      <c r="CI66" s="115">
        <v>1.3636363636363637E-4</v>
      </c>
      <c r="CJ66" s="115">
        <v>1.6568181818181823E-3</v>
      </c>
      <c r="CK66" s="115">
        <v>1.5485454545454545E-2</v>
      </c>
      <c r="CL66" s="115">
        <v>0.30723181818181816</v>
      </c>
      <c r="CM66" s="115">
        <v>4.2554545454545449E-2</v>
      </c>
      <c r="CN66" s="115">
        <v>8.8181818181818185E-4</v>
      </c>
      <c r="CO66" s="115">
        <v>1.1368181818181817E-2</v>
      </c>
      <c r="CP66" s="115">
        <v>0.13387727272727273</v>
      </c>
      <c r="CQ66" s="115">
        <v>0.15917272727272727</v>
      </c>
      <c r="CR66" s="115">
        <v>0.11350909090909088</v>
      </c>
      <c r="CS66" s="115">
        <v>0.18631818181818183</v>
      </c>
      <c r="CT66" s="115">
        <v>0.60424545454545464</v>
      </c>
      <c r="CU66" s="115">
        <v>0.17955909090909089</v>
      </c>
      <c r="CV66" s="115">
        <v>5.311272727272727E-2</v>
      </c>
      <c r="CW66" s="115">
        <v>7.0909090909090905E-5</v>
      </c>
      <c r="CX66" s="115">
        <v>6.8999999999999997E-4</v>
      </c>
      <c r="CY66" s="115">
        <v>1.6089090909090911E-2</v>
      </c>
      <c r="CZ66" s="115">
        <v>1.2754545454545458E-3</v>
      </c>
      <c r="DA66" s="115">
        <v>9.405454545454545E-3</v>
      </c>
      <c r="DB66" s="115">
        <v>4.5545454545454551E-4</v>
      </c>
      <c r="DC66" s="115">
        <v>5.4454545454545456E-4</v>
      </c>
      <c r="DD66" s="115">
        <v>0.29973636363636369</v>
      </c>
      <c r="DE66" s="115">
        <v>-2.5000000000000001E-4</v>
      </c>
      <c r="DF66" s="115">
        <v>0</v>
      </c>
      <c r="DG66" s="115">
        <v>2.1113181818181823E-2</v>
      </c>
      <c r="DH66" s="115">
        <v>8.3181818181818183E-5</v>
      </c>
      <c r="DI66" s="115">
        <v>3.3545454545454541E-4</v>
      </c>
      <c r="DJ66" s="115">
        <v>5.0694999999999997E-2</v>
      </c>
      <c r="DK66" s="115">
        <v>0.12410454545454544</v>
      </c>
      <c r="DL66" s="115">
        <v>2.6499999999999999E-4</v>
      </c>
      <c r="DM66" s="115">
        <v>0.92174545454545465</v>
      </c>
      <c r="DN66" s="115">
        <v>0.34023454545454546</v>
      </c>
      <c r="DO66" s="115">
        <v>1.379090909090909E-3</v>
      </c>
      <c r="DP66" s="115">
        <v>1.2204545454545456E-3</v>
      </c>
      <c r="DQ66" s="115">
        <v>3.6072727272727281E-3</v>
      </c>
      <c r="DR66" s="115">
        <v>1.309090909090909E-4</v>
      </c>
      <c r="DS66" s="116">
        <v>117.18892136363634</v>
      </c>
      <c r="DT66" s="114">
        <v>22.148486363636366</v>
      </c>
      <c r="DU66" s="115">
        <v>16.077082608695651</v>
      </c>
      <c r="DV66" s="115">
        <v>21.76016818181818</v>
      </c>
      <c r="DW66" s="115">
        <v>15.008950000000002</v>
      </c>
      <c r="DX66" s="115">
        <v>9.7016408695652192</v>
      </c>
      <c r="DY66" s="115">
        <v>0.87659608695652169</v>
      </c>
      <c r="DZ66" s="115">
        <v>3.1244791304347821</v>
      </c>
      <c r="EA66" s="115">
        <v>0.50605217391304358</v>
      </c>
      <c r="EB66" s="115">
        <v>0.64596956521739135</v>
      </c>
      <c r="EC66" s="115">
        <v>5.7344086956521743</v>
      </c>
      <c r="ED66" s="115">
        <v>0.15421304347826087</v>
      </c>
      <c r="EE66" s="115">
        <v>1.4605652173913044E-2</v>
      </c>
      <c r="EF66" s="115">
        <v>5.1956521739130433E-4</v>
      </c>
      <c r="EG66" s="115">
        <v>3.7391304347826086E-3</v>
      </c>
      <c r="EH66" s="115">
        <v>3.0886521739130434E-2</v>
      </c>
      <c r="EI66" s="115">
        <v>0.9739478260869564</v>
      </c>
      <c r="EJ66" s="115">
        <v>5.9226086956521734E-2</v>
      </c>
      <c r="EK66" s="115">
        <v>1.3521739130434782E-3</v>
      </c>
      <c r="EL66" s="115">
        <v>0.11644782608695657</v>
      </c>
      <c r="EM66" s="115">
        <v>0.52357826086956505</v>
      </c>
      <c r="EN66" s="115">
        <v>0.22889565217391311</v>
      </c>
      <c r="EO66" s="115">
        <v>0.33842608695652177</v>
      </c>
      <c r="EP66" s="115">
        <v>0.52847391304347835</v>
      </c>
      <c r="EQ66" s="115">
        <v>1.7358217391304342</v>
      </c>
      <c r="ER66" s="115">
        <v>8.5673913043478253E-2</v>
      </c>
      <c r="ES66" s="115">
        <v>0</v>
      </c>
      <c r="ET66" s="115">
        <v>2.0913043478260862E-4</v>
      </c>
      <c r="EU66" s="115">
        <v>1.4299999999999998E-3</v>
      </c>
      <c r="EV66" s="115">
        <v>4.2857391304347819E-2</v>
      </c>
      <c r="EW66" s="115">
        <v>2.2382608695652173E-3</v>
      </c>
      <c r="EX66" s="115">
        <v>9.8008695652173922E-3</v>
      </c>
      <c r="EY66" s="115">
        <v>8.9043478260869568E-4</v>
      </c>
      <c r="EZ66" s="115">
        <v>1.2656521739130434E-3</v>
      </c>
      <c r="FA66" s="115">
        <v>0.67953043478260877</v>
      </c>
      <c r="FB66" s="115">
        <v>9.6695652173913044E-3</v>
      </c>
      <c r="FC66" s="115">
        <v>0</v>
      </c>
      <c r="FD66" s="115">
        <v>4.4850434782608695E-2</v>
      </c>
      <c r="FE66" s="115">
        <v>1.3434782608695654E-4</v>
      </c>
      <c r="FF66" s="115">
        <v>1.4665217391304345E-3</v>
      </c>
      <c r="FG66" s="115">
        <v>0.18125913043478259</v>
      </c>
      <c r="FH66" s="115">
        <v>0.1813721739130435</v>
      </c>
      <c r="FI66" s="115">
        <v>4.999999999999999E-4</v>
      </c>
      <c r="FJ66" s="115">
        <v>7.4445086956521731</v>
      </c>
      <c r="FK66" s="115">
        <v>2.3519130434782607</v>
      </c>
      <c r="FL66" s="115">
        <v>3.5504347826086956E-3</v>
      </c>
      <c r="FM66" s="115">
        <v>3.0817391304347823E-3</v>
      </c>
      <c r="FN66" s="115">
        <v>7.3173913043478259E-3</v>
      </c>
      <c r="FO66" s="115">
        <v>8.7826086956521745E-5</v>
      </c>
      <c r="FP66" s="116">
        <v>30.455630869565219</v>
      </c>
    </row>
    <row r="67" spans="1:172" x14ac:dyDescent="0.2">
      <c r="A67" s="2" t="s">
        <v>1</v>
      </c>
      <c r="B67" s="21">
        <v>2008</v>
      </c>
      <c r="C67" s="38">
        <f>C63</f>
        <v>14.334021922981368</v>
      </c>
      <c r="D67" s="104">
        <f>Tracking!W31</f>
        <v>26.314477414612121</v>
      </c>
      <c r="E67" s="42">
        <f>Tracking!Z31</f>
        <v>13.690018269151143</v>
      </c>
      <c r="F67" s="42">
        <f>Tracking!AA31</f>
        <v>25.85352661060606</v>
      </c>
      <c r="G67" s="42">
        <f>G63</f>
        <v>5.5172266929999996</v>
      </c>
      <c r="H67" s="104">
        <f>H63</f>
        <v>10.693914161</v>
      </c>
      <c r="I67" s="20"/>
      <c r="J67" s="42">
        <f>Tracking!AC31</f>
        <v>14.264460698863639</v>
      </c>
      <c r="K67" s="41"/>
      <c r="L67" s="40"/>
      <c r="M67" s="40"/>
      <c r="N67" s="40"/>
      <c r="O67" s="40"/>
      <c r="P67" s="40"/>
      <c r="Q67" s="40"/>
      <c r="R67" s="40"/>
      <c r="S67" s="40"/>
      <c r="T67" s="40"/>
      <c r="U67" s="28"/>
      <c r="V67" s="20"/>
      <c r="W67" s="42">
        <f>Tracking!AB31</f>
        <v>27.387182218633541</v>
      </c>
      <c r="X67" s="41"/>
      <c r="Y67" s="40"/>
      <c r="Z67" s="40" t="s">
        <v>99</v>
      </c>
      <c r="AA67" s="40"/>
      <c r="AB67" s="40"/>
      <c r="AC67" s="40"/>
      <c r="AD67" s="40"/>
      <c r="AE67" s="40"/>
      <c r="AF67" s="40"/>
      <c r="AG67" s="40"/>
      <c r="AH67" s="28"/>
      <c r="AI67" s="20"/>
      <c r="AJ67" s="43"/>
      <c r="AK67" s="43"/>
      <c r="AL67" s="43"/>
      <c r="AM67" s="43"/>
      <c r="AN67" s="43"/>
      <c r="AO67" s="43"/>
      <c r="AP67" s="43"/>
      <c r="AQ67" s="43"/>
      <c r="AR67" s="44"/>
      <c r="AS67" s="20"/>
      <c r="AT67" s="43"/>
      <c r="AU67" s="43"/>
      <c r="AV67" s="43"/>
      <c r="AW67" s="43"/>
      <c r="AX67" s="43"/>
      <c r="AY67" s="43"/>
      <c r="AZ67" s="43"/>
      <c r="BA67" s="43"/>
      <c r="BB67" s="44"/>
      <c r="BC67" s="3"/>
      <c r="BD67" s="75"/>
      <c r="BE67" s="75"/>
      <c r="BF67" s="75"/>
      <c r="BG67" s="75"/>
      <c r="BH67" s="75"/>
      <c r="BI67" s="75"/>
      <c r="BJ67" s="75"/>
      <c r="BK67" s="75"/>
      <c r="BL67" s="21"/>
      <c r="BM67" s="3"/>
      <c r="BN67" s="75"/>
      <c r="BO67" s="75"/>
      <c r="BP67" s="75"/>
      <c r="BQ67" s="75"/>
      <c r="BR67" s="75"/>
      <c r="BS67" s="75"/>
      <c r="BT67" s="75"/>
      <c r="BU67" s="75"/>
      <c r="BV67" s="21"/>
      <c r="BW67" s="76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8"/>
      <c r="DT67" s="76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8"/>
    </row>
    <row r="68" spans="1:172" x14ac:dyDescent="0.2">
      <c r="A68" s="2" t="s">
        <v>1</v>
      </c>
      <c r="B68" s="21">
        <v>2009</v>
      </c>
      <c r="C68" s="38">
        <f>C63</f>
        <v>14.334021922981368</v>
      </c>
      <c r="D68" s="104">
        <f>Tracking!W32</f>
        <v>26.035538785083332</v>
      </c>
      <c r="E68" s="42">
        <f>Tracking!Z32</f>
        <v>13.529017355693586</v>
      </c>
      <c r="F68" s="42">
        <f>Tracking!AA32</f>
        <v>25.459350280075757</v>
      </c>
      <c r="G68" s="42">
        <f>G63</f>
        <v>5.5172266929999996</v>
      </c>
      <c r="H68" s="104">
        <f>H63</f>
        <v>10.693914161</v>
      </c>
      <c r="I68" s="38">
        <f>Tracking!Q32</f>
        <v>12.780625833333337</v>
      </c>
      <c r="J68" s="42">
        <f>Tracking!AC32</f>
        <v>13.869220698863639</v>
      </c>
      <c r="K68" s="41"/>
      <c r="L68" s="108">
        <v>36.15732666666667</v>
      </c>
      <c r="M68" s="108">
        <v>24.157326666666673</v>
      </c>
      <c r="N68" s="108">
        <v>10.932125416666665</v>
      </c>
      <c r="O68" s="108">
        <v>2.8349320833333334</v>
      </c>
      <c r="P68" s="108">
        <v>3.8262033333333334</v>
      </c>
      <c r="Q68" s="108">
        <v>1.6764583333333338</v>
      </c>
      <c r="R68" s="108">
        <v>0.25741375000000005</v>
      </c>
      <c r="S68" s="108">
        <v>2.5361525</v>
      </c>
      <c r="T68" s="108">
        <v>2.094040833333334</v>
      </c>
      <c r="U68" s="110">
        <v>12</v>
      </c>
      <c r="V68" s="38">
        <f>Tracking!P32</f>
        <v>23.057765000000003</v>
      </c>
      <c r="W68" s="42">
        <f>Tracking!AB32</f>
        <v>26.229780768633542</v>
      </c>
      <c r="X68" s="41"/>
      <c r="Y68" s="108">
        <v>103.17109125000002</v>
      </c>
      <c r="Z68" s="108">
        <v>91.171091250000018</v>
      </c>
      <c r="AA68" s="108">
        <v>59.619752916666663</v>
      </c>
      <c r="AB68" s="108">
        <v>13.299639583333333</v>
      </c>
      <c r="AC68" s="108">
        <v>8.8431108333333324</v>
      </c>
      <c r="AD68" s="108">
        <v>4.1602916666666667</v>
      </c>
      <c r="AE68" s="108">
        <v>0.68189708333333332</v>
      </c>
      <c r="AF68" s="108">
        <v>4.1142149999999997</v>
      </c>
      <c r="AG68" s="108">
        <v>0.45218749999999996</v>
      </c>
      <c r="AH68" s="110">
        <v>12</v>
      </c>
      <c r="AI68" s="38">
        <f t="shared" si="284"/>
        <v>12.780625833333337</v>
      </c>
      <c r="AJ68" s="121">
        <f t="shared" si="275"/>
        <v>1</v>
      </c>
      <c r="AK68" s="121">
        <f t="shared" si="276"/>
        <v>0.30234883008496749</v>
      </c>
      <c r="AL68" s="121">
        <f t="shared" si="277"/>
        <v>7.8405467015537092E-2</v>
      </c>
      <c r="AM68" s="121">
        <f t="shared" si="278"/>
        <v>0.10582096869624763</v>
      </c>
      <c r="AN68" s="121">
        <f t="shared" si="279"/>
        <v>4.636566051435588E-2</v>
      </c>
      <c r="AO68" s="121">
        <f t="shared" si="280"/>
        <v>7.1192694187014937E-3</v>
      </c>
      <c r="AP68" s="121">
        <f t="shared" si="281"/>
        <v>7.0142146386559912E-2</v>
      </c>
      <c r="AQ68" s="121">
        <f t="shared" si="282"/>
        <v>5.7914702949093413E-2</v>
      </c>
      <c r="AR68" s="122">
        <f t="shared" si="283"/>
        <v>0.33188294341082369</v>
      </c>
      <c r="AS68" s="38">
        <f t="shared" si="285"/>
        <v>23.057765000000003</v>
      </c>
      <c r="AT68" s="121">
        <f t="shared" si="304"/>
        <v>1</v>
      </c>
      <c r="AU68" s="121">
        <f t="shared" si="305"/>
        <v>0.57787265981512681</v>
      </c>
      <c r="AV68" s="121">
        <f t="shared" si="306"/>
        <v>0.12890858691322923</v>
      </c>
      <c r="AW68" s="121">
        <f t="shared" si="307"/>
        <v>8.5713068711322088E-2</v>
      </c>
      <c r="AX68" s="121">
        <f t="shared" si="308"/>
        <v>4.0324199504545473E-2</v>
      </c>
      <c r="AY68" s="121">
        <f t="shared" si="309"/>
        <v>6.6093813205967541E-3</v>
      </c>
      <c r="AZ68" s="121">
        <f t="shared" si="310"/>
        <v>3.9877595071962556E-2</v>
      </c>
      <c r="BA68" s="121">
        <f t="shared" si="311"/>
        <v>4.38288957227638E-3</v>
      </c>
      <c r="BB68" s="122">
        <f t="shared" si="312"/>
        <v>0.11631165139973255</v>
      </c>
      <c r="BC68" s="38">
        <f t="shared" si="286"/>
        <v>12.780625833333337</v>
      </c>
      <c r="BD68" s="123">
        <f t="shared" si="313"/>
        <v>12.780625833333337</v>
      </c>
      <c r="BE68" s="123">
        <f t="shared" si="287"/>
        <v>3.8642072684620472</v>
      </c>
      <c r="BF68" s="123">
        <f t="shared" si="288"/>
        <v>1.0020709372133383</v>
      </c>
      <c r="BG68" s="123">
        <f t="shared" si="289"/>
        <v>1.3524582062276209</v>
      </c>
      <c r="BH68" s="123">
        <f t="shared" si="290"/>
        <v>0.59258215854934027</v>
      </c>
      <c r="BI68" s="123">
        <f t="shared" si="291"/>
        <v>9.0988718647116315E-2</v>
      </c>
      <c r="BJ68" s="123">
        <f t="shared" si="292"/>
        <v>0.89646052811351618</v>
      </c>
      <c r="BK68" s="123">
        <f t="shared" si="293"/>
        <v>0.74018614864100973</v>
      </c>
      <c r="BL68" s="124">
        <f t="shared" si="294"/>
        <v>4.2416717201990792</v>
      </c>
      <c r="BM68" s="38">
        <f t="shared" si="295"/>
        <v>23.057765000000003</v>
      </c>
      <c r="BN68" s="123">
        <f t="shared" si="314"/>
        <v>23.057765000000003</v>
      </c>
      <c r="BO68" s="123">
        <f t="shared" si="296"/>
        <v>13.324451989942139</v>
      </c>
      <c r="BP68" s="123">
        <f t="shared" si="297"/>
        <v>2.9723439035273156</v>
      </c>
      <c r="BQ68" s="123">
        <f t="shared" si="298"/>
        <v>1.9763517957745178</v>
      </c>
      <c r="BR68" s="123">
        <f t="shared" si="299"/>
        <v>0.92978591598892613</v>
      </c>
      <c r="BS68" s="123">
        <f t="shared" si="300"/>
        <v>0.15239756128570964</v>
      </c>
      <c r="BT68" s="123">
        <f t="shared" si="301"/>
        <v>0.91948821593447083</v>
      </c>
      <c r="BU68" s="123">
        <f t="shared" si="302"/>
        <v>0.1010596377784993</v>
      </c>
      <c r="BV68" s="124">
        <f t="shared" si="303"/>
        <v>2.6818867247369549</v>
      </c>
      <c r="BW68" s="114">
        <v>7.6873416666666659</v>
      </c>
      <c r="BX68" s="115">
        <v>3.4604208333333335</v>
      </c>
      <c r="BY68" s="115">
        <v>7.9319908333333364</v>
      </c>
      <c r="BZ68" s="115">
        <v>3.7105362500000005</v>
      </c>
      <c r="CA68" s="115">
        <v>1.3715154166666668</v>
      </c>
      <c r="CB68" s="115">
        <v>0.33885583333333336</v>
      </c>
      <c r="CC68" s="115">
        <v>1.2432000000000001</v>
      </c>
      <c r="CD68" s="115">
        <v>0.16764583333333336</v>
      </c>
      <c r="CE68" s="115">
        <v>0.25741375000000005</v>
      </c>
      <c r="CF68" s="115">
        <v>4.2269208333333337</v>
      </c>
      <c r="CG68" s="115">
        <v>0.33190500000000001</v>
      </c>
      <c r="CH68" s="115">
        <v>1.5943333333333334E-2</v>
      </c>
      <c r="CI68" s="115">
        <v>2.3458333333333336E-4</v>
      </c>
      <c r="CJ68" s="115">
        <v>1.3808333333333331E-3</v>
      </c>
      <c r="CK68" s="115">
        <v>1.8139166666666668E-2</v>
      </c>
      <c r="CL68" s="115">
        <v>0.32611666666666667</v>
      </c>
      <c r="CM68" s="115">
        <v>3.6983333333333333E-2</v>
      </c>
      <c r="CN68" s="115">
        <v>1.6666666666666666E-4</v>
      </c>
      <c r="CO68" s="115">
        <v>1.3416666666666667E-2</v>
      </c>
      <c r="CP68" s="115">
        <v>0.15820833333333331</v>
      </c>
      <c r="CQ68" s="115">
        <v>0.18130833333333332</v>
      </c>
      <c r="CR68" s="115">
        <v>0.1421125</v>
      </c>
      <c r="CS68" s="115">
        <v>0.19562083333333327</v>
      </c>
      <c r="CT68" s="115">
        <v>0.69066666666666654</v>
      </c>
      <c r="CU68" s="115">
        <v>0.1843916666666667</v>
      </c>
      <c r="CV68" s="115">
        <v>4.8189583333333334E-2</v>
      </c>
      <c r="CW68" s="115">
        <v>8.3333333333333317E-5</v>
      </c>
      <c r="CX68" s="115">
        <v>6.3291666666666661E-4</v>
      </c>
      <c r="CY68" s="115">
        <v>1.811625E-2</v>
      </c>
      <c r="CZ68" s="115">
        <v>1.0141666666666669E-3</v>
      </c>
      <c r="DA68" s="115">
        <v>6.4979166666666666E-3</v>
      </c>
      <c r="DB68" s="115">
        <v>3.7791666666666675E-4</v>
      </c>
      <c r="DC68" s="115">
        <v>4.3375000000000005E-4</v>
      </c>
      <c r="DD68" s="115">
        <v>0.26267916666666663</v>
      </c>
      <c r="DE68" s="115">
        <v>1.3208333333333331E-2</v>
      </c>
      <c r="DF68" s="115">
        <v>2.4379166666666668E-3</v>
      </c>
      <c r="DG68" s="115">
        <v>2.4017083333333342E-2</v>
      </c>
      <c r="DH68" s="115">
        <v>8.1666666666666669E-5</v>
      </c>
      <c r="DI68" s="115">
        <v>2.1708333333333337E-4</v>
      </c>
      <c r="DJ68" s="115">
        <v>5.846083333333333E-2</v>
      </c>
      <c r="DK68" s="115">
        <v>0.17141416666666665</v>
      </c>
      <c r="DL68" s="115">
        <v>2.7833333333333334E-4</v>
      </c>
      <c r="DM68" s="115">
        <v>0.92788333333333339</v>
      </c>
      <c r="DN68" s="115">
        <v>0.33248875</v>
      </c>
      <c r="DO68" s="115">
        <v>1.4983333333333331E-3</v>
      </c>
      <c r="DP68" s="115">
        <v>1.0241666666666667E-3</v>
      </c>
      <c r="DQ68" s="115">
        <v>2.6666666666666674E-3</v>
      </c>
      <c r="DR68" s="115">
        <v>5.7499999999999995E-5</v>
      </c>
      <c r="DS68" s="116">
        <v>116.38780333333337</v>
      </c>
      <c r="DT68" s="114">
        <v>18.16535416666667</v>
      </c>
      <c r="DU68" s="115">
        <v>11.308329166666667</v>
      </c>
      <c r="DV68" s="115">
        <v>18.001812500000003</v>
      </c>
      <c r="DW68" s="115">
        <v>11.492094583333332</v>
      </c>
      <c r="DX68" s="115">
        <v>6.1133862500000005</v>
      </c>
      <c r="DY68" s="115">
        <v>1.5101129166666667</v>
      </c>
      <c r="DZ68" s="115">
        <v>2.6959724999999999</v>
      </c>
      <c r="EA68" s="115">
        <v>0.41602916666666662</v>
      </c>
      <c r="EB68" s="115">
        <v>0.68189708333333332</v>
      </c>
      <c r="EC68" s="115">
        <v>6.8570250000000001</v>
      </c>
      <c r="ED68" s="115">
        <v>7.4699166666666678E-2</v>
      </c>
      <c r="EE68" s="115">
        <v>5.1903333333333329E-2</v>
      </c>
      <c r="EF68" s="115">
        <v>5.5374999999999988E-4</v>
      </c>
      <c r="EG68" s="115">
        <v>2.9141666666666669E-3</v>
      </c>
      <c r="EH68" s="115">
        <v>2.9649583333333337E-2</v>
      </c>
      <c r="EI68" s="115">
        <v>0.81645833333333317</v>
      </c>
      <c r="EJ68" s="115">
        <v>4.7087499999999997E-2</v>
      </c>
      <c r="EK68" s="115">
        <v>5.4166666666666664E-5</v>
      </c>
      <c r="EL68" s="115">
        <v>8.5291666666666655E-2</v>
      </c>
      <c r="EM68" s="115">
        <v>0.42959166666666665</v>
      </c>
      <c r="EN68" s="115">
        <v>0.22316666666666662</v>
      </c>
      <c r="EO68" s="115">
        <v>0.3121416666666666</v>
      </c>
      <c r="EP68" s="115">
        <v>0.44757083333333331</v>
      </c>
      <c r="EQ68" s="115">
        <v>1.4977625000000001</v>
      </c>
      <c r="ER68" s="115">
        <v>4.1945833333333321E-2</v>
      </c>
      <c r="ES68" s="115">
        <v>0</v>
      </c>
      <c r="ET68" s="115">
        <v>1.8500000000000005E-4</v>
      </c>
      <c r="EU68" s="115">
        <v>1.4958333333333332E-3</v>
      </c>
      <c r="EV68" s="115">
        <v>3.9559583333333335E-2</v>
      </c>
      <c r="EW68" s="115">
        <v>2.1570833333333333E-3</v>
      </c>
      <c r="EX68" s="115">
        <v>1.1613333333333335E-2</v>
      </c>
      <c r="EY68" s="115">
        <v>9.9624999999999996E-4</v>
      </c>
      <c r="EZ68" s="115">
        <v>7.3249999999999975E-4</v>
      </c>
      <c r="FA68" s="115">
        <v>1.1706291666666664</v>
      </c>
      <c r="FB68" s="115">
        <v>1.6058333333333338E-2</v>
      </c>
      <c r="FC68" s="115">
        <v>0</v>
      </c>
      <c r="FD68" s="115">
        <v>5.2174583333333323E-2</v>
      </c>
      <c r="FE68" s="115">
        <v>1.2625000000000001E-4</v>
      </c>
      <c r="FF68" s="115">
        <v>1.1904166666666667E-3</v>
      </c>
      <c r="FG68" s="115">
        <v>0.16728208333333336</v>
      </c>
      <c r="FH68" s="115">
        <v>0.19514958333333332</v>
      </c>
      <c r="FI68" s="115">
        <v>6.012499999999999E-4</v>
      </c>
      <c r="FJ68" s="115">
        <v>4.0945208333333332</v>
      </c>
      <c r="FK68" s="115">
        <v>1.4820329166666666</v>
      </c>
      <c r="FL68" s="115">
        <v>3.4375E-3</v>
      </c>
      <c r="FM68" s="115">
        <v>2.0633333333333337E-3</v>
      </c>
      <c r="FN68" s="115">
        <v>7.0787500000000008E-3</v>
      </c>
      <c r="FO68" s="115">
        <v>1.1E-4</v>
      </c>
      <c r="FP68" s="116">
        <v>40.81581833333334</v>
      </c>
    </row>
    <row r="69" spans="1:172" x14ac:dyDescent="0.2">
      <c r="A69" s="2" t="s">
        <v>1</v>
      </c>
      <c r="B69" s="21">
        <v>2010</v>
      </c>
      <c r="C69" s="38">
        <f>C63</f>
        <v>14.334021922981368</v>
      </c>
      <c r="D69" s="104">
        <f>Tracking!W33</f>
        <v>25.756600155554544</v>
      </c>
      <c r="E69" s="42">
        <f>Tracking!Z33</f>
        <v>13.36801644223603</v>
      </c>
      <c r="F69" s="42">
        <f>Tracking!AA33</f>
        <v>25.065173949545454</v>
      </c>
      <c r="G69" s="42">
        <f>G63</f>
        <v>5.5172266929999996</v>
      </c>
      <c r="H69" s="104">
        <f>H63</f>
        <v>10.693914161</v>
      </c>
      <c r="I69" s="38">
        <f>Tracking!Q33</f>
        <v>11.816622083333334</v>
      </c>
      <c r="J69" s="42">
        <f>Tracking!AC33</f>
        <v>13.171075490530306</v>
      </c>
      <c r="K69" s="41"/>
      <c r="L69" s="108">
        <v>33.092289999999998</v>
      </c>
      <c r="M69" s="108">
        <v>21.092290000000006</v>
      </c>
      <c r="N69" s="108">
        <v>8.8391699999999975</v>
      </c>
      <c r="O69" s="108">
        <v>2.6038045833333325</v>
      </c>
      <c r="P69" s="108">
        <v>3.8828962499999999</v>
      </c>
      <c r="Q69" s="108">
        <v>1.8746666666666665</v>
      </c>
      <c r="R69" s="108">
        <v>0.23856291666666671</v>
      </c>
      <c r="S69" s="108">
        <v>2.7449949999999999</v>
      </c>
      <c r="T69" s="108">
        <v>0.90819499999999997</v>
      </c>
      <c r="U69" s="110">
        <v>12</v>
      </c>
      <c r="V69" s="38">
        <f>Tracking!P33</f>
        <v>24.5091392</v>
      </c>
      <c r="W69" s="42">
        <f>Tracking!AB33</f>
        <v>25.154784735300204</v>
      </c>
      <c r="X69" s="41"/>
      <c r="Y69" s="108">
        <v>120.16900680000001</v>
      </c>
      <c r="Z69" s="108">
        <v>108.16900680000001</v>
      </c>
      <c r="AA69" s="108">
        <v>64.113459599999999</v>
      </c>
      <c r="AB69" s="108">
        <v>19.879256800000004</v>
      </c>
      <c r="AC69" s="108">
        <v>10.974941600000001</v>
      </c>
      <c r="AD69" s="108">
        <v>4.8307999999999991</v>
      </c>
      <c r="AE69" s="108">
        <v>0.72221360000000001</v>
      </c>
      <c r="AF69" s="108">
        <v>7.0200360000000011</v>
      </c>
      <c r="AG69" s="108">
        <v>0.62829960000000007</v>
      </c>
      <c r="AH69" s="110">
        <v>12</v>
      </c>
      <c r="AI69" s="38">
        <f t="shared" si="284"/>
        <v>11.816622083333334</v>
      </c>
      <c r="AJ69" s="121">
        <f t="shared" si="275"/>
        <v>1</v>
      </c>
      <c r="AK69" s="121">
        <f t="shared" si="276"/>
        <v>0.26710662816021491</v>
      </c>
      <c r="AL69" s="121">
        <f t="shared" si="277"/>
        <v>7.868311873651937E-2</v>
      </c>
      <c r="AM69" s="121">
        <f t="shared" si="278"/>
        <v>0.11733537479576059</v>
      </c>
      <c r="AN69" s="121">
        <f t="shared" si="279"/>
        <v>5.6649650618517684E-2</v>
      </c>
      <c r="AO69" s="121">
        <f t="shared" si="280"/>
        <v>7.2090180723868528E-3</v>
      </c>
      <c r="AP69" s="121">
        <f t="shared" si="281"/>
        <v>8.294968405027274E-2</v>
      </c>
      <c r="AQ69" s="121">
        <f t="shared" si="282"/>
        <v>2.7444308024618422E-2</v>
      </c>
      <c r="AR69" s="122">
        <f t="shared" si="283"/>
        <v>0.36262223013275902</v>
      </c>
      <c r="AS69" s="38">
        <f t="shared" si="285"/>
        <v>24.5091392</v>
      </c>
      <c r="AT69" s="121">
        <f t="shared" si="304"/>
        <v>1</v>
      </c>
      <c r="AU69" s="121">
        <f t="shared" si="305"/>
        <v>0.53352741532353243</v>
      </c>
      <c r="AV69" s="121">
        <f t="shared" si="306"/>
        <v>0.16542748691503709</v>
      </c>
      <c r="AW69" s="121">
        <f t="shared" si="307"/>
        <v>9.132921950720492E-2</v>
      </c>
      <c r="AX69" s="121">
        <f t="shared" si="308"/>
        <v>4.0200049319205983E-2</v>
      </c>
      <c r="AY69" s="121">
        <f t="shared" si="309"/>
        <v>6.0099822677406036E-3</v>
      </c>
      <c r="AZ69" s="121">
        <f t="shared" si="310"/>
        <v>5.8418024638279699E-2</v>
      </c>
      <c r="BA69" s="121">
        <f t="shared" si="311"/>
        <v>5.2284662803753828E-3</v>
      </c>
      <c r="BB69" s="122">
        <f t="shared" si="312"/>
        <v>9.9859359077269158E-2</v>
      </c>
      <c r="BC69" s="38">
        <f t="shared" si="286"/>
        <v>11.816622083333334</v>
      </c>
      <c r="BD69" s="123">
        <f t="shared" si="313"/>
        <v>11.816622083333334</v>
      </c>
      <c r="BE69" s="123">
        <f t="shared" si="287"/>
        <v>3.156298080922701</v>
      </c>
      <c r="BF69" s="123">
        <f t="shared" si="288"/>
        <v>0.92976867844749356</v>
      </c>
      <c r="BG69" s="123">
        <f t="shared" si="289"/>
        <v>1.3865077809677779</v>
      </c>
      <c r="BH69" s="123">
        <f t="shared" si="290"/>
        <v>0.6694075125118939</v>
      </c>
      <c r="BI69" s="123">
        <f t="shared" si="291"/>
        <v>8.5186242153315592E-2</v>
      </c>
      <c r="BJ69" s="123">
        <f t="shared" si="292"/>
        <v>0.98018506835397567</v>
      </c>
      <c r="BK69" s="123">
        <f t="shared" si="293"/>
        <v>0.32429901626550828</v>
      </c>
      <c r="BL69" s="124">
        <f t="shared" si="294"/>
        <v>4.284969852494342</v>
      </c>
      <c r="BM69" s="38">
        <f t="shared" si="295"/>
        <v>24.5091392</v>
      </c>
      <c r="BN69" s="123">
        <f t="shared" si="314"/>
        <v>24.5091392</v>
      </c>
      <c r="BO69" s="123">
        <f t="shared" si="296"/>
        <v>13.07629768918067</v>
      </c>
      <c r="BP69" s="123">
        <f t="shared" si="297"/>
        <v>4.0544853043068221</v>
      </c>
      <c r="BQ69" s="123">
        <f t="shared" si="298"/>
        <v>2.2384005539294409</v>
      </c>
      <c r="BR69" s="123">
        <f t="shared" si="299"/>
        <v>0.98526860461128463</v>
      </c>
      <c r="BS69" s="123">
        <f t="shared" si="300"/>
        <v>0.14729949198958611</v>
      </c>
      <c r="BT69" s="123">
        <f t="shared" si="301"/>
        <v>1.4317754976486268</v>
      </c>
      <c r="BU69" s="123">
        <f t="shared" si="302"/>
        <v>0.12814520786822647</v>
      </c>
      <c r="BV69" s="124">
        <f t="shared" si="303"/>
        <v>2.4474669320475733</v>
      </c>
      <c r="BW69" s="114">
        <v>7.5589083333333349</v>
      </c>
      <c r="BX69" s="115">
        <v>2.987458333333334</v>
      </c>
      <c r="BY69" s="115">
        <v>7.7567287500000006</v>
      </c>
      <c r="BZ69" s="115">
        <v>3.3012416666666664</v>
      </c>
      <c r="CA69" s="115">
        <v>1.13509875</v>
      </c>
      <c r="CB69" s="115">
        <v>0.31571208333333328</v>
      </c>
      <c r="CC69" s="115">
        <v>1.2779849999999997</v>
      </c>
      <c r="CD69" s="115">
        <v>0.18746666666666667</v>
      </c>
      <c r="CE69" s="115">
        <v>0.23856291666666671</v>
      </c>
      <c r="CF69" s="115">
        <v>4.5749916666666666</v>
      </c>
      <c r="CG69" s="115">
        <v>0.14641708333333334</v>
      </c>
      <c r="CH69" s="115">
        <v>1.5214583333333332E-2</v>
      </c>
      <c r="CI69" s="115">
        <v>9.2499999999999985E-5</v>
      </c>
      <c r="CJ69" s="115">
        <v>1.4679166666666666E-3</v>
      </c>
      <c r="CK69" s="115">
        <v>1.5827499999999998E-2</v>
      </c>
      <c r="CL69" s="115">
        <v>0.31575833333333336</v>
      </c>
      <c r="CM69" s="115">
        <v>5.7112500000000004E-2</v>
      </c>
      <c r="CN69" s="115">
        <v>2.7916666666666666E-4</v>
      </c>
      <c r="CO69" s="115">
        <v>3.6999999999999997E-3</v>
      </c>
      <c r="CP69" s="115">
        <v>0.16071249999999998</v>
      </c>
      <c r="CQ69" s="115">
        <v>0.21335833333333332</v>
      </c>
      <c r="CR69" s="115">
        <v>0.14653750000000001</v>
      </c>
      <c r="CS69" s="115">
        <v>0.18568333333333331</v>
      </c>
      <c r="CT69" s="115">
        <v>0.70999166666666669</v>
      </c>
      <c r="CU69" s="115">
        <v>8.4537499999999988E-2</v>
      </c>
      <c r="CV69" s="115">
        <v>8.5191666666666662E-3</v>
      </c>
      <c r="CW69" s="115">
        <v>1.3250000000000005E-4</v>
      </c>
      <c r="CX69" s="115">
        <v>6.8999999999999997E-4</v>
      </c>
      <c r="CY69" s="115">
        <v>1.9055416666666665E-2</v>
      </c>
      <c r="CZ69" s="115">
        <v>1.1608333333333334E-3</v>
      </c>
      <c r="DA69" s="115">
        <v>5.8599999999999998E-3</v>
      </c>
      <c r="DB69" s="115">
        <v>4.8833333333333335E-4</v>
      </c>
      <c r="DC69" s="115">
        <v>3.2833333333333342E-4</v>
      </c>
      <c r="DD69" s="115">
        <v>0.24473750000000002</v>
      </c>
      <c r="DE69" s="115">
        <v>1.2641666666666664E-2</v>
      </c>
      <c r="DF69" s="115">
        <v>1.0529166666666666E-3</v>
      </c>
      <c r="DG69" s="115">
        <v>1.9944583333333332E-2</v>
      </c>
      <c r="DH69" s="115">
        <v>9.1666666666666695E-5</v>
      </c>
      <c r="DI69" s="115">
        <v>2.2458333333333334E-4</v>
      </c>
      <c r="DJ69" s="115">
        <v>5.2020833333333329E-2</v>
      </c>
      <c r="DK69" s="115">
        <v>9.8529166666666654E-2</v>
      </c>
      <c r="DL69" s="115">
        <v>2.2375000000000002E-4</v>
      </c>
      <c r="DM69" s="115">
        <v>0.73700833333333315</v>
      </c>
      <c r="DN69" s="115">
        <v>0.27517541666666673</v>
      </c>
      <c r="DO69" s="115">
        <v>1.4991666666666662E-3</v>
      </c>
      <c r="DP69" s="115">
        <v>6.733333333333334E-4</v>
      </c>
      <c r="DQ69" s="115">
        <v>2.9250000000000001E-3</v>
      </c>
      <c r="DR69" s="115">
        <v>8.1666666666666669E-5</v>
      </c>
      <c r="DS69" s="116">
        <v>130.56202833333336</v>
      </c>
      <c r="DT69" s="114">
        <v>25.343084000000005</v>
      </c>
      <c r="DU69" s="115">
        <v>13.643023999999999</v>
      </c>
      <c r="DV69" s="115">
        <v>24.727047999999996</v>
      </c>
      <c r="DW69" s="115">
        <v>13.283105599999999</v>
      </c>
      <c r="DX69" s="115">
        <v>6.5739556000000006</v>
      </c>
      <c r="DY69" s="115">
        <v>2.1664319999999999</v>
      </c>
      <c r="DZ69" s="115">
        <v>3.2363928</v>
      </c>
      <c r="EA69" s="115">
        <v>0.48308000000000006</v>
      </c>
      <c r="EB69" s="115">
        <v>0.72221360000000001</v>
      </c>
      <c r="EC69" s="115">
        <v>11.700060000000001</v>
      </c>
      <c r="ED69" s="115">
        <v>0.10103239999999998</v>
      </c>
      <c r="EE69" s="115">
        <v>4.9118399999999986E-2</v>
      </c>
      <c r="EF69" s="115">
        <v>5.6720000000000013E-4</v>
      </c>
      <c r="EG69" s="115">
        <v>3.6740000000000002E-3</v>
      </c>
      <c r="EH69" s="115">
        <v>3.1760400000000001E-2</v>
      </c>
      <c r="EI69" s="115">
        <v>0.91525600000000007</v>
      </c>
      <c r="EJ69" s="115">
        <v>4.6912000000000023E-2</v>
      </c>
      <c r="EK69" s="115">
        <v>9.7999999999999997E-4</v>
      </c>
      <c r="EL69" s="115">
        <v>7.2940000000000005E-2</v>
      </c>
      <c r="EM69" s="115">
        <v>0.49021199999999998</v>
      </c>
      <c r="EN69" s="115">
        <v>0.34917599999999993</v>
      </c>
      <c r="EO69" s="115">
        <v>0.40560000000000002</v>
      </c>
      <c r="EP69" s="115">
        <v>0.48006800000000005</v>
      </c>
      <c r="EQ69" s="115">
        <v>1.7979960000000004</v>
      </c>
      <c r="ER69" s="115">
        <v>4.8575999999999994E-2</v>
      </c>
      <c r="ES69" s="115">
        <v>0</v>
      </c>
      <c r="ET69" s="115">
        <v>2.6400000000000007E-4</v>
      </c>
      <c r="EU69" s="115">
        <v>1.6915999999999997E-3</v>
      </c>
      <c r="EV69" s="115">
        <v>4.5101999999999996E-2</v>
      </c>
      <c r="EW69" s="115">
        <v>2.5188000000000003E-3</v>
      </c>
      <c r="EX69" s="115">
        <v>1.4701599999999999E-2</v>
      </c>
      <c r="EY69" s="115">
        <v>1.3927999999999996E-3</v>
      </c>
      <c r="EZ69" s="115">
        <v>9.1800000000000009E-4</v>
      </c>
      <c r="FA69" s="115">
        <v>1.6794040000000001</v>
      </c>
      <c r="FB69" s="115">
        <v>1.9852000000000002E-2</v>
      </c>
      <c r="FC69" s="115">
        <v>0</v>
      </c>
      <c r="FD69" s="115">
        <v>5.2394400000000001E-2</v>
      </c>
      <c r="FE69" s="115">
        <v>1.4439999999999999E-4</v>
      </c>
      <c r="FF69" s="115">
        <v>1.4300000000000001E-3</v>
      </c>
      <c r="FG69" s="115">
        <v>0.17897759999999999</v>
      </c>
      <c r="FH69" s="115">
        <v>0.2952072</v>
      </c>
      <c r="FI69" s="115">
        <v>5.2840000000000016E-4</v>
      </c>
      <c r="FJ69" s="115">
        <v>4.6046719999999999</v>
      </c>
      <c r="FK69" s="115">
        <v>1.5936860000000002</v>
      </c>
      <c r="FL69" s="115">
        <v>3.4535999999999994E-3</v>
      </c>
      <c r="FM69" s="115">
        <v>2.2088000000000003E-3</v>
      </c>
      <c r="FN69" s="115">
        <v>8.6856000000000017E-3</v>
      </c>
      <c r="FO69" s="115">
        <v>1.7119999999999999E-4</v>
      </c>
      <c r="FP69" s="116">
        <v>35.607086800000012</v>
      </c>
    </row>
    <row r="70" spans="1:172" x14ac:dyDescent="0.2">
      <c r="A70" s="2" t="s">
        <v>1</v>
      </c>
      <c r="B70" s="21">
        <v>2011</v>
      </c>
      <c r="C70" s="38">
        <f>C63</f>
        <v>14.334021922981368</v>
      </c>
      <c r="D70" s="104">
        <f>Tracking!W34</f>
        <v>25.477661526025756</v>
      </c>
      <c r="E70" s="42">
        <f>Tracking!Z34</f>
        <v>13.207015528778474</v>
      </c>
      <c r="F70" s="42">
        <f>Tracking!AA34</f>
        <v>24.67099761901515</v>
      </c>
      <c r="G70" s="42">
        <f>G63</f>
        <v>5.5172266929999996</v>
      </c>
      <c r="H70" s="104">
        <f>H63</f>
        <v>10.693914161</v>
      </c>
      <c r="I70" s="38">
        <f>Tracking!Q34</f>
        <v>12.91688304347826</v>
      </c>
      <c r="J70" s="42">
        <f>Tracking!AC34</f>
        <v>12.562850126399869</v>
      </c>
      <c r="K70" s="41"/>
      <c r="L70" s="108">
        <v>36.712619130434781</v>
      </c>
      <c r="M70" s="108">
        <v>24.712619130434781</v>
      </c>
      <c r="N70" s="108">
        <v>9.9081752173913031</v>
      </c>
      <c r="O70" s="108">
        <v>3.6808608695652176</v>
      </c>
      <c r="P70" s="108">
        <v>3.3135039130434789</v>
      </c>
      <c r="Q70" s="108">
        <v>1.6273043478260871</v>
      </c>
      <c r="R70" s="108">
        <v>0.15060565217391303</v>
      </c>
      <c r="S70" s="108">
        <v>4.0391452173913054</v>
      </c>
      <c r="T70" s="108">
        <v>1.9930252173913043</v>
      </c>
      <c r="U70" s="110">
        <v>12</v>
      </c>
      <c r="V70" s="38">
        <f>Tracking!P34</f>
        <v>22.664752173913044</v>
      </c>
      <c r="W70" s="42">
        <f>Tracking!AB34</f>
        <v>24.100157897826087</v>
      </c>
      <c r="X70" s="41"/>
      <c r="Y70" s="108">
        <v>100.25327608695652</v>
      </c>
      <c r="Z70" s="108">
        <v>88.253276086956546</v>
      </c>
      <c r="AA70" s="108">
        <v>53.129895652173921</v>
      </c>
      <c r="AB70" s="108">
        <v>13.206361304347828</v>
      </c>
      <c r="AC70" s="108">
        <v>9.6228721739130432</v>
      </c>
      <c r="AD70" s="108">
        <v>3.9417391304347826</v>
      </c>
      <c r="AE70" s="108">
        <v>0.28013173913043482</v>
      </c>
      <c r="AF70" s="108">
        <v>6.9547252173913048</v>
      </c>
      <c r="AG70" s="108">
        <v>1.1175486956521739</v>
      </c>
      <c r="AH70" s="110">
        <v>12</v>
      </c>
      <c r="AI70" s="38">
        <f t="shared" si="284"/>
        <v>12.91688304347826</v>
      </c>
      <c r="AJ70" s="121">
        <f t="shared" si="275"/>
        <v>1</v>
      </c>
      <c r="AK70" s="121">
        <f t="shared" si="276"/>
        <v>0.26988472770599525</v>
      </c>
      <c r="AL70" s="121">
        <f t="shared" si="277"/>
        <v>0.10026146204626904</v>
      </c>
      <c r="AM70" s="121">
        <f t="shared" si="278"/>
        <v>9.025517632700257E-2</v>
      </c>
      <c r="AN70" s="121">
        <f t="shared" si="279"/>
        <v>4.4325476807974482E-2</v>
      </c>
      <c r="AO70" s="121">
        <f t="shared" si="280"/>
        <v>4.102285691980523E-3</v>
      </c>
      <c r="AP70" s="121">
        <f t="shared" si="281"/>
        <v>0.11002062269218084</v>
      </c>
      <c r="AQ70" s="121">
        <f t="shared" si="282"/>
        <v>5.4287197824550888E-2</v>
      </c>
      <c r="AR70" s="122">
        <f t="shared" si="283"/>
        <v>0.32686308643264284</v>
      </c>
      <c r="AS70" s="38">
        <f t="shared" si="285"/>
        <v>22.664752173913044</v>
      </c>
      <c r="AT70" s="121">
        <f t="shared" si="304"/>
        <v>1</v>
      </c>
      <c r="AU70" s="121">
        <f t="shared" si="305"/>
        <v>0.52995670292201458</v>
      </c>
      <c r="AV70" s="121">
        <f t="shared" si="306"/>
        <v>0.13172997252372129</v>
      </c>
      <c r="AW70" s="121">
        <f t="shared" si="307"/>
        <v>9.5985613134143055E-2</v>
      </c>
      <c r="AX70" s="121">
        <f t="shared" si="308"/>
        <v>3.9317808697003007E-2</v>
      </c>
      <c r="AY70" s="121">
        <f t="shared" si="309"/>
        <v>2.7942402489416645E-3</v>
      </c>
      <c r="AZ70" s="121">
        <f t="shared" si="310"/>
        <v>6.9371550625028922E-2</v>
      </c>
      <c r="BA70" s="121">
        <f t="shared" si="311"/>
        <v>1.1147253628727778E-2</v>
      </c>
      <c r="BB70" s="122">
        <f t="shared" si="312"/>
        <v>0.11969683653621034</v>
      </c>
      <c r="BC70" s="38">
        <f t="shared" si="286"/>
        <v>12.91688304347826</v>
      </c>
      <c r="BD70" s="123">
        <f t="shared" si="313"/>
        <v>12.91688304347826</v>
      </c>
      <c r="BE70" s="123">
        <f t="shared" si="287"/>
        <v>3.4860694629993172</v>
      </c>
      <c r="BF70" s="123">
        <f t="shared" si="288"/>
        <v>1.2950655790197916</v>
      </c>
      <c r="BG70" s="123">
        <f t="shared" si="289"/>
        <v>1.1658155566844</v>
      </c>
      <c r="BH70" s="123">
        <f t="shared" si="290"/>
        <v>0.57254699977501444</v>
      </c>
      <c r="BI70" s="123">
        <f t="shared" si="291"/>
        <v>5.2988744494246696E-2</v>
      </c>
      <c r="BJ70" s="123">
        <f t="shared" si="292"/>
        <v>1.4211235156855502</v>
      </c>
      <c r="BK70" s="123">
        <f t="shared" si="293"/>
        <v>0.70122138505789122</v>
      </c>
      <c r="BL70" s="124">
        <f t="shared" si="294"/>
        <v>4.2220522586807734</v>
      </c>
      <c r="BM70" s="38">
        <f t="shared" si="295"/>
        <v>22.664752173913044</v>
      </c>
      <c r="BN70" s="123">
        <f t="shared" si="314"/>
        <v>22.664752173913044</v>
      </c>
      <c r="BO70" s="123">
        <f t="shared" si="296"/>
        <v>12.01133733463152</v>
      </c>
      <c r="BP70" s="123">
        <f t="shared" si="297"/>
        <v>2.9856271811265178</v>
      </c>
      <c r="BQ70" s="123">
        <f t="shared" si="298"/>
        <v>2.1754901339464454</v>
      </c>
      <c r="BR70" s="123">
        <f t="shared" si="299"/>
        <v>0.89112839013889611</v>
      </c>
      <c r="BS70" s="123">
        <f t="shared" si="300"/>
        <v>6.3330762756635919E-2</v>
      </c>
      <c r="BT70" s="123">
        <f t="shared" si="301"/>
        <v>1.572289002836343</v>
      </c>
      <c r="BU70" s="123">
        <f t="shared" si="302"/>
        <v>0.25264974091486797</v>
      </c>
      <c r="BV70" s="124">
        <f t="shared" si="303"/>
        <v>2.7128991360945878</v>
      </c>
      <c r="BW70" s="114">
        <v>10.082047826086955</v>
      </c>
      <c r="BX70" s="115">
        <v>3.350139130434783</v>
      </c>
      <c r="BY70" s="115">
        <v>10.125975217391305</v>
      </c>
      <c r="BZ70" s="115">
        <v>3.4475456521739121</v>
      </c>
      <c r="CA70" s="115">
        <v>1.2636260869565217</v>
      </c>
      <c r="CB70" s="115">
        <v>0.44694043478260875</v>
      </c>
      <c r="CC70" s="115">
        <v>1.0955660869565218</v>
      </c>
      <c r="CD70" s="115">
        <v>0.16273043478260868</v>
      </c>
      <c r="CE70" s="115">
        <v>0.15060565217391303</v>
      </c>
      <c r="CF70" s="115">
        <v>6.7319086956521739</v>
      </c>
      <c r="CG70" s="115">
        <v>0.32807826086956521</v>
      </c>
      <c r="CH70" s="115">
        <v>1.1303043478260869E-2</v>
      </c>
      <c r="CI70" s="115">
        <v>1.5478260869565219E-4</v>
      </c>
      <c r="CJ70" s="115">
        <v>1.1843478260869567E-3</v>
      </c>
      <c r="CK70" s="115">
        <v>1.4222173913043479E-2</v>
      </c>
      <c r="CL70" s="115">
        <v>0.27753043478260864</v>
      </c>
      <c r="CM70" s="115">
        <v>4.3430434782608697E-2</v>
      </c>
      <c r="CN70" s="115">
        <v>6.0869565217391306E-5</v>
      </c>
      <c r="CO70" s="115">
        <v>-9.2652173913043492E-3</v>
      </c>
      <c r="CP70" s="115">
        <v>0.12605652173913043</v>
      </c>
      <c r="CQ70" s="115">
        <v>0.18282608695652178</v>
      </c>
      <c r="CR70" s="115">
        <v>0.15073913043478263</v>
      </c>
      <c r="CS70" s="115">
        <v>0.1582913043478261</v>
      </c>
      <c r="CT70" s="115">
        <v>0.60864782608695644</v>
      </c>
      <c r="CU70" s="115">
        <v>0.18518695652173911</v>
      </c>
      <c r="CV70" s="115">
        <v>5.8394782608695656E-2</v>
      </c>
      <c r="CW70" s="115">
        <v>1.143478260869565E-4</v>
      </c>
      <c r="CX70" s="115">
        <v>7.9434782608695648E-4</v>
      </c>
      <c r="CY70" s="115">
        <v>1.7183913043478261E-2</v>
      </c>
      <c r="CZ70" s="115">
        <v>7.6347826086956537E-4</v>
      </c>
      <c r="DA70" s="115">
        <v>1.8112173913043476E-2</v>
      </c>
      <c r="DB70" s="115">
        <v>5.2173913043478256E-4</v>
      </c>
      <c r="DC70" s="115">
        <v>3.4826086956521744E-4</v>
      </c>
      <c r="DD70" s="115">
        <v>0.34646521739130443</v>
      </c>
      <c r="DE70" s="115">
        <v>4.8347826086956522E-3</v>
      </c>
      <c r="DF70" s="115">
        <v>9.1217391304347834E-4</v>
      </c>
      <c r="DG70" s="115">
        <v>2.0245652173913043E-2</v>
      </c>
      <c r="DH70" s="115">
        <v>-2.6086956521739132E-6</v>
      </c>
      <c r="DI70" s="115">
        <v>1.6434782608695653E-4</v>
      </c>
      <c r="DJ70" s="115">
        <v>2.3578260869565212E-2</v>
      </c>
      <c r="DK70" s="115">
        <v>0.10644391304347824</v>
      </c>
      <c r="DL70" s="115">
        <v>2.3652173913043476E-4</v>
      </c>
      <c r="DM70" s="115">
        <v>0.87627826086956551</v>
      </c>
      <c r="DN70" s="115">
        <v>0.3063334782608696</v>
      </c>
      <c r="DO70" s="115">
        <v>1.1656521739130436E-3</v>
      </c>
      <c r="DP70" s="115">
        <v>9.6391304347826097E-4</v>
      </c>
      <c r="DQ70" s="115">
        <v>3.0256521739130435E-3</v>
      </c>
      <c r="DR70" s="115">
        <v>2.3521739130434783E-4</v>
      </c>
      <c r="DS70" s="116">
        <v>115.00348173913046</v>
      </c>
      <c r="DT70" s="114">
        <v>23.031247826086961</v>
      </c>
      <c r="DU70" s="115">
        <v>11.440039130434783</v>
      </c>
      <c r="DV70" s="115">
        <v>22.34304391304347</v>
      </c>
      <c r="DW70" s="115">
        <v>10.74316043478261</v>
      </c>
      <c r="DX70" s="115">
        <v>5.5210047826086965</v>
      </c>
      <c r="DY70" s="115">
        <v>1.4963104347826088</v>
      </c>
      <c r="DZ70" s="115">
        <v>2.8729956521739131</v>
      </c>
      <c r="EA70" s="115">
        <v>0.39417391304347821</v>
      </c>
      <c r="EB70" s="115">
        <v>0.28013173913043482</v>
      </c>
      <c r="EC70" s="115">
        <v>11.591208695652172</v>
      </c>
      <c r="ED70" s="115">
        <v>0.17854434782608694</v>
      </c>
      <c r="EE70" s="115">
        <v>2.4913478260869565E-2</v>
      </c>
      <c r="EF70" s="115">
        <v>3.7478260869565214E-4</v>
      </c>
      <c r="EG70" s="115">
        <v>3.2143478260869564E-3</v>
      </c>
      <c r="EH70" s="115">
        <v>2.2864347826086956E-2</v>
      </c>
      <c r="EI70" s="115">
        <v>0.78276956521739138</v>
      </c>
      <c r="EJ70" s="115">
        <v>5.1008695652173912E-2</v>
      </c>
      <c r="EK70" s="115">
        <v>1.8695652173913045E-4</v>
      </c>
      <c r="EL70" s="115">
        <v>1.0939130434782611E-2</v>
      </c>
      <c r="EM70" s="115">
        <v>0.40116956521739128</v>
      </c>
      <c r="EN70" s="115">
        <v>0.36236956521739122</v>
      </c>
      <c r="EO70" s="115">
        <v>0.38183913043478268</v>
      </c>
      <c r="EP70" s="115">
        <v>0.43979130434782598</v>
      </c>
      <c r="EQ70" s="115">
        <v>1.5961086956521739</v>
      </c>
      <c r="ER70" s="115">
        <v>9.9191304347826068E-2</v>
      </c>
      <c r="ES70" s="115">
        <v>4.8195652173913051E-3</v>
      </c>
      <c r="ET70" s="115">
        <v>2.6608695652173905E-4</v>
      </c>
      <c r="EU70" s="115">
        <v>1.4047826086956525E-3</v>
      </c>
      <c r="EV70" s="115">
        <v>3.2358695652173919E-2</v>
      </c>
      <c r="EW70" s="115">
        <v>2.4713043478260866E-3</v>
      </c>
      <c r="EX70" s="115">
        <v>1.9467391304347825E-2</v>
      </c>
      <c r="EY70" s="115">
        <v>1.2221739130434783E-3</v>
      </c>
      <c r="EZ70" s="115">
        <v>8.4478260869565234E-4</v>
      </c>
      <c r="FA70" s="115">
        <v>1.1599304347826085</v>
      </c>
      <c r="FB70" s="115">
        <v>1.0069565217391304E-2</v>
      </c>
      <c r="FC70" s="115">
        <v>2.6860869565217388E-3</v>
      </c>
      <c r="FD70" s="115">
        <v>3.8692608695652178E-2</v>
      </c>
      <c r="FE70" s="115">
        <v>9.0434782608695644E-5</v>
      </c>
      <c r="FF70" s="115">
        <v>9.8478260869565228E-4</v>
      </c>
      <c r="FG70" s="115">
        <v>4.2533913043478262E-2</v>
      </c>
      <c r="FH70" s="115">
        <v>9.7163913043478267E-2</v>
      </c>
      <c r="FI70" s="115">
        <v>4.4043478260869564E-4</v>
      </c>
      <c r="FJ70" s="115">
        <v>4.0215826086956517</v>
      </c>
      <c r="FK70" s="115">
        <v>1.3384252173913043</v>
      </c>
      <c r="FL70" s="115">
        <v>1.9773913043478262E-3</v>
      </c>
      <c r="FM70" s="115">
        <v>2.3252173913043479E-3</v>
      </c>
      <c r="FN70" s="115">
        <v>7.7113043478260869E-3</v>
      </c>
      <c r="FO70" s="115">
        <v>4.9173913043478248E-4</v>
      </c>
      <c r="FP70" s="116">
        <v>42.931069999999998</v>
      </c>
    </row>
    <row r="71" spans="1:172" x14ac:dyDescent="0.2">
      <c r="A71" s="2" t="s">
        <v>1</v>
      </c>
      <c r="B71" s="21">
        <v>2012</v>
      </c>
      <c r="C71" s="38">
        <f>C63</f>
        <v>14.334021922981368</v>
      </c>
      <c r="D71" s="104">
        <f>Tracking!W35</f>
        <v>25.198722896496967</v>
      </c>
      <c r="E71" s="42">
        <f>Tracking!Z35</f>
        <v>13.046014615320917</v>
      </c>
      <c r="F71" s="42">
        <f>Tracking!AA35</f>
        <v>24.276821288484847</v>
      </c>
      <c r="G71" s="42">
        <f>G63</f>
        <v>5.5172266929999996</v>
      </c>
      <c r="H71" s="104">
        <f>H63</f>
        <v>10.693914161</v>
      </c>
      <c r="I71" s="38">
        <f>Tracking!Q35</f>
        <v>11.926676086956522</v>
      </c>
      <c r="J71" s="42">
        <f>Tracking!AC35</f>
        <v>12.360201761775365</v>
      </c>
      <c r="K71" s="41"/>
      <c r="L71" s="108">
        <v>33.141280434782615</v>
      </c>
      <c r="M71" s="108">
        <v>21.141280434782601</v>
      </c>
      <c r="N71" s="108">
        <v>8.4524269565217427</v>
      </c>
      <c r="O71" s="108">
        <v>2.9757300000000004</v>
      </c>
      <c r="P71" s="108">
        <v>3.3331339130434783</v>
      </c>
      <c r="Q71" s="108">
        <v>1.3941739130434783</v>
      </c>
      <c r="R71" s="108">
        <v>0.14702173913043476</v>
      </c>
      <c r="S71" s="108">
        <v>3.317637391304348</v>
      </c>
      <c r="T71" s="108">
        <v>1.5211591304347827</v>
      </c>
      <c r="U71" s="110">
        <v>12</v>
      </c>
      <c r="V71" s="38">
        <f>Tracking!P35</f>
        <v>20.951915833333334</v>
      </c>
      <c r="W71" s="42">
        <f>Tracking!AB35</f>
        <v>22.795893051811593</v>
      </c>
      <c r="X71" s="41"/>
      <c r="Y71" s="108">
        <v>83.559431250000003</v>
      </c>
      <c r="Z71" s="108">
        <v>71.559431250000003</v>
      </c>
      <c r="AA71" s="108">
        <v>38.00200791666667</v>
      </c>
      <c r="AB71" s="108">
        <v>14.73691125</v>
      </c>
      <c r="AC71" s="108">
        <v>9.2021816666666663</v>
      </c>
      <c r="AD71" s="108">
        <v>4.0501250000000004</v>
      </c>
      <c r="AE71" s="108">
        <v>0.33971375000000004</v>
      </c>
      <c r="AF71" s="108">
        <v>4.4206124999999998</v>
      </c>
      <c r="AG71" s="108">
        <v>0.80788041666666655</v>
      </c>
      <c r="AH71" s="110">
        <v>12</v>
      </c>
      <c r="AI71" s="38">
        <f t="shared" si="284"/>
        <v>11.926676086956522</v>
      </c>
      <c r="AJ71" s="121">
        <f t="shared" si="275"/>
        <v>1</v>
      </c>
      <c r="AK71" s="121">
        <f t="shared" si="276"/>
        <v>0.2550422568360004</v>
      </c>
      <c r="AL71" s="121">
        <f t="shared" si="277"/>
        <v>8.9789228447459027E-2</v>
      </c>
      <c r="AM71" s="121">
        <f t="shared" si="278"/>
        <v>0.10057348024324581</v>
      </c>
      <c r="AN71" s="121">
        <f t="shared" si="279"/>
        <v>4.2067593489244229E-2</v>
      </c>
      <c r="AO71" s="121">
        <f t="shared" si="280"/>
        <v>4.4362117939212662E-3</v>
      </c>
      <c r="AP71" s="121">
        <f t="shared" si="281"/>
        <v>0.10010589053229227</v>
      </c>
      <c r="AQ71" s="121">
        <f t="shared" si="282"/>
        <v>4.5899226296588332E-2</v>
      </c>
      <c r="AR71" s="122">
        <f t="shared" si="283"/>
        <v>0.36208619107563794</v>
      </c>
      <c r="AS71" s="38">
        <f t="shared" si="285"/>
        <v>20.951915833333334</v>
      </c>
      <c r="AT71" s="121">
        <f t="shared" si="304"/>
        <v>1</v>
      </c>
      <c r="AU71" s="121">
        <f t="shared" si="305"/>
        <v>0.45479016968137476</v>
      </c>
      <c r="AV71" s="121">
        <f t="shared" si="306"/>
        <v>0.17636442744456809</v>
      </c>
      <c r="AW71" s="121">
        <f t="shared" si="307"/>
        <v>0.1101273851318449</v>
      </c>
      <c r="AX71" s="121">
        <f t="shared" si="308"/>
        <v>4.8469992428293369E-2</v>
      </c>
      <c r="AY71" s="121">
        <f t="shared" si="309"/>
        <v>4.0655344934507325E-3</v>
      </c>
      <c r="AZ71" s="121">
        <f t="shared" si="310"/>
        <v>5.2903812697983145E-2</v>
      </c>
      <c r="BA71" s="121">
        <f t="shared" si="311"/>
        <v>9.6683331202863654E-3</v>
      </c>
      <c r="BB71" s="122">
        <f t="shared" si="312"/>
        <v>0.14361035996161114</v>
      </c>
      <c r="BC71" s="38">
        <f t="shared" si="286"/>
        <v>11.926676086956522</v>
      </c>
      <c r="BD71" s="123">
        <f t="shared" si="313"/>
        <v>11.926676086956522</v>
      </c>
      <c r="BE71" s="123">
        <f t="shared" si="287"/>
        <v>3.0418063857693496</v>
      </c>
      <c r="BF71" s="123">
        <f t="shared" si="288"/>
        <v>1.070887043790586</v>
      </c>
      <c r="BG71" s="123">
        <f t="shared" si="289"/>
        <v>1.1995073217991139</v>
      </c>
      <c r="BH71" s="123">
        <f t="shared" si="290"/>
        <v>0.50172656130397708</v>
      </c>
      <c r="BI71" s="123">
        <f t="shared" si="291"/>
        <v>5.290926111923526E-2</v>
      </c>
      <c r="BJ71" s="123">
        <f t="shared" si="292"/>
        <v>1.1939305307749775</v>
      </c>
      <c r="BK71" s="123">
        <f t="shared" si="293"/>
        <v>0.54742520468132605</v>
      </c>
      <c r="BL71" s="124">
        <f t="shared" si="294"/>
        <v>4.3184847165189808</v>
      </c>
      <c r="BM71" s="38">
        <f t="shared" si="295"/>
        <v>20.951915833333334</v>
      </c>
      <c r="BN71" s="123">
        <f t="shared" si="314"/>
        <v>20.951915833333334</v>
      </c>
      <c r="BO71" s="123">
        <f t="shared" si="296"/>
        <v>9.5287253569915489</v>
      </c>
      <c r="BP71" s="123">
        <f t="shared" si="297"/>
        <v>3.6951726398126143</v>
      </c>
      <c r="BQ71" s="123">
        <f t="shared" si="298"/>
        <v>2.3073797042274995</v>
      </c>
      <c r="BR71" s="123">
        <f t="shared" si="299"/>
        <v>1.0155392017999068</v>
      </c>
      <c r="BS71" s="123">
        <f t="shared" si="300"/>
        <v>8.5180736524293227E-2</v>
      </c>
      <c r="BT71" s="123">
        <f t="shared" si="301"/>
        <v>1.1084362309105742</v>
      </c>
      <c r="BU71" s="123">
        <f t="shared" si="302"/>
        <v>0.20257010178486898</v>
      </c>
      <c r="BV71" s="124">
        <f t="shared" si="303"/>
        <v>3.00891217471038</v>
      </c>
      <c r="BW71" s="114">
        <v>8.4819130434782597</v>
      </c>
      <c r="BX71" s="115">
        <v>2.9525173913043479</v>
      </c>
      <c r="BY71" s="115">
        <v>8.5677247826086944</v>
      </c>
      <c r="BZ71" s="115">
        <v>3.0746739130434784</v>
      </c>
      <c r="CA71" s="115">
        <v>1.0829534782608696</v>
      </c>
      <c r="CB71" s="115">
        <v>0.3565230434782608</v>
      </c>
      <c r="CC71" s="115">
        <v>1.1041826086956521</v>
      </c>
      <c r="CD71" s="115">
        <v>0.13941739130434783</v>
      </c>
      <c r="CE71" s="115">
        <v>0.14702173913043476</v>
      </c>
      <c r="CF71" s="115">
        <v>5.5293956521739132</v>
      </c>
      <c r="CG71" s="115">
        <v>0.24457695652173908</v>
      </c>
      <c r="CH71" s="115">
        <v>1.2559130434782606E-2</v>
      </c>
      <c r="CI71" s="115">
        <v>1.3217391304347828E-4</v>
      </c>
      <c r="CJ71" s="115">
        <v>1.2152173913043476E-3</v>
      </c>
      <c r="CK71" s="115">
        <v>1.286217391304348E-2</v>
      </c>
      <c r="CL71" s="115">
        <v>0.25338260869565216</v>
      </c>
      <c r="CM71" s="115">
        <v>3.7395652173913038E-2</v>
      </c>
      <c r="CN71" s="115">
        <v>2.6086956521739128E-5</v>
      </c>
      <c r="CO71" s="115">
        <v>-3.9086956521739132E-3</v>
      </c>
      <c r="CP71" s="115">
        <v>0.11650000000000001</v>
      </c>
      <c r="CQ71" s="115">
        <v>0.20683478260869564</v>
      </c>
      <c r="CR71" s="115">
        <v>0.14262173913043477</v>
      </c>
      <c r="CS71" s="115">
        <v>0.15138695652173914</v>
      </c>
      <c r="CT71" s="115">
        <v>0.61343478260869577</v>
      </c>
      <c r="CU71" s="115">
        <v>0.13616521739130438</v>
      </c>
      <c r="CV71" s="115">
        <v>2.9989130434782602E-2</v>
      </c>
      <c r="CW71" s="115">
        <v>1.2391304347826089E-4</v>
      </c>
      <c r="CX71" s="115">
        <v>6.1869565217391312E-4</v>
      </c>
      <c r="CY71" s="115">
        <v>1.5797391304347826E-2</v>
      </c>
      <c r="CZ71" s="115">
        <v>7.0521739130434771E-4</v>
      </c>
      <c r="DA71" s="115">
        <v>1.6782608695652172E-2</v>
      </c>
      <c r="DB71" s="115">
        <v>4.621739130434783E-4</v>
      </c>
      <c r="DC71" s="115">
        <v>2.8869565217391307E-4</v>
      </c>
      <c r="DD71" s="115">
        <v>0.27637391304347825</v>
      </c>
      <c r="DE71" s="115">
        <v>5.7130434782608703E-3</v>
      </c>
      <c r="DF71" s="115">
        <v>5.239130434782609E-4</v>
      </c>
      <c r="DG71" s="115">
        <v>1.9953913043478263E-2</v>
      </c>
      <c r="DH71" s="115">
        <v>-1.0434782608695653E-5</v>
      </c>
      <c r="DI71" s="115">
        <v>1.826086956521739E-4</v>
      </c>
      <c r="DJ71" s="115">
        <v>2.3329130434782613E-2</v>
      </c>
      <c r="DK71" s="115">
        <v>9.8461739130434808E-2</v>
      </c>
      <c r="DL71" s="115">
        <v>1.3304347826086958E-4</v>
      </c>
      <c r="DM71" s="115">
        <v>0.76079130434782594</v>
      </c>
      <c r="DN71" s="115">
        <v>0.26253391304347828</v>
      </c>
      <c r="DO71" s="115">
        <v>1.0860869565217392E-3</v>
      </c>
      <c r="DP71" s="115">
        <v>7.4869565217391314E-4</v>
      </c>
      <c r="DQ71" s="115">
        <v>2.646521739130435E-3</v>
      </c>
      <c r="DR71" s="115">
        <v>-2.8695652173913048E-5</v>
      </c>
      <c r="DS71" s="116">
        <v>127.19399652173909</v>
      </c>
      <c r="DT71" s="114">
        <v>17.123820833333333</v>
      </c>
      <c r="DU71" s="115">
        <v>9.7561333333333327</v>
      </c>
      <c r="DV71" s="115">
        <v>16.825297083333336</v>
      </c>
      <c r="DW71" s="115">
        <v>9.4696583333333351</v>
      </c>
      <c r="DX71" s="115">
        <v>4.1534674999999988</v>
      </c>
      <c r="DY71" s="115">
        <v>1.6676908333333333</v>
      </c>
      <c r="DZ71" s="115">
        <v>2.7753224999999997</v>
      </c>
      <c r="EA71" s="115">
        <v>0.40501250000000005</v>
      </c>
      <c r="EB71" s="115">
        <v>0.33971375000000004</v>
      </c>
      <c r="EC71" s="115">
        <v>7.3676875000000015</v>
      </c>
      <c r="ED71" s="115">
        <v>0.12845250000000002</v>
      </c>
      <c r="EE71" s="115">
        <v>2.6660416666666669E-2</v>
      </c>
      <c r="EF71" s="115">
        <v>6.7625000000000009E-4</v>
      </c>
      <c r="EG71" s="115">
        <v>3.0875E-3</v>
      </c>
      <c r="EH71" s="115">
        <v>2.2021249999999996E-2</v>
      </c>
      <c r="EI71" s="115">
        <v>0.75492500000000007</v>
      </c>
      <c r="EJ71" s="115">
        <v>4.1645833333333333E-2</v>
      </c>
      <c r="EK71" s="115">
        <v>0</v>
      </c>
      <c r="EL71" s="115">
        <v>4.5249999999999992E-2</v>
      </c>
      <c r="EM71" s="115">
        <v>0.37577916666666661</v>
      </c>
      <c r="EN71" s="115">
        <v>0.38777916666666662</v>
      </c>
      <c r="EO71" s="115">
        <v>0.34147916666666661</v>
      </c>
      <c r="EP71" s="115">
        <v>0.39155833333333329</v>
      </c>
      <c r="EQ71" s="115">
        <v>1.5418458333333334</v>
      </c>
      <c r="ER71" s="115">
        <v>7.1362499999999995E-2</v>
      </c>
      <c r="ES71" s="115">
        <v>1.6379166666666666E-3</v>
      </c>
      <c r="ET71" s="115">
        <v>2.4041666666666669E-4</v>
      </c>
      <c r="EU71" s="115">
        <v>1.8879166666666669E-3</v>
      </c>
      <c r="EV71" s="115">
        <v>3.5400833333333333E-2</v>
      </c>
      <c r="EW71" s="115">
        <v>2.4925000000000004E-3</v>
      </c>
      <c r="EX71" s="115">
        <v>9.2341666666666666E-3</v>
      </c>
      <c r="EY71" s="115">
        <v>1.2916666666666667E-3</v>
      </c>
      <c r="EZ71" s="115">
        <v>6.0750000000000008E-4</v>
      </c>
      <c r="FA71" s="115">
        <v>1.2927833333333334</v>
      </c>
      <c r="FB71" s="115">
        <v>1.5441666666666666E-2</v>
      </c>
      <c r="FC71" s="115">
        <v>3.5579166666666663E-3</v>
      </c>
      <c r="FD71" s="115">
        <v>5.4467083333333333E-2</v>
      </c>
      <c r="FE71" s="115">
        <v>-2.8750000000000004E-5</v>
      </c>
      <c r="FF71" s="115">
        <v>9.5E-4</v>
      </c>
      <c r="FG71" s="115">
        <v>6.2114999999999997E-2</v>
      </c>
      <c r="FH71" s="115">
        <v>6.6444166666666679E-2</v>
      </c>
      <c r="FI71" s="115">
        <v>7.5041666666666659E-4</v>
      </c>
      <c r="FJ71" s="115">
        <v>3.0119416666666674</v>
      </c>
      <c r="FK71" s="115">
        <v>1.0069012500000001</v>
      </c>
      <c r="FL71" s="115">
        <v>2.4891666666666669E-3</v>
      </c>
      <c r="FM71" s="115">
        <v>1.3241666666666669E-3</v>
      </c>
      <c r="FN71" s="115">
        <v>7.1220833333333318E-3</v>
      </c>
      <c r="FO71" s="115">
        <v>7.5000000000000007E-5</v>
      </c>
      <c r="FP71" s="116">
        <v>50.770020416666675</v>
      </c>
    </row>
    <row r="72" spans="1:172" x14ac:dyDescent="0.2">
      <c r="A72" s="2" t="s">
        <v>1</v>
      </c>
      <c r="B72" s="21">
        <v>2013</v>
      </c>
      <c r="C72" s="38">
        <f>C63</f>
        <v>14.334021922981368</v>
      </c>
      <c r="D72" s="104">
        <f>Tracking!W36</f>
        <v>24.919784266968179</v>
      </c>
      <c r="E72" s="42">
        <f>Tracking!Z36</f>
        <v>12.885013701863361</v>
      </c>
      <c r="F72" s="42">
        <f>Tracking!AA36</f>
        <v>23.882644957954543</v>
      </c>
      <c r="G72" s="42">
        <f>G63</f>
        <v>5.5172266929999996</v>
      </c>
      <c r="H72" s="104">
        <f>H63</f>
        <v>10.693914161</v>
      </c>
      <c r="I72" s="38">
        <f>Tracking!Q36</f>
        <v>11.801418636363637</v>
      </c>
      <c r="J72" s="42">
        <f>Tracking!AC36</f>
        <v>12.248445136693018</v>
      </c>
      <c r="K72" s="41"/>
      <c r="L72" s="108">
        <v>32.823442272727277</v>
      </c>
      <c r="M72" s="108">
        <v>20.823442272727274</v>
      </c>
      <c r="N72" s="108">
        <v>8.5972254545454554</v>
      </c>
      <c r="O72" s="108">
        <v>2.8276254545454544</v>
      </c>
      <c r="P72" s="108">
        <v>3.6730336363636358</v>
      </c>
      <c r="Q72" s="108">
        <v>1.5700454545454547</v>
      </c>
      <c r="R72" s="108">
        <v>0.13245636363636362</v>
      </c>
      <c r="S72" s="108">
        <v>2.5344000000000002</v>
      </c>
      <c r="T72" s="108">
        <v>1.4886590909090907</v>
      </c>
      <c r="U72" s="110">
        <v>12</v>
      </c>
      <c r="V72" s="38">
        <f>Tracking!P36</f>
        <v>20.118025652173912</v>
      </c>
      <c r="W72" s="42">
        <f>Tracking!AB36</f>
        <v>22.260319571884057</v>
      </c>
      <c r="X72" s="41"/>
      <c r="Y72" s="108">
        <v>76.795246956521737</v>
      </c>
      <c r="Z72" s="108">
        <v>64.795246956521737</v>
      </c>
      <c r="AA72" s="108">
        <v>33.808626956521742</v>
      </c>
      <c r="AB72" s="108">
        <v>16.03394391304348</v>
      </c>
      <c r="AC72" s="108">
        <v>7.0514656521739116</v>
      </c>
      <c r="AD72" s="108">
        <v>3.5415652173913039</v>
      </c>
      <c r="AE72" s="108">
        <v>0.23689434782608693</v>
      </c>
      <c r="AF72" s="108">
        <v>3.087685652173914</v>
      </c>
      <c r="AG72" s="108">
        <v>1.0350652173913046</v>
      </c>
      <c r="AH72" s="110">
        <v>12</v>
      </c>
      <c r="AI72" s="38">
        <f t="shared" si="284"/>
        <v>11.801418636363637</v>
      </c>
      <c r="AJ72" s="121">
        <f t="shared" si="275"/>
        <v>1</v>
      </c>
      <c r="AK72" s="121">
        <f t="shared" si="276"/>
        <v>0.26192333464332646</v>
      </c>
      <c r="AL72" s="121">
        <f t="shared" si="277"/>
        <v>8.6146523909678557E-2</v>
      </c>
      <c r="AM72" s="121">
        <f t="shared" si="278"/>
        <v>0.11190275553199759</v>
      </c>
      <c r="AN72" s="121">
        <f t="shared" si="279"/>
        <v>4.7833053020462521E-2</v>
      </c>
      <c r="AO72" s="121">
        <f t="shared" si="280"/>
        <v>4.0354196411148653E-3</v>
      </c>
      <c r="AP72" s="121">
        <f t="shared" si="281"/>
        <v>7.7213108209123207E-2</v>
      </c>
      <c r="AQ72" s="121">
        <f t="shared" si="282"/>
        <v>4.5353533567257964E-2</v>
      </c>
      <c r="AR72" s="122">
        <f t="shared" si="283"/>
        <v>0.36559236841440912</v>
      </c>
      <c r="AS72" s="38">
        <f t="shared" si="285"/>
        <v>20.118025652173912</v>
      </c>
      <c r="AT72" s="121">
        <f t="shared" si="304"/>
        <v>1</v>
      </c>
      <c r="AU72" s="121">
        <f t="shared" si="305"/>
        <v>0.44024374289287427</v>
      </c>
      <c r="AV72" s="121">
        <f t="shared" si="306"/>
        <v>0.2087882329764657</v>
      </c>
      <c r="AW72" s="121">
        <f t="shared" si="307"/>
        <v>9.1821641724339487E-2</v>
      </c>
      <c r="AX72" s="121">
        <f t="shared" si="308"/>
        <v>4.6116984549791087E-2</v>
      </c>
      <c r="AY72" s="121">
        <f t="shared" si="309"/>
        <v>3.0847527316398451E-3</v>
      </c>
      <c r="AZ72" s="121">
        <f t="shared" si="310"/>
        <v>4.020672860030039E-2</v>
      </c>
      <c r="BA72" s="121">
        <f t="shared" si="311"/>
        <v>1.3478245834371955E-2</v>
      </c>
      <c r="BB72" s="122">
        <f t="shared" si="312"/>
        <v>0.15625967069021732</v>
      </c>
      <c r="BC72" s="38">
        <f t="shared" si="286"/>
        <v>11.801418636363637</v>
      </c>
      <c r="BD72" s="123">
        <f t="shared" si="313"/>
        <v>11.801418636363637</v>
      </c>
      <c r="BE72" s="123">
        <f t="shared" si="287"/>
        <v>3.0910669227582623</v>
      </c>
      <c r="BF72" s="123">
        <f t="shared" si="288"/>
        <v>1.0166511927256261</v>
      </c>
      <c r="BG72" s="123">
        <f t="shared" si="289"/>
        <v>1.3206112645957604</v>
      </c>
      <c r="BH72" s="123">
        <f t="shared" si="290"/>
        <v>0.5644978833498564</v>
      </c>
      <c r="BI72" s="123">
        <f t="shared" si="291"/>
        <v>4.762367655820083E-2</v>
      </c>
      <c r="BJ72" s="123">
        <f t="shared" si="292"/>
        <v>0.91122421419070876</v>
      </c>
      <c r="BK72" s="123">
        <f t="shared" si="293"/>
        <v>0.53523603626558192</v>
      </c>
      <c r="BL72" s="124">
        <f t="shared" si="294"/>
        <v>4.3145085899181286</v>
      </c>
      <c r="BM72" s="38">
        <f t="shared" si="295"/>
        <v>20.118025652173912</v>
      </c>
      <c r="BN72" s="123">
        <f t="shared" si="314"/>
        <v>20.118025652173912</v>
      </c>
      <c r="BO72" s="123">
        <f t="shared" si="296"/>
        <v>8.8568349127279014</v>
      </c>
      <c r="BP72" s="123">
        <f t="shared" si="297"/>
        <v>4.2004070268926004</v>
      </c>
      <c r="BQ72" s="123">
        <f t="shared" si="298"/>
        <v>1.8472701436349843</v>
      </c>
      <c r="BR72" s="123">
        <f t="shared" si="299"/>
        <v>0.92778267817360505</v>
      </c>
      <c r="BS72" s="123">
        <f t="shared" si="300"/>
        <v>6.2059134585743955E-2</v>
      </c>
      <c r="BT72" s="123">
        <f t="shared" si="301"/>
        <v>0.80887999737083771</v>
      </c>
      <c r="BU72" s="123">
        <f t="shared" si="302"/>
        <v>0.27115569544220119</v>
      </c>
      <c r="BV72" s="124">
        <f t="shared" si="303"/>
        <v>3.1436360633460398</v>
      </c>
      <c r="BW72" s="114">
        <v>7.1930818181818186</v>
      </c>
      <c r="BX72" s="115">
        <v>2.9690818181818184</v>
      </c>
      <c r="BY72" s="115">
        <v>7.3613613636363633</v>
      </c>
      <c r="BZ72" s="115">
        <v>3.1781572727272733</v>
      </c>
      <c r="CA72" s="115">
        <v>1.0915300000000001</v>
      </c>
      <c r="CB72" s="115">
        <v>0.34385636363636374</v>
      </c>
      <c r="CC72" s="115">
        <v>1.2081599999999997</v>
      </c>
      <c r="CD72" s="115">
        <v>0.15700454545454542</v>
      </c>
      <c r="CE72" s="115">
        <v>0.13245636363636362</v>
      </c>
      <c r="CF72" s="115">
        <v>4.2239999999999993</v>
      </c>
      <c r="CG72" s="115">
        <v>0.24515181818181819</v>
      </c>
      <c r="CH72" s="115">
        <v>1.1501363636363638E-2</v>
      </c>
      <c r="CI72" s="115">
        <v>1.0136363636363636E-4</v>
      </c>
      <c r="CJ72" s="115">
        <v>1.141818181818182E-3</v>
      </c>
      <c r="CK72" s="115">
        <v>1.126727272727273E-2</v>
      </c>
      <c r="CL72" s="115">
        <v>0.26624090909090908</v>
      </c>
      <c r="CM72" s="115">
        <v>4.9472727272727286E-2</v>
      </c>
      <c r="CN72" s="115">
        <v>4.0909090909090908E-4</v>
      </c>
      <c r="CO72" s="115">
        <v>1.29E-2</v>
      </c>
      <c r="CP72" s="115">
        <v>0.14049090909090906</v>
      </c>
      <c r="CQ72" s="115">
        <v>0.21314090909090908</v>
      </c>
      <c r="CR72" s="115">
        <v>0.14554999999999998</v>
      </c>
      <c r="CS72" s="115">
        <v>0.15911818181818188</v>
      </c>
      <c r="CT72" s="115">
        <v>0.67119999999999991</v>
      </c>
      <c r="CU72" s="115">
        <v>0.13619545454545454</v>
      </c>
      <c r="CV72" s="115">
        <v>4.2704090909090914E-2</v>
      </c>
      <c r="CW72" s="115">
        <v>1.1454545454545455E-4</v>
      </c>
      <c r="CX72" s="115">
        <v>6.5545454545454544E-4</v>
      </c>
      <c r="CY72" s="115">
        <v>1.4011363636363634E-2</v>
      </c>
      <c r="CZ72" s="115">
        <v>8.5227272727272723E-4</v>
      </c>
      <c r="DA72" s="115">
        <v>1.2294090909090911E-2</v>
      </c>
      <c r="DB72" s="115">
        <v>3.631818181818181E-4</v>
      </c>
      <c r="DC72" s="115">
        <v>1.9999999999999998E-4</v>
      </c>
      <c r="DD72" s="115">
        <v>0.26655454545454549</v>
      </c>
      <c r="DE72" s="115">
        <v>4.7318181818181825E-3</v>
      </c>
      <c r="DF72" s="115">
        <v>9.0909090909090898E-4</v>
      </c>
      <c r="DG72" s="115">
        <v>2.0058636363636365E-2</v>
      </c>
      <c r="DH72" s="115">
        <v>5.1818181818181819E-5</v>
      </c>
      <c r="DI72" s="115">
        <v>2.0272727272727274E-4</v>
      </c>
      <c r="DJ72" s="115">
        <v>2.1184545454545459E-2</v>
      </c>
      <c r="DK72" s="115">
        <v>7.9813636363636378E-2</v>
      </c>
      <c r="DL72" s="115">
        <v>2.3090909090909097E-4</v>
      </c>
      <c r="DM72" s="115">
        <v>0.76416818181818169</v>
      </c>
      <c r="DN72" s="115">
        <v>0.26461363636363633</v>
      </c>
      <c r="DO72" s="115">
        <v>1.0977272727272726E-3</v>
      </c>
      <c r="DP72" s="115">
        <v>2.531818181818182E-4</v>
      </c>
      <c r="DQ72" s="115">
        <v>2.684090909090909E-3</v>
      </c>
      <c r="DR72" s="115">
        <v>5.4545454545454539E-5</v>
      </c>
      <c r="DS72" s="116">
        <v>129.40000545454544</v>
      </c>
      <c r="DT72" s="114">
        <v>13.918790909090905</v>
      </c>
      <c r="DU72" s="115">
        <v>9.0167043478260851</v>
      </c>
      <c r="DV72" s="115">
        <v>13.597522727272723</v>
      </c>
      <c r="DW72" s="115">
        <v>8.7103421739130429</v>
      </c>
      <c r="DX72" s="115">
        <v>3.899453913043478</v>
      </c>
      <c r="DY72" s="115">
        <v>1.8604330434782606</v>
      </c>
      <c r="DZ72" s="115">
        <v>2.1937930434782604</v>
      </c>
      <c r="EA72" s="115">
        <v>0.35415652173913043</v>
      </c>
      <c r="EB72" s="115">
        <v>0.23689434782608693</v>
      </c>
      <c r="EC72" s="115">
        <v>5.1461430434782605</v>
      </c>
      <c r="ED72" s="115">
        <v>0.16561086956521737</v>
      </c>
      <c r="EE72" s="115">
        <v>1.9637826086956519E-2</v>
      </c>
      <c r="EF72" s="115">
        <v>3.7782608695652173E-4</v>
      </c>
      <c r="EG72" s="115">
        <v>2.9873913043478259E-3</v>
      </c>
      <c r="EH72" s="115">
        <v>1.7597391304347825E-2</v>
      </c>
      <c r="EI72" s="115">
        <v>0.65391304347826074</v>
      </c>
      <c r="EJ72" s="115">
        <v>5.1091304347826098E-2</v>
      </c>
      <c r="EK72" s="115">
        <v>0</v>
      </c>
      <c r="EL72" s="115">
        <v>3.6421739130434776E-2</v>
      </c>
      <c r="EM72" s="115">
        <v>0.30868260869565212</v>
      </c>
      <c r="EN72" s="115">
        <v>0.26321304347826091</v>
      </c>
      <c r="EO72" s="115">
        <v>0.25960869565217393</v>
      </c>
      <c r="EP72" s="115">
        <v>0.35084782608695653</v>
      </c>
      <c r="EQ72" s="115">
        <v>1.218773913043478</v>
      </c>
      <c r="ER72" s="115">
        <v>9.319130434782609E-2</v>
      </c>
      <c r="ES72" s="115">
        <v>2.2939130434782612E-3</v>
      </c>
      <c r="ET72" s="115">
        <v>2.5956521739130435E-4</v>
      </c>
      <c r="EU72" s="115">
        <v>1.182608695652174E-3</v>
      </c>
      <c r="EV72" s="115">
        <v>2.780130434782609E-2</v>
      </c>
      <c r="EW72" s="115">
        <v>1.7626086956521742E-3</v>
      </c>
      <c r="EX72" s="115">
        <v>1.0874347826086957E-2</v>
      </c>
      <c r="EY72" s="115">
        <v>9.4217391304347831E-4</v>
      </c>
      <c r="EZ72" s="115">
        <v>6.039130434782609E-4</v>
      </c>
      <c r="FA72" s="115">
        <v>1.4421956521739132</v>
      </c>
      <c r="FB72" s="115">
        <v>8.1130434782608687E-3</v>
      </c>
      <c r="FC72" s="115">
        <v>3.345652173913043E-3</v>
      </c>
      <c r="FD72" s="115">
        <v>3.5752173913043472E-2</v>
      </c>
      <c r="FE72" s="115">
        <v>-4.3478260869564801E-7</v>
      </c>
      <c r="FF72" s="115">
        <v>7.5565217391304347E-4</v>
      </c>
      <c r="FG72" s="115">
        <v>3.7912608695652168E-2</v>
      </c>
      <c r="FH72" s="115">
        <v>6.8446086956521754E-2</v>
      </c>
      <c r="FI72" s="115">
        <v>2.5217391304347818E-4</v>
      </c>
      <c r="FJ72" s="115">
        <v>2.8544608695652172</v>
      </c>
      <c r="FK72" s="115">
        <v>0.94532217391304363</v>
      </c>
      <c r="FL72" s="115">
        <v>1.7143478260869566E-3</v>
      </c>
      <c r="FM72" s="115">
        <v>7.2521739130434765E-4</v>
      </c>
      <c r="FN72" s="115">
        <v>6.689999999999998E-3</v>
      </c>
      <c r="FO72" s="115">
        <v>1.2999999999999999E-4</v>
      </c>
      <c r="FP72" s="116">
        <v>55.183884782608686</v>
      </c>
    </row>
    <row r="73" spans="1:172" x14ac:dyDescent="0.2">
      <c r="A73" s="2" t="s">
        <v>1</v>
      </c>
      <c r="B73" s="21">
        <v>2014</v>
      </c>
      <c r="C73" s="38">
        <f>C63</f>
        <v>14.334021922981368</v>
      </c>
      <c r="D73" s="104">
        <f>Tracking!W37</f>
        <v>24.640845637439391</v>
      </c>
      <c r="E73" s="42">
        <f>Tracking!Z37</f>
        <v>12.724012788405805</v>
      </c>
      <c r="F73" s="42">
        <f>Tracking!AA37</f>
        <v>23.48846862742424</v>
      </c>
      <c r="G73" s="42">
        <f>G63</f>
        <v>5.5172266929999996</v>
      </c>
      <c r="H73" s="104">
        <f>H63</f>
        <v>10.693914161</v>
      </c>
      <c r="I73" s="38">
        <f>Tracking!Q37</f>
        <v>11.663864999999999</v>
      </c>
      <c r="J73" s="42">
        <f>Tracking!AC37</f>
        <v>12.02509297002635</v>
      </c>
      <c r="K73" s="41"/>
      <c r="L73" s="108">
        <v>32.669462272727273</v>
      </c>
      <c r="M73" s="108">
        <v>20.669462272727273</v>
      </c>
      <c r="N73" s="108">
        <v>8.0832609090909102</v>
      </c>
      <c r="O73" s="108">
        <v>2.5614099999999995</v>
      </c>
      <c r="P73" s="108">
        <v>4.52439318181818</v>
      </c>
      <c r="Q73" s="108">
        <v>1.2380909090909091</v>
      </c>
      <c r="R73" s="108">
        <v>0.1385068181818182</v>
      </c>
      <c r="S73" s="108">
        <v>2.7491290909090904</v>
      </c>
      <c r="T73" s="108">
        <v>1.3746713636363637</v>
      </c>
      <c r="U73" s="110">
        <v>12</v>
      </c>
      <c r="V73" s="38">
        <f>Tracking!P37</f>
        <v>21.088576521739132</v>
      </c>
      <c r="W73" s="42">
        <f>Tracking!AB37</f>
        <v>21.866481876231884</v>
      </c>
      <c r="X73" s="41"/>
      <c r="Y73" s="108">
        <v>100.44030956521739</v>
      </c>
      <c r="Z73" s="108">
        <v>88.44030956521739</v>
      </c>
      <c r="AA73" s="108">
        <v>37.565744782608689</v>
      </c>
      <c r="AB73" s="108">
        <v>29.05150260869565</v>
      </c>
      <c r="AC73" s="108">
        <v>10.804231304347825</v>
      </c>
      <c r="AD73" s="108">
        <v>4.4723043478260873</v>
      </c>
      <c r="AE73" s="108">
        <v>0.2800621739130435</v>
      </c>
      <c r="AF73" s="108">
        <v>4.8486182608695643</v>
      </c>
      <c r="AG73" s="108">
        <v>1.4178473913043477</v>
      </c>
      <c r="AH73" s="110">
        <v>12</v>
      </c>
      <c r="AI73" s="38">
        <f t="shared" si="284"/>
        <v>11.663864999999999</v>
      </c>
      <c r="AJ73" s="121">
        <f t="shared" si="275"/>
        <v>1</v>
      </c>
      <c r="AK73" s="121">
        <f t="shared" si="276"/>
        <v>0.24742558789646443</v>
      </c>
      <c r="AL73" s="121">
        <f t="shared" si="277"/>
        <v>7.8403800424296691E-2</v>
      </c>
      <c r="AM73" s="121">
        <f t="shared" si="278"/>
        <v>0.1384899801548059</v>
      </c>
      <c r="AN73" s="121">
        <f t="shared" si="279"/>
        <v>3.7897498855513065E-2</v>
      </c>
      <c r="AO73" s="121">
        <f t="shared" si="280"/>
        <v>4.2396418106166629E-3</v>
      </c>
      <c r="AP73" s="121">
        <f t="shared" si="281"/>
        <v>8.4149811464882457E-2</v>
      </c>
      <c r="AQ73" s="121">
        <f t="shared" si="282"/>
        <v>4.2078175396965449E-2</v>
      </c>
      <c r="AR73" s="122">
        <f t="shared" si="283"/>
        <v>0.36731550399645529</v>
      </c>
      <c r="AS73" s="38">
        <f t="shared" si="285"/>
        <v>21.088576521739132</v>
      </c>
      <c r="AT73" s="121">
        <f t="shared" si="304"/>
        <v>1</v>
      </c>
      <c r="AU73" s="121">
        <f t="shared" si="305"/>
        <v>0.3740106431891938</v>
      </c>
      <c r="AV73" s="121">
        <f t="shared" si="306"/>
        <v>0.28924146823573932</v>
      </c>
      <c r="AW73" s="121">
        <f t="shared" si="307"/>
        <v>0.10756867786565788</v>
      </c>
      <c r="AX73" s="121">
        <f t="shared" si="308"/>
        <v>4.4526986895855325E-2</v>
      </c>
      <c r="AY73" s="121">
        <f t="shared" si="309"/>
        <v>2.7883443920609877E-3</v>
      </c>
      <c r="AZ73" s="121">
        <f t="shared" si="310"/>
        <v>4.8273629201842354E-2</v>
      </c>
      <c r="BA73" s="121">
        <f t="shared" si="311"/>
        <v>1.4116318412815307E-2</v>
      </c>
      <c r="BB73" s="122">
        <f t="shared" si="312"/>
        <v>0.11947394479313329</v>
      </c>
      <c r="BC73" s="38">
        <f t="shared" si="286"/>
        <v>11.663864999999999</v>
      </c>
      <c r="BD73" s="123">
        <f t="shared" si="313"/>
        <v>11.663864999999999</v>
      </c>
      <c r="BE73" s="123">
        <f t="shared" si="287"/>
        <v>2.885938654769995</v>
      </c>
      <c r="BF73" s="123">
        <f t="shared" si="288"/>
        <v>0.91449134363593931</v>
      </c>
      <c r="BG73" s="123">
        <f t="shared" si="289"/>
        <v>1.615328432378335</v>
      </c>
      <c r="BH73" s="123">
        <f t="shared" si="290"/>
        <v>0.44203131048835886</v>
      </c>
      <c r="BI73" s="123">
        <f t="shared" si="291"/>
        <v>4.9450609727388323E-2</v>
      </c>
      <c r="BJ73" s="123">
        <f t="shared" si="292"/>
        <v>0.98151204070184117</v>
      </c>
      <c r="BK73" s="123">
        <f t="shared" si="293"/>
        <v>0.49079415727652637</v>
      </c>
      <c r="BL73" s="124">
        <f t="shared" si="294"/>
        <v>4.2843184510216146</v>
      </c>
      <c r="BM73" s="38">
        <f t="shared" si="295"/>
        <v>21.088576521739132</v>
      </c>
      <c r="BN73" s="123">
        <f t="shared" si="314"/>
        <v>21.088576521739132</v>
      </c>
      <c r="BO73" s="123">
        <f t="shared" si="296"/>
        <v>7.8873520688401841</v>
      </c>
      <c r="BP73" s="123">
        <f t="shared" si="297"/>
        <v>6.0996908361495672</v>
      </c>
      <c r="BQ73" s="123">
        <f t="shared" si="298"/>
        <v>2.2684702945122326</v>
      </c>
      <c r="BR73" s="123">
        <f t="shared" si="299"/>
        <v>0.93901077043572057</v>
      </c>
      <c r="BS73" s="123">
        <f t="shared" si="300"/>
        <v>5.8802214080940315E-2</v>
      </c>
      <c r="BT73" s="123">
        <f t="shared" si="301"/>
        <v>1.0180221234051132</v>
      </c>
      <c r="BU73" s="123">
        <f t="shared" si="302"/>
        <v>0.29769306105389071</v>
      </c>
      <c r="BV73" s="124">
        <f t="shared" si="303"/>
        <v>2.519535427124028</v>
      </c>
      <c r="BW73" s="114">
        <v>7.5897999999999994</v>
      </c>
      <c r="BX73" s="115">
        <v>3.0079181818181819</v>
      </c>
      <c r="BY73" s="115">
        <v>7.7806127272727261</v>
      </c>
      <c r="BZ73" s="115">
        <v>3.2932081818181813</v>
      </c>
      <c r="CA73" s="115">
        <v>1.023385</v>
      </c>
      <c r="CB73" s="115">
        <v>0.31216227272727265</v>
      </c>
      <c r="CC73" s="115">
        <v>1.4657809090909091</v>
      </c>
      <c r="CD73" s="115">
        <v>0.12380909090909088</v>
      </c>
      <c r="CE73" s="115">
        <v>0.1385068181818182</v>
      </c>
      <c r="CF73" s="115">
        <v>4.5818818181818193</v>
      </c>
      <c r="CG73" s="115">
        <v>0.2295654545454546</v>
      </c>
      <c r="CH73" s="115">
        <v>1.2177727272727272E-2</v>
      </c>
      <c r="CI73" s="115">
        <v>2.1727272727272725E-4</v>
      </c>
      <c r="CJ73" s="115">
        <v>1.4831818181818182E-3</v>
      </c>
      <c r="CK73" s="115">
        <v>1.2083636363636362E-2</v>
      </c>
      <c r="CL73" s="115">
        <v>0.24480454545454541</v>
      </c>
      <c r="CM73" s="115">
        <v>3.8227272727272728E-2</v>
      </c>
      <c r="CN73" s="115">
        <v>6.8181818181818184E-5</v>
      </c>
      <c r="CO73" s="115">
        <v>4.1095454545454553E-2</v>
      </c>
      <c r="CP73" s="115">
        <v>0.22746363636363637</v>
      </c>
      <c r="CQ73" s="115">
        <v>0.24084545454545456</v>
      </c>
      <c r="CR73" s="115">
        <v>0.14562727272727272</v>
      </c>
      <c r="CS73" s="115">
        <v>0.15929090909090909</v>
      </c>
      <c r="CT73" s="115">
        <v>0.81432272727272725</v>
      </c>
      <c r="CU73" s="115">
        <v>0.12753636363636359</v>
      </c>
      <c r="CV73" s="115">
        <v>3.1160909090909093E-2</v>
      </c>
      <c r="CW73" s="115">
        <v>1.3318181818181821E-4</v>
      </c>
      <c r="CX73" s="115">
        <v>6.2727272727272729E-4</v>
      </c>
      <c r="CY73" s="115">
        <v>1.4067727272727272E-2</v>
      </c>
      <c r="CZ73" s="115">
        <v>9.2909090909090903E-4</v>
      </c>
      <c r="DA73" s="115">
        <v>1.6357272727272724E-2</v>
      </c>
      <c r="DB73" s="115">
        <v>4.8090909090909103E-4</v>
      </c>
      <c r="DC73" s="115">
        <v>2.4863636363636369E-4</v>
      </c>
      <c r="DD73" s="115">
        <v>0.24198636363636358</v>
      </c>
      <c r="DE73" s="115">
        <v>1.2686363636363636E-2</v>
      </c>
      <c r="DF73" s="115">
        <v>3.1272727272727273E-4</v>
      </c>
      <c r="DG73" s="115">
        <v>1.9484090909090906E-2</v>
      </c>
      <c r="DH73" s="115">
        <v>1.8636363636363638E-5</v>
      </c>
      <c r="DI73" s="115">
        <v>1.8681818181818182E-4</v>
      </c>
      <c r="DJ73" s="115">
        <v>2.2366363636363636E-2</v>
      </c>
      <c r="DK73" s="115">
        <v>8.2720454545454528E-2</v>
      </c>
      <c r="DL73" s="115">
        <v>1.8136363636363635E-4</v>
      </c>
      <c r="DM73" s="115">
        <v>0.6755681818181819</v>
      </c>
      <c r="DN73" s="115">
        <v>0.24809318181818182</v>
      </c>
      <c r="DO73" s="115">
        <v>1.1763636363636362E-3</v>
      </c>
      <c r="DP73" s="115">
        <v>3.345454545454545E-4</v>
      </c>
      <c r="DQ73" s="115">
        <v>2.8495454545454544E-3</v>
      </c>
      <c r="DR73" s="115">
        <v>3.1590909090909087E-4</v>
      </c>
      <c r="DS73" s="116">
        <v>133.21777499999999</v>
      </c>
      <c r="DT73" s="114">
        <v>20.178943478260869</v>
      </c>
      <c r="DU73" s="115">
        <v>12.097913043478263</v>
      </c>
      <c r="DV73" s="115">
        <v>19.151131304347828</v>
      </c>
      <c r="DW73" s="115">
        <v>11.080231739130435</v>
      </c>
      <c r="DX73" s="115">
        <v>4.2164069565217392</v>
      </c>
      <c r="DY73" s="115">
        <v>2.9984521739130434</v>
      </c>
      <c r="DZ73" s="115">
        <v>2.9062252173913037</v>
      </c>
      <c r="EA73" s="115">
        <v>0.44723043478260865</v>
      </c>
      <c r="EB73" s="115">
        <v>0.2800621739130435</v>
      </c>
      <c r="EC73" s="115">
        <v>8.0810304347826065</v>
      </c>
      <c r="ED73" s="115">
        <v>0.23185565217391305</v>
      </c>
      <c r="EE73" s="115">
        <v>2.5634347826086954E-2</v>
      </c>
      <c r="EF73" s="115">
        <v>7.3739130434782624E-4</v>
      </c>
      <c r="EG73" s="115">
        <v>4.835652173913043E-3</v>
      </c>
      <c r="EH73" s="115">
        <v>2.5159130434782611E-2</v>
      </c>
      <c r="EI73" s="115">
        <v>0.80920434782608697</v>
      </c>
      <c r="EJ73" s="115">
        <v>5.4234782608695638E-2</v>
      </c>
      <c r="EK73" s="115">
        <v>2.2608695652173911E-4</v>
      </c>
      <c r="EL73" s="115">
        <v>0.13698260869565221</v>
      </c>
      <c r="EM73" s="115">
        <v>0.42049999999999993</v>
      </c>
      <c r="EN73" s="115">
        <v>0.32454782608695648</v>
      </c>
      <c r="EO73" s="115">
        <v>0.31610434782608687</v>
      </c>
      <c r="EP73" s="115">
        <v>0.41643478260869565</v>
      </c>
      <c r="EQ73" s="115">
        <v>1.6145695652173913</v>
      </c>
      <c r="ER73" s="115">
        <v>0.12880869565217395</v>
      </c>
      <c r="ES73" s="115">
        <v>9.8130434782608671E-3</v>
      </c>
      <c r="ET73" s="115">
        <v>3.4739130434782619E-4</v>
      </c>
      <c r="EU73" s="115">
        <v>1.7065217391304345E-3</v>
      </c>
      <c r="EV73" s="115">
        <v>3.6546521739130436E-2</v>
      </c>
      <c r="EW73" s="115">
        <v>2.4652173913043483E-3</v>
      </c>
      <c r="EX73" s="115">
        <v>1.9859130434782612E-2</v>
      </c>
      <c r="EY73" s="115">
        <v>1.3547826086956524E-3</v>
      </c>
      <c r="EZ73" s="115">
        <v>5.3347826086956509E-4</v>
      </c>
      <c r="FA73" s="115">
        <v>2.3243826086956516</v>
      </c>
      <c r="FB73" s="115">
        <v>1.5969565217391308E-2</v>
      </c>
      <c r="FC73" s="115">
        <v>8.2347826086956531E-4</v>
      </c>
      <c r="FD73" s="115">
        <v>4.9559565217391299E-2</v>
      </c>
      <c r="FE73" s="115">
        <v>1.695652173913044E-5</v>
      </c>
      <c r="FF73" s="115">
        <v>1.0230434782608694E-3</v>
      </c>
      <c r="FG73" s="115">
        <v>3.6209130434782598E-2</v>
      </c>
      <c r="FH73" s="115">
        <v>9.9019565217391303E-2</v>
      </c>
      <c r="FI73" s="115">
        <v>3.9913043478260866E-4</v>
      </c>
      <c r="FJ73" s="115">
        <v>3.0591086956521734</v>
      </c>
      <c r="FK73" s="115">
        <v>1.0221591304347828</v>
      </c>
      <c r="FL73" s="115">
        <v>2.0891304347826086E-3</v>
      </c>
      <c r="FM73" s="115">
        <v>7.1956521739130431E-4</v>
      </c>
      <c r="FN73" s="115">
        <v>9.3652173913043469E-3</v>
      </c>
      <c r="FO73" s="115">
        <v>4.3739130434782605E-4</v>
      </c>
      <c r="FP73" s="116">
        <v>52.510029565217387</v>
      </c>
    </row>
    <row r="74" spans="1:172" x14ac:dyDescent="0.2">
      <c r="A74" s="2" t="s">
        <v>1</v>
      </c>
      <c r="B74" s="21">
        <v>2015</v>
      </c>
      <c r="C74" s="38">
        <f>C63</f>
        <v>14.334021922981368</v>
      </c>
      <c r="D74" s="104">
        <f>Tracking!W38</f>
        <v>24.361907007910602</v>
      </c>
      <c r="E74" s="42">
        <f>Tracking!Z38</f>
        <v>12.563011874948248</v>
      </c>
      <c r="F74" s="42">
        <f>Tracking!AA38</f>
        <v>23.094292296893936</v>
      </c>
      <c r="G74" s="42">
        <f>G63</f>
        <v>5.5172266929999996</v>
      </c>
      <c r="H74" s="104">
        <f>H63</f>
        <v>10.693914161</v>
      </c>
      <c r="I74" s="38">
        <f>Tracking!Q38</f>
        <v>11.441348695652175</v>
      </c>
      <c r="J74" s="42">
        <f>Tracking!AC38</f>
        <v>11.950038292490119</v>
      </c>
      <c r="K74" s="41"/>
      <c r="L74" s="108">
        <v>31.561706521739133</v>
      </c>
      <c r="M74" s="108">
        <v>19.561706521739129</v>
      </c>
      <c r="N74" s="108">
        <v>6.245348260869565</v>
      </c>
      <c r="O74" s="108">
        <v>2.6372295652173916</v>
      </c>
      <c r="P74" s="108">
        <v>3.6757804347826091</v>
      </c>
      <c r="Q74" s="108">
        <v>1.1527260869565217</v>
      </c>
      <c r="R74" s="108">
        <v>0.16476130434782607</v>
      </c>
      <c r="S74" s="108">
        <v>3.5152708695652173</v>
      </c>
      <c r="T74" s="108">
        <v>2.1705882608695646</v>
      </c>
      <c r="U74" s="110">
        <v>12</v>
      </c>
      <c r="V74" s="38">
        <f>Tracking!P38</f>
        <v>20.838002499999998</v>
      </c>
      <c r="W74" s="42">
        <f>Tracking!AB38</f>
        <v>21.132254536231883</v>
      </c>
      <c r="X74" s="41"/>
      <c r="Y74" s="108">
        <v>82.534888333333328</v>
      </c>
      <c r="Z74" s="108">
        <v>70.534888333333328</v>
      </c>
      <c r="AA74" s="108">
        <v>29.78932958333333</v>
      </c>
      <c r="AB74" s="108">
        <v>18.724140000000002</v>
      </c>
      <c r="AC74" s="108">
        <v>11.391667499999999</v>
      </c>
      <c r="AD74" s="108">
        <v>4.0414041666666671</v>
      </c>
      <c r="AE74" s="108">
        <v>0.38012249999999997</v>
      </c>
      <c r="AF74" s="108">
        <v>4.7592291666666666</v>
      </c>
      <c r="AG74" s="108">
        <v>1.4489958333333337</v>
      </c>
      <c r="AH74" s="110">
        <v>12</v>
      </c>
      <c r="AI74" s="38">
        <f t="shared" si="284"/>
        <v>11.441348695652175</v>
      </c>
      <c r="AJ74" s="121">
        <f t="shared" si="275"/>
        <v>1</v>
      </c>
      <c r="AK74" s="121">
        <f t="shared" si="276"/>
        <v>0.19787739476532684</v>
      </c>
      <c r="AL74" s="121">
        <f t="shared" si="277"/>
        <v>8.3557888842319586E-2</v>
      </c>
      <c r="AM74" s="121">
        <f t="shared" si="278"/>
        <v>0.11646329808721838</v>
      </c>
      <c r="AN74" s="121">
        <f t="shared" si="279"/>
        <v>3.6522932819318399E-2</v>
      </c>
      <c r="AO74" s="121">
        <f t="shared" si="280"/>
        <v>5.2202913753836939E-3</v>
      </c>
      <c r="AP74" s="121">
        <f t="shared" si="281"/>
        <v>0.11137771866498924</v>
      </c>
      <c r="AQ74" s="121">
        <f t="shared" si="282"/>
        <v>6.8772842158408093E-2</v>
      </c>
      <c r="AR74" s="122">
        <f t="shared" si="283"/>
        <v>0.38020757818448814</v>
      </c>
      <c r="AS74" s="38">
        <f t="shared" si="285"/>
        <v>20.838002499999998</v>
      </c>
      <c r="AT74" s="121">
        <f t="shared" si="304"/>
        <v>1</v>
      </c>
      <c r="AU74" s="121">
        <f t="shared" si="305"/>
        <v>0.36093014947840341</v>
      </c>
      <c r="AV74" s="121">
        <f t="shared" si="306"/>
        <v>0.22686333474371337</v>
      </c>
      <c r="AW74" s="121">
        <f t="shared" si="307"/>
        <v>0.13802245002128696</v>
      </c>
      <c r="AX74" s="121">
        <f t="shared" si="308"/>
        <v>4.8966009990159119E-2</v>
      </c>
      <c r="AY74" s="121">
        <f t="shared" si="309"/>
        <v>4.605597798409816E-3</v>
      </c>
      <c r="AZ74" s="121">
        <f t="shared" si="310"/>
        <v>5.7663241118659864E-2</v>
      </c>
      <c r="BA74" s="121">
        <f t="shared" si="311"/>
        <v>1.7556161552933592E-2</v>
      </c>
      <c r="BB74" s="122">
        <f t="shared" si="312"/>
        <v>0.14539306034480409</v>
      </c>
      <c r="BC74" s="38">
        <f t="shared" si="286"/>
        <v>11.441348695652175</v>
      </c>
      <c r="BD74" s="123">
        <f t="shared" si="313"/>
        <v>11.441348695652175</v>
      </c>
      <c r="BE74" s="123">
        <f t="shared" si="287"/>
        <v>2.2639842724973227</v>
      </c>
      <c r="BF74" s="123">
        <f t="shared" si="288"/>
        <v>0.95601494251752261</v>
      </c>
      <c r="BG74" s="123">
        <f t="shared" si="289"/>
        <v>1.3324972036615466</v>
      </c>
      <c r="BH74" s="123">
        <f t="shared" si="290"/>
        <v>0.41787160977370058</v>
      </c>
      <c r="BI74" s="123">
        <f t="shared" si="291"/>
        <v>5.972717391867053E-2</v>
      </c>
      <c r="BJ74" s="123">
        <f t="shared" si="292"/>
        <v>1.2743113161723896</v>
      </c>
      <c r="BK74" s="123">
        <f t="shared" si="293"/>
        <v>0.78685406792539536</v>
      </c>
      <c r="BL74" s="124">
        <f t="shared" si="294"/>
        <v>4.3500874787381658</v>
      </c>
      <c r="BM74" s="38">
        <f t="shared" si="295"/>
        <v>20.838002499999998</v>
      </c>
      <c r="BN74" s="123">
        <f t="shared" si="314"/>
        <v>20.838002499999998</v>
      </c>
      <c r="BO74" s="123">
        <f t="shared" si="296"/>
        <v>7.5210633571563434</v>
      </c>
      <c r="BP74" s="123">
        <f t="shared" si="297"/>
        <v>4.7273787365478359</v>
      </c>
      <c r="BQ74" s="123">
        <f t="shared" si="298"/>
        <v>2.8761121585997027</v>
      </c>
      <c r="BR74" s="123">
        <f t="shared" si="299"/>
        <v>1.0203538385899606</v>
      </c>
      <c r="BS74" s="123">
        <f t="shared" si="300"/>
        <v>9.5971458437258239E-2</v>
      </c>
      <c r="BT74" s="123">
        <f t="shared" si="301"/>
        <v>1.2015867625887369</v>
      </c>
      <c r="BU74" s="123">
        <f t="shared" si="302"/>
        <v>0.36583533833043402</v>
      </c>
      <c r="BV74" s="124">
        <f t="shared" si="303"/>
        <v>3.0297009549476783</v>
      </c>
      <c r="BW74" s="114">
        <v>8.6741373913043471</v>
      </c>
      <c r="BX74" s="115">
        <v>2.815352608695652</v>
      </c>
      <c r="BY74" s="115">
        <v>8.7572986956521728</v>
      </c>
      <c r="BZ74" s="115">
        <v>2.9612308695652181</v>
      </c>
      <c r="CA74" s="115">
        <v>0.80481260869565208</v>
      </c>
      <c r="CB74" s="115">
        <v>0.31825434782608697</v>
      </c>
      <c r="CC74" s="115">
        <v>1.2096900000000002</v>
      </c>
      <c r="CD74" s="115">
        <v>0.11527260869565219</v>
      </c>
      <c r="CE74" s="115">
        <v>0.16476130434782607</v>
      </c>
      <c r="CF74" s="115">
        <v>5.8587847826086952</v>
      </c>
      <c r="CG74" s="115">
        <v>0.34843869565217389</v>
      </c>
      <c r="CH74" s="115">
        <v>1.3985217391304346E-2</v>
      </c>
      <c r="CI74" s="115">
        <v>8.347826086956521E-5</v>
      </c>
      <c r="CJ74" s="115">
        <v>1.4778260869565216E-3</v>
      </c>
      <c r="CK74" s="115">
        <v>1.5132173913043478E-2</v>
      </c>
      <c r="CL74" s="115">
        <v>0.22740173913043477</v>
      </c>
      <c r="CM74" s="115">
        <v>3.1086521739130436E-2</v>
      </c>
      <c r="CN74" s="115">
        <v>4.4782608695652177E-5</v>
      </c>
      <c r="CO74" s="115">
        <v>-8.8378260869565236E-3</v>
      </c>
      <c r="CP74" s="115">
        <v>0.12136695652173914</v>
      </c>
      <c r="CQ74" s="115">
        <v>0.27034695652173918</v>
      </c>
      <c r="CR74" s="115">
        <v>0.14591347826086956</v>
      </c>
      <c r="CS74" s="115">
        <v>0.14326043478260869</v>
      </c>
      <c r="CT74" s="115">
        <v>0.67205000000000004</v>
      </c>
      <c r="CU74" s="115">
        <v>0.19499782608695651</v>
      </c>
      <c r="CV74" s="115">
        <v>0.10536217391304348</v>
      </c>
      <c r="CW74" s="115">
        <v>1.0434782608695651E-4</v>
      </c>
      <c r="CX74" s="115">
        <v>5.8347826086956533E-4</v>
      </c>
      <c r="CY74" s="115">
        <v>1.5366956521739127E-2</v>
      </c>
      <c r="CZ74" s="115">
        <v>7.2782608695652184E-4</v>
      </c>
      <c r="DA74" s="115">
        <v>2.3543043478260865E-2</v>
      </c>
      <c r="DB74" s="115">
        <v>3.7347826086956516E-4</v>
      </c>
      <c r="DC74" s="115">
        <v>9.3913043478260875E-5</v>
      </c>
      <c r="DD74" s="115">
        <v>0.24670956521739135</v>
      </c>
      <c r="DE74" s="115">
        <v>2.3015652173913045E-2</v>
      </c>
      <c r="DF74" s="115">
        <v>3.2391304347826087E-4</v>
      </c>
      <c r="DG74" s="115">
        <v>2.0382173913043481E-2</v>
      </c>
      <c r="DH74" s="115">
        <v>3.2608695652173924E-5</v>
      </c>
      <c r="DI74" s="115">
        <v>1.4434782608695654E-4</v>
      </c>
      <c r="DJ74" s="115">
        <v>2.7996086956521744E-2</v>
      </c>
      <c r="DK74" s="115">
        <v>0.12386130434782608</v>
      </c>
      <c r="DL74" s="115">
        <v>2.0565217391304351E-4</v>
      </c>
      <c r="DM74" s="115">
        <v>0.53784782608695636</v>
      </c>
      <c r="DN74" s="115">
        <v>0.19510608695652171</v>
      </c>
      <c r="DO74" s="115">
        <v>1.2530434782608694E-3</v>
      </c>
      <c r="DP74" s="115">
        <v>8.0434782608695659E-5</v>
      </c>
      <c r="DQ74" s="115">
        <v>2.3626086956521743E-3</v>
      </c>
      <c r="DR74" s="115">
        <v>4.8086956521739137E-4</v>
      </c>
      <c r="DS74" s="116">
        <v>133.96941565217389</v>
      </c>
      <c r="DT74" s="114">
        <v>18.580092916666665</v>
      </c>
      <c r="DU74" s="115">
        <v>10.648044166666669</v>
      </c>
      <c r="DV74" s="115">
        <v>17.617372083333333</v>
      </c>
      <c r="DW74" s="115">
        <v>9.9104816666666675</v>
      </c>
      <c r="DX74" s="115">
        <v>3.4263241666666668</v>
      </c>
      <c r="DY74" s="115">
        <v>2.1474312500000003</v>
      </c>
      <c r="DZ74" s="115">
        <v>3.3080329166666669</v>
      </c>
      <c r="EA74" s="115">
        <v>0.40414041666666661</v>
      </c>
      <c r="EB74" s="115">
        <v>0.38012249999999997</v>
      </c>
      <c r="EC74" s="115">
        <v>7.9320487499999999</v>
      </c>
      <c r="ED74" s="115">
        <v>0.24442874999999997</v>
      </c>
      <c r="EE74" s="115">
        <v>3.5667083333333342E-2</v>
      </c>
      <c r="EF74" s="115">
        <v>4.0916666666666667E-4</v>
      </c>
      <c r="EG74" s="115">
        <v>3.8633333333333332E-3</v>
      </c>
      <c r="EH74" s="115">
        <v>2.4823750000000002E-2</v>
      </c>
      <c r="EI74" s="115">
        <v>0.77466208333333342</v>
      </c>
      <c r="EJ74" s="115">
        <v>3.5121666666666669E-2</v>
      </c>
      <c r="EK74" s="115">
        <v>1.2083333333333332E-4</v>
      </c>
      <c r="EL74" s="115">
        <v>8.408833333333332E-2</v>
      </c>
      <c r="EM74" s="115">
        <v>0.46987833333333345</v>
      </c>
      <c r="EN74" s="115">
        <v>0.49308666666666662</v>
      </c>
      <c r="EO74" s="115">
        <v>0.38497874999999998</v>
      </c>
      <c r="EP74" s="115">
        <v>0.4057641666666667</v>
      </c>
      <c r="EQ74" s="115">
        <v>1.8377962499999996</v>
      </c>
      <c r="ER74" s="115">
        <v>0.14083583333333335</v>
      </c>
      <c r="ES74" s="115">
        <v>7.1241666666666675E-3</v>
      </c>
      <c r="ET74" s="115">
        <v>2.4375000000000002E-4</v>
      </c>
      <c r="EU74" s="115">
        <v>1.3833333333333334E-3</v>
      </c>
      <c r="EV74" s="115">
        <v>3.9597083333333331E-2</v>
      </c>
      <c r="EW74" s="115">
        <v>1.87875E-3</v>
      </c>
      <c r="EX74" s="115">
        <v>1.762958333333333E-2</v>
      </c>
      <c r="EY74" s="115">
        <v>1.1037500000000001E-3</v>
      </c>
      <c r="EZ74" s="115">
        <v>3.154166666666667E-4</v>
      </c>
      <c r="FA74" s="115">
        <v>1.6646758333333338</v>
      </c>
      <c r="FB74" s="115">
        <v>3.3409583333333333E-2</v>
      </c>
      <c r="FC74" s="115">
        <v>7.4833333333333338E-4</v>
      </c>
      <c r="FD74" s="115">
        <v>4.732458333333333E-2</v>
      </c>
      <c r="FE74" s="115">
        <v>1.8749999999999998E-5</v>
      </c>
      <c r="FF74" s="115">
        <v>7.2708333333333349E-4</v>
      </c>
      <c r="FG74" s="115">
        <v>6.4010416666666667E-2</v>
      </c>
      <c r="FH74" s="115">
        <v>9.2519999999999977E-2</v>
      </c>
      <c r="FI74" s="115">
        <v>3.4958333333333331E-4</v>
      </c>
      <c r="FJ74" s="115">
        <v>2.3215212500000004</v>
      </c>
      <c r="FK74" s="115">
        <v>0.8306241666666665</v>
      </c>
      <c r="FL74" s="115">
        <v>3.0829166666666665E-3</v>
      </c>
      <c r="FM74" s="115">
        <v>3.4000000000000002E-4</v>
      </c>
      <c r="FN74" s="115">
        <v>7.8162499999999985E-3</v>
      </c>
      <c r="FO74" s="115">
        <v>3.9999999999999996E-4</v>
      </c>
      <c r="FP74" s="116">
        <v>51.229391666666665</v>
      </c>
    </row>
    <row r="75" spans="1:172" x14ac:dyDescent="0.2">
      <c r="A75" s="2" t="s">
        <v>1</v>
      </c>
      <c r="B75" s="21">
        <v>2016</v>
      </c>
      <c r="C75" s="38">
        <f>C63</f>
        <v>14.334021922981368</v>
      </c>
      <c r="D75" s="104">
        <f>Tracking!W39</f>
        <v>24.082968378381814</v>
      </c>
      <c r="E75" s="42">
        <f>Tracking!Z39</f>
        <v>12.402010961490692</v>
      </c>
      <c r="F75" s="42">
        <f>Tracking!AA39</f>
        <v>22.700115966363633</v>
      </c>
      <c r="G75" s="42">
        <f>G63</f>
        <v>5.5172266929999996</v>
      </c>
      <c r="H75" s="104">
        <f>H63</f>
        <v>10.693914161</v>
      </c>
      <c r="I75" s="38">
        <f>Tracking!Q39</f>
        <v>11.119933043478261</v>
      </c>
      <c r="J75" s="42">
        <f>Tracking!AC39</f>
        <v>11.590648292490119</v>
      </c>
      <c r="K75" s="41"/>
      <c r="L75" s="108">
        <v>30.555172173913039</v>
      </c>
      <c r="M75" s="108">
        <v>18.555172173913043</v>
      </c>
      <c r="N75" s="108">
        <v>6.3094360869565218</v>
      </c>
      <c r="O75" s="108">
        <v>2.2465752173913045</v>
      </c>
      <c r="P75" s="108">
        <v>2.9277291304347828</v>
      </c>
      <c r="Q75" s="108">
        <v>0.89048695652173915</v>
      </c>
      <c r="R75" s="108">
        <v>0.12648434782608692</v>
      </c>
      <c r="S75" s="108">
        <v>4.6520517391304352</v>
      </c>
      <c r="T75" s="108">
        <v>1.4024113043478261</v>
      </c>
      <c r="U75" s="110">
        <v>12</v>
      </c>
      <c r="V75" s="38">
        <f>Tracking!P39</f>
        <v>19.183838750000003</v>
      </c>
      <c r="W75" s="42">
        <f>Tracking!AB39</f>
        <v>20.436071851449277</v>
      </c>
      <c r="X75" s="41"/>
      <c r="Y75" s="108">
        <v>70.393394999999998</v>
      </c>
      <c r="Z75" s="108">
        <v>58.393394999999991</v>
      </c>
      <c r="AA75" s="108">
        <v>19.905109166666673</v>
      </c>
      <c r="AB75" s="108">
        <v>19.713479166666669</v>
      </c>
      <c r="AC75" s="108">
        <v>7.9937120833333344</v>
      </c>
      <c r="AD75" s="108">
        <v>3.7230083333333339</v>
      </c>
      <c r="AE75" s="108">
        <v>0.32078333333333331</v>
      </c>
      <c r="AF75" s="108">
        <v>5.8627475000000002</v>
      </c>
      <c r="AG75" s="108">
        <v>0.87455541666666659</v>
      </c>
      <c r="AH75" s="110">
        <v>12</v>
      </c>
      <c r="AI75" s="38">
        <f t="shared" si="284"/>
        <v>11.119933043478261</v>
      </c>
      <c r="AJ75" s="121">
        <f t="shared" si="275"/>
        <v>1</v>
      </c>
      <c r="AK75" s="121">
        <f t="shared" si="276"/>
        <v>0.20649322645098045</v>
      </c>
      <c r="AL75" s="121">
        <f t="shared" si="277"/>
        <v>7.3525202365226847E-2</v>
      </c>
      <c r="AM75" s="121">
        <f t="shared" si="278"/>
        <v>9.5817791952564346E-2</v>
      </c>
      <c r="AN75" s="121">
        <f t="shared" si="279"/>
        <v>2.9143575151640167E-2</v>
      </c>
      <c r="AO75" s="121">
        <f t="shared" si="280"/>
        <v>4.139539685987269E-3</v>
      </c>
      <c r="AP75" s="121">
        <f t="shared" si="281"/>
        <v>0.1522508763050662</v>
      </c>
      <c r="AQ75" s="121">
        <f t="shared" si="282"/>
        <v>4.589767311293886E-2</v>
      </c>
      <c r="AR75" s="122">
        <f t="shared" si="283"/>
        <v>0.39273220035216133</v>
      </c>
      <c r="AS75" s="38">
        <f t="shared" si="285"/>
        <v>19.183838750000003</v>
      </c>
      <c r="AT75" s="121">
        <f t="shared" si="304"/>
        <v>1</v>
      </c>
      <c r="AU75" s="121">
        <f t="shared" si="305"/>
        <v>0.28276955766470241</v>
      </c>
      <c r="AV75" s="121">
        <f t="shared" si="306"/>
        <v>0.28004728521286221</v>
      </c>
      <c r="AW75" s="121">
        <f t="shared" si="307"/>
        <v>0.11355770073787938</v>
      </c>
      <c r="AX75" s="121">
        <f t="shared" si="308"/>
        <v>5.2888603161324071E-2</v>
      </c>
      <c r="AY75" s="121">
        <f t="shared" si="309"/>
        <v>4.557008982637268E-3</v>
      </c>
      <c r="AZ75" s="121">
        <f t="shared" si="310"/>
        <v>8.3285477280929554E-2</v>
      </c>
      <c r="BA75" s="121">
        <f t="shared" si="311"/>
        <v>1.2423827784789562E-2</v>
      </c>
      <c r="BB75" s="122">
        <f t="shared" si="312"/>
        <v>0.17047053917487573</v>
      </c>
      <c r="BC75" s="38">
        <f t="shared" si="286"/>
        <v>11.119933043478261</v>
      </c>
      <c r="BD75" s="123">
        <f t="shared" si="313"/>
        <v>11.119933043478261</v>
      </c>
      <c r="BE75" s="123">
        <f t="shared" si="287"/>
        <v>2.2961908520666965</v>
      </c>
      <c r="BF75" s="123">
        <f t="shared" si="288"/>
        <v>0.81759532730951201</v>
      </c>
      <c r="BG75" s="123">
        <f t="shared" si="289"/>
        <v>1.0654874308864457</v>
      </c>
      <c r="BH75" s="123">
        <f t="shared" si="290"/>
        <v>0.32407460433381546</v>
      </c>
      <c r="BI75" s="123">
        <f t="shared" si="291"/>
        <v>4.6031404138999456E-2</v>
      </c>
      <c r="BJ75" s="123">
        <f t="shared" si="292"/>
        <v>1.693019550323227</v>
      </c>
      <c r="BK75" s="123">
        <f t="shared" si="293"/>
        <v>0.51037905186733257</v>
      </c>
      <c r="BL75" s="124">
        <f t="shared" si="294"/>
        <v>4.3671557719339233</v>
      </c>
      <c r="BM75" s="38">
        <f t="shared" si="295"/>
        <v>19.183838750000003</v>
      </c>
      <c r="BN75" s="123">
        <f t="shared" si="314"/>
        <v>19.183838750000003</v>
      </c>
      <c r="BO75" s="123">
        <f t="shared" si="296"/>
        <v>5.4246055976484788</v>
      </c>
      <c r="BP75" s="123">
        <f t="shared" si="297"/>
        <v>5.3723819618988085</v>
      </c>
      <c r="BQ75" s="123">
        <f t="shared" si="298"/>
        <v>2.1784726197762345</v>
      </c>
      <c r="BR75" s="123">
        <f t="shared" si="299"/>
        <v>1.0146064347595813</v>
      </c>
      <c r="BS75" s="123">
        <f t="shared" si="300"/>
        <v>8.7420925505214908E-2</v>
      </c>
      <c r="BT75" s="123">
        <f t="shared" si="301"/>
        <v>1.5977351663741413</v>
      </c>
      <c r="BU75" s="123">
        <f t="shared" si="302"/>
        <v>0.2383367088811727</v>
      </c>
      <c r="BV75" s="124">
        <f t="shared" si="303"/>
        <v>3.2702793351563746</v>
      </c>
      <c r="BW75" s="114">
        <v>10.554321304347825</v>
      </c>
      <c r="BX75" s="115">
        <v>2.8046965217391304</v>
      </c>
      <c r="BY75" s="115">
        <v>10.147295217391305</v>
      </c>
      <c r="BZ75" s="115">
        <v>2.4868308695652179</v>
      </c>
      <c r="CA75" s="115">
        <v>0.79986434782608706</v>
      </c>
      <c r="CB75" s="115">
        <v>0.26948130434782608</v>
      </c>
      <c r="CC75" s="115">
        <v>0.97542434782608678</v>
      </c>
      <c r="CD75" s="115">
        <v>8.9048695652173909E-2</v>
      </c>
      <c r="CE75" s="115">
        <v>0.12648434782608692</v>
      </c>
      <c r="CF75" s="115">
        <v>7.7534191304347813</v>
      </c>
      <c r="CG75" s="115">
        <v>0.22652782608695649</v>
      </c>
      <c r="CH75" s="115">
        <v>1.1354347826086958E-2</v>
      </c>
      <c r="CI75" s="115">
        <v>5.5217391304347821E-5</v>
      </c>
      <c r="CJ75" s="115">
        <v>1.1182608695652172E-3</v>
      </c>
      <c r="CK75" s="115">
        <v>1.1330869565217392E-2</v>
      </c>
      <c r="CL75" s="115">
        <v>0.1709408695652174</v>
      </c>
      <c r="CM75" s="115">
        <v>3.5537391304347833E-2</v>
      </c>
      <c r="CN75" s="115">
        <v>0</v>
      </c>
      <c r="CO75" s="115">
        <v>-6.3147826086956526E-3</v>
      </c>
      <c r="CP75" s="115">
        <v>9.7131304347826117E-2</v>
      </c>
      <c r="CQ75" s="115">
        <v>0.22121478260869565</v>
      </c>
      <c r="CR75" s="115">
        <v>0.11244130434782607</v>
      </c>
      <c r="CS75" s="115">
        <v>0.11742956521739127</v>
      </c>
      <c r="CT75" s="115">
        <v>0.54190217391304341</v>
      </c>
      <c r="CU75" s="115">
        <v>0.12584869565217388</v>
      </c>
      <c r="CV75" s="115">
        <v>4.7078695652173916E-2</v>
      </c>
      <c r="CW75" s="115">
        <v>7.3478260869565225E-5</v>
      </c>
      <c r="CX75" s="115">
        <v>4.2217391304347825E-4</v>
      </c>
      <c r="CY75" s="115">
        <v>1.1046086956521739E-2</v>
      </c>
      <c r="CZ75" s="115">
        <v>4.6695652173913039E-4</v>
      </c>
      <c r="DA75" s="115">
        <v>1.7356956521739131E-2</v>
      </c>
      <c r="DB75" s="115">
        <v>2.9521739130434783E-4</v>
      </c>
      <c r="DC75" s="115">
        <v>5.3913043478260878E-5</v>
      </c>
      <c r="DD75" s="115">
        <v>0.20890043478260867</v>
      </c>
      <c r="DE75" s="115">
        <v>5.2278260869565224E-3</v>
      </c>
      <c r="DF75" s="115">
        <v>5.991304347826087E-4</v>
      </c>
      <c r="DG75" s="115">
        <v>1.6088260869565222E-2</v>
      </c>
      <c r="DH75" s="115">
        <v>4.608695652173914E-5</v>
      </c>
      <c r="DI75" s="115">
        <v>9.0434782608695644E-5</v>
      </c>
      <c r="DJ75" s="115">
        <v>2.1819565217391305E-2</v>
      </c>
      <c r="DK75" s="115">
        <v>9.7363478260869551E-2</v>
      </c>
      <c r="DL75" s="115">
        <v>1.8565217391304349E-4</v>
      </c>
      <c r="DM75" s="115">
        <v>0.51687652173913035</v>
      </c>
      <c r="DN75" s="115">
        <v>0.19390652173913045</v>
      </c>
      <c r="DO75" s="115">
        <v>1.0169565217391307E-3</v>
      </c>
      <c r="DP75" s="115">
        <v>9.9999999999999978E-5</v>
      </c>
      <c r="DQ75" s="115">
        <v>1.8247826086956519E-3</v>
      </c>
      <c r="DR75" s="115">
        <v>7.5217391304347833E-5</v>
      </c>
      <c r="DS75" s="116">
        <v>138.50584304347828</v>
      </c>
      <c r="DT75" s="114">
        <v>17.881827083333334</v>
      </c>
      <c r="DU75" s="115">
        <v>8.1105808333333318</v>
      </c>
      <c r="DV75" s="115">
        <v>17.455323333333336</v>
      </c>
      <c r="DW75" s="115">
        <v>7.8438245833333324</v>
      </c>
      <c r="DX75" s="115">
        <v>2.35476375</v>
      </c>
      <c r="DY75" s="115">
        <v>2.1932125</v>
      </c>
      <c r="DZ75" s="115">
        <v>2.4626966666666665</v>
      </c>
      <c r="EA75" s="115">
        <v>0.3723008333333333</v>
      </c>
      <c r="EB75" s="115">
        <v>0.32078333333333331</v>
      </c>
      <c r="EC75" s="115">
        <v>9.771246249999999</v>
      </c>
      <c r="ED75" s="115">
        <v>0.14006874999999999</v>
      </c>
      <c r="EE75" s="115">
        <v>3.1357083333333334E-2</v>
      </c>
      <c r="EF75" s="115">
        <v>4.9583333333333326E-4</v>
      </c>
      <c r="EG75" s="115">
        <v>2.4145833333333337E-3</v>
      </c>
      <c r="EH75" s="115">
        <v>1.8705833333333335E-2</v>
      </c>
      <c r="EI75" s="115">
        <v>0.52409583333333321</v>
      </c>
      <c r="EJ75" s="115">
        <v>5.0881249999999996E-2</v>
      </c>
      <c r="EK75" s="115">
        <v>0</v>
      </c>
      <c r="EL75" s="115">
        <v>3.9633750000000002E-2</v>
      </c>
      <c r="EM75" s="115">
        <v>0.31820291666666667</v>
      </c>
      <c r="EN75" s="115">
        <v>0.44913916666666664</v>
      </c>
      <c r="EO75" s="115">
        <v>0.35851250000000001</v>
      </c>
      <c r="EP75" s="115">
        <v>0.20267625000000009</v>
      </c>
      <c r="EQ75" s="115">
        <v>1.3681645833333331</v>
      </c>
      <c r="ER75" s="115">
        <v>7.7815833333333348E-2</v>
      </c>
      <c r="ES75" s="115">
        <v>3.7154166666666659E-3</v>
      </c>
      <c r="ET75" s="115">
        <v>2.2791666666666666E-4</v>
      </c>
      <c r="EU75" s="115">
        <v>1.4045833333333334E-3</v>
      </c>
      <c r="EV75" s="115">
        <v>3.4925000000000005E-2</v>
      </c>
      <c r="EW75" s="115">
        <v>2.01125E-3</v>
      </c>
      <c r="EX75" s="115">
        <v>1.4696250000000001E-2</v>
      </c>
      <c r="EY75" s="115">
        <v>9.8416666666666661E-4</v>
      </c>
      <c r="EZ75" s="115">
        <v>1.416666666666667E-4</v>
      </c>
      <c r="FA75" s="115">
        <v>1.7001641666666671</v>
      </c>
      <c r="FB75" s="115">
        <v>1.4471666666666666E-2</v>
      </c>
      <c r="FC75" s="115">
        <v>1.465416666666667E-3</v>
      </c>
      <c r="FD75" s="115">
        <v>3.9094166666666666E-2</v>
      </c>
      <c r="FE75" s="115">
        <v>3.1666666666666666E-5</v>
      </c>
      <c r="FF75" s="115">
        <v>6.0999999999999997E-4</v>
      </c>
      <c r="FG75" s="115">
        <v>5.2937499999999998E-2</v>
      </c>
      <c r="FH75" s="115">
        <v>5.8728749999999996E-2</v>
      </c>
      <c r="FI75" s="115">
        <v>3.7125E-4</v>
      </c>
      <c r="FJ75" s="115">
        <v>1.5963820833333333</v>
      </c>
      <c r="FK75" s="115">
        <v>0.57085166666666665</v>
      </c>
      <c r="FL75" s="115">
        <v>2.5641666666666669E-3</v>
      </c>
      <c r="FM75" s="115">
        <v>1.5208333333333333E-4</v>
      </c>
      <c r="FN75" s="115">
        <v>7.4379166666666656E-3</v>
      </c>
      <c r="FO75" s="115">
        <v>5.9958333333333337E-4</v>
      </c>
      <c r="FP75" s="116">
        <v>61.220672083333348</v>
      </c>
    </row>
    <row r="76" spans="1:172" x14ac:dyDescent="0.2">
      <c r="A76" s="2" t="s">
        <v>1</v>
      </c>
      <c r="B76" s="21">
        <v>2017</v>
      </c>
      <c r="C76" s="38">
        <f>C63</f>
        <v>14.334021922981368</v>
      </c>
      <c r="D76" s="104">
        <f>Tracking!W40</f>
        <v>23.804029748853026</v>
      </c>
      <c r="E76" s="42">
        <f>Tracking!Z40</f>
        <v>12.241010048033136</v>
      </c>
      <c r="F76" s="42">
        <f>Tracking!AA40</f>
        <v>22.30593963583333</v>
      </c>
      <c r="G76" s="42">
        <f>G63</f>
        <v>5.5172266929999996</v>
      </c>
      <c r="H76" s="104">
        <f>H63</f>
        <v>10.693914161</v>
      </c>
      <c r="I76" s="38">
        <f>Tracking!Q40</f>
        <v>11.359854545454546</v>
      </c>
      <c r="J76" s="42">
        <f>Tracking!AC40</f>
        <v>11.477283984189723</v>
      </c>
      <c r="K76" s="41"/>
      <c r="L76" s="108">
        <v>31.392802727272727</v>
      </c>
      <c r="M76" s="108">
        <v>19.392802727272731</v>
      </c>
      <c r="N76" s="108">
        <v>6.3476327272727282</v>
      </c>
      <c r="O76" s="108">
        <v>2.501870909090909</v>
      </c>
      <c r="P76" s="108">
        <v>4.1127640909090912</v>
      </c>
      <c r="Q76" s="108">
        <v>1.3471636363636366</v>
      </c>
      <c r="R76" s="108">
        <v>0.14248545454545455</v>
      </c>
      <c r="S76" s="108">
        <v>3.2181336363636359</v>
      </c>
      <c r="T76" s="108">
        <v>1.7227513636363634</v>
      </c>
      <c r="U76" s="110">
        <v>12</v>
      </c>
      <c r="V76" s="38">
        <f>Tracking!P40</f>
        <v>18.087285217391308</v>
      </c>
      <c r="W76" s="42">
        <f>Tracking!AB40</f>
        <v>19.863145728260871</v>
      </c>
      <c r="X76" s="41"/>
      <c r="Y76" s="108">
        <v>62.958239130434777</v>
      </c>
      <c r="Z76" s="108">
        <v>50.958239130434798</v>
      </c>
      <c r="AA76" s="108">
        <v>16.737980434782607</v>
      </c>
      <c r="AB76" s="108">
        <v>15.430581739130435</v>
      </c>
      <c r="AC76" s="108">
        <v>8.8659239130434795</v>
      </c>
      <c r="AD76" s="108">
        <v>3.5555173913043485</v>
      </c>
      <c r="AE76" s="108">
        <v>0.19105217391304344</v>
      </c>
      <c r="AF76" s="108">
        <v>5.2505330434782618</v>
      </c>
      <c r="AG76" s="108">
        <v>0.92665260869565225</v>
      </c>
      <c r="AH76" s="110">
        <v>12</v>
      </c>
      <c r="AI76" s="38">
        <f t="shared" ref="AI76" si="315">I76</f>
        <v>11.359854545454546</v>
      </c>
      <c r="AJ76" s="121">
        <f t="shared" ref="AJ76" si="316">L76/L76</f>
        <v>1</v>
      </c>
      <c r="AK76" s="121">
        <f t="shared" ref="AK76" si="317">N76/L76</f>
        <v>0.20220025533936081</v>
      </c>
      <c r="AL76" s="121">
        <f t="shared" ref="AL76" si="318">O76/L76</f>
        <v>7.9695684734685718E-2</v>
      </c>
      <c r="AM76" s="121">
        <f t="shared" ref="AM76" si="319">P76/L76</f>
        <v>0.13100977719762807</v>
      </c>
      <c r="AN76" s="121">
        <f t="shared" ref="AN76" si="320">Q76/L76</f>
        <v>4.2913136748802559E-2</v>
      </c>
      <c r="AO76" s="121">
        <f t="shared" ref="AO76" si="321">R76/L76</f>
        <v>4.538793677751788E-3</v>
      </c>
      <c r="AP76" s="121">
        <f t="shared" ref="AP76" si="322">S76/L76</f>
        <v>0.10251182936169821</v>
      </c>
      <c r="AQ76" s="121">
        <f t="shared" ref="AQ76" si="323">T76/L76</f>
        <v>5.4877271666467373E-2</v>
      </c>
      <c r="AR76" s="122">
        <f t="shared" ref="AR76" si="324">U76/L76</f>
        <v>0.38225322231502801</v>
      </c>
      <c r="AS76" s="38">
        <f t="shared" ref="AS76" si="325">V76</f>
        <v>18.087285217391308</v>
      </c>
      <c r="AT76" s="121">
        <f t="shared" ref="AT76" si="326">Y76/Y76</f>
        <v>1</v>
      </c>
      <c r="AU76" s="121">
        <f t="shared" ref="AU76" si="327">AA76/Y76</f>
        <v>0.26585845897159571</v>
      </c>
      <c r="AV76" s="121">
        <f t="shared" ref="AV76" si="328">AB76/Y76</f>
        <v>0.24509233346189799</v>
      </c>
      <c r="AW76" s="121">
        <f t="shared" ref="AW76" si="329">AC76/Y76</f>
        <v>0.14082229801051702</v>
      </c>
      <c r="AX76" s="121">
        <f t="shared" ref="AX76" si="330">AD76/Y76</f>
        <v>5.6474219107973248E-2</v>
      </c>
      <c r="AY76" s="121">
        <f t="shared" ref="AY76" si="331">AE76/Y76</f>
        <v>3.0345857278064581E-3</v>
      </c>
      <c r="AZ76" s="121">
        <f t="shared" ref="AZ76" si="332">AF76/Y76</f>
        <v>8.339707583943673E-2</v>
      </c>
      <c r="BA76" s="121">
        <f t="shared" ref="BA76" si="333">AG76/Y76</f>
        <v>1.4718528051203026E-2</v>
      </c>
      <c r="BB76" s="122">
        <f t="shared" ref="BB76" si="334">AH76/Y76</f>
        <v>0.19060253535901475</v>
      </c>
      <c r="BC76" s="38">
        <f t="shared" ref="BC76" si="335">I76</f>
        <v>11.359854545454546</v>
      </c>
      <c r="BD76" s="123">
        <f t="shared" ref="BD76" si="336">BC76</f>
        <v>11.359854545454546</v>
      </c>
      <c r="BE76" s="123">
        <f t="shared" ref="BE76" si="337">BC76*AK76</f>
        <v>2.2969654897089078</v>
      </c>
      <c r="BF76" s="123">
        <f t="shared" ref="BF76" si="338">BC76*AL76</f>
        <v>0.90533138648643197</v>
      </c>
      <c r="BG76" s="123">
        <f t="shared" ref="BG76" si="339">BC76*AM76</f>
        <v>1.4882520129974626</v>
      </c>
      <c r="BH76" s="123">
        <f t="shared" ref="BH76" si="340">BC76*AN76</f>
        <v>0.48748699155559727</v>
      </c>
      <c r="BI76" s="123">
        <f t="shared" ref="BI76" si="341">BC76*AO76</f>
        <v>5.1560035991089007E-2</v>
      </c>
      <c r="BJ76" s="123">
        <f t="shared" ref="BJ76" si="342">BC76*AP76</f>
        <v>1.1645194707373483</v>
      </c>
      <c r="BK76" s="123">
        <f t="shared" ref="BK76" si="343">BC76*AQ76</f>
        <v>0.62339782398246335</v>
      </c>
      <c r="BL76" s="124">
        <f t="shared" ref="BL76" si="344">BC76*AR76</f>
        <v>4.3423410050300175</v>
      </c>
      <c r="BM76" s="38">
        <f t="shared" ref="BM76" si="345">V76</f>
        <v>18.087285217391308</v>
      </c>
      <c r="BN76" s="123">
        <f t="shared" ref="BN76" si="346">BM76</f>
        <v>18.087285217391308</v>
      </c>
      <c r="BO76" s="123">
        <f t="shared" ref="BO76" si="347">BM76*AU76</f>
        <v>4.8086577748753765</v>
      </c>
      <c r="BP76" s="123">
        <f t="shared" ref="BP76" si="348">BM76*AV76</f>
        <v>4.4330549399213286</v>
      </c>
      <c r="BQ76" s="123">
        <f t="shared" ref="BQ76" si="349">BM76*AW76</f>
        <v>2.5470930690846978</v>
      </c>
      <c r="BR76" s="123">
        <f t="shared" ref="BR76" si="350">BM76*AX76</f>
        <v>1.0214653084353622</v>
      </c>
      <c r="BS76" s="123">
        <f t="shared" ref="BS76" si="351">BM76*AY76</f>
        <v>5.4887417575460395E-2</v>
      </c>
      <c r="BT76" s="123">
        <f t="shared" ref="BT76" si="352">BM76*AZ76</f>
        <v>1.5084266970043059</v>
      </c>
      <c r="BU76" s="123">
        <f t="shared" ref="BU76" si="353">BM76*BA76</f>
        <v>0.26621821484228381</v>
      </c>
      <c r="BV76" s="124">
        <f t="shared" ref="BV76" si="354">BM76*BB76</f>
        <v>3.4474824201964118</v>
      </c>
      <c r="BW76" s="114">
        <v>8.2102427272727265</v>
      </c>
      <c r="BX76" s="115">
        <v>2.8466863636363637</v>
      </c>
      <c r="BY76" s="115">
        <v>8.3352404545454544</v>
      </c>
      <c r="BZ76" s="115">
        <v>3.0181268181818184</v>
      </c>
      <c r="CA76" s="115">
        <v>0.81206818181818174</v>
      </c>
      <c r="CB76" s="115">
        <v>0.30265863636363632</v>
      </c>
      <c r="CC76" s="115">
        <v>1.3344368181818185</v>
      </c>
      <c r="CD76" s="115">
        <v>0.13471636363636363</v>
      </c>
      <c r="CE76" s="115">
        <v>0.14248545454545455</v>
      </c>
      <c r="CF76" s="115">
        <v>5.3635563636363628</v>
      </c>
      <c r="CG76" s="115">
        <v>0.2917663636363636</v>
      </c>
      <c r="CH76" s="115">
        <v>1.1501818181818184E-2</v>
      </c>
      <c r="CI76" s="115">
        <v>1.1454545454545453E-4</v>
      </c>
      <c r="CJ76" s="115">
        <v>1.374090909090909E-3</v>
      </c>
      <c r="CK76" s="115">
        <v>1.7267727272727271E-2</v>
      </c>
      <c r="CL76" s="115">
        <v>0.21533681818181816</v>
      </c>
      <c r="CM76" s="115">
        <v>3.6862272727272723E-2</v>
      </c>
      <c r="CN76" s="115">
        <v>0</v>
      </c>
      <c r="CO76" s="115">
        <v>9.8327272727272725E-3</v>
      </c>
      <c r="CP76" s="115">
        <v>0.13968</v>
      </c>
      <c r="CQ76" s="115">
        <v>0.30043090909090914</v>
      </c>
      <c r="CR76" s="115">
        <v>0.17392727272727274</v>
      </c>
      <c r="CS76" s="115">
        <v>0.11748272727272728</v>
      </c>
      <c r="CT76" s="115">
        <v>0.74135363636363638</v>
      </c>
      <c r="CU76" s="115">
        <v>0.16254363636363636</v>
      </c>
      <c r="CV76" s="115">
        <v>6.1954545454545443E-2</v>
      </c>
      <c r="CW76" s="115">
        <v>8.500000000000002E-5</v>
      </c>
      <c r="CX76" s="115">
        <v>5.8363636363636354E-4</v>
      </c>
      <c r="CY76" s="115">
        <v>1.2556818181818181E-2</v>
      </c>
      <c r="CZ76" s="115">
        <v>6.6181818181818182E-4</v>
      </c>
      <c r="DA76" s="115">
        <v>1.6876363636363637E-2</v>
      </c>
      <c r="DB76" s="115">
        <v>3.8363636363636361E-4</v>
      </c>
      <c r="DC76" s="115">
        <v>6.2272727272727287E-5</v>
      </c>
      <c r="DD76" s="115">
        <v>0.23461818181818186</v>
      </c>
      <c r="DE76" s="115">
        <v>9.0540909090909109E-3</v>
      </c>
      <c r="DF76" s="115">
        <v>6.5954545454545454E-4</v>
      </c>
      <c r="DG76" s="115">
        <v>2.1221363636363635E-2</v>
      </c>
      <c r="DH76" s="115">
        <v>8.2727272727272727E-5</v>
      </c>
      <c r="DI76" s="115">
        <v>1.7727272727272728E-4</v>
      </c>
      <c r="DJ76" s="115">
        <v>2.2683181818181818E-2</v>
      </c>
      <c r="DK76" s="115">
        <v>0.10198636363636365</v>
      </c>
      <c r="DL76" s="115">
        <v>2.3636363636363639E-4</v>
      </c>
      <c r="DM76" s="115">
        <v>0.55622636363636369</v>
      </c>
      <c r="DN76" s="115">
        <v>0.19686454545454549</v>
      </c>
      <c r="DO76" s="115">
        <v>1.1168181818181821E-3</v>
      </c>
      <c r="DP76" s="115">
        <v>1.0863636363636365E-4</v>
      </c>
      <c r="DQ76" s="115">
        <v>2.0659090909090909E-3</v>
      </c>
      <c r="DR76" s="115">
        <v>1.8818181818181821E-4</v>
      </c>
      <c r="DS76" s="116">
        <v>135.90214363636366</v>
      </c>
      <c r="DT76" s="114">
        <v>15.736022173913044</v>
      </c>
      <c r="DU76" s="115">
        <v>6.9851347826086938</v>
      </c>
      <c r="DV76" s="115">
        <v>15.888221304347827</v>
      </c>
      <c r="DW76" s="115">
        <v>7.2115182608695658</v>
      </c>
      <c r="DX76" s="115">
        <v>2.0343195652173911</v>
      </c>
      <c r="DY76" s="115">
        <v>1.8188721739130436</v>
      </c>
      <c r="DZ76" s="115">
        <v>2.6552056521739127</v>
      </c>
      <c r="EA76" s="115">
        <v>0.35555173913043481</v>
      </c>
      <c r="EB76" s="115">
        <v>0.19105217391304344</v>
      </c>
      <c r="EC76" s="115">
        <v>8.7508873913043459</v>
      </c>
      <c r="ED76" s="115">
        <v>0.15651608695652172</v>
      </c>
      <c r="EE76" s="115">
        <v>1.6387826086956526E-2</v>
      </c>
      <c r="EF76" s="115">
        <v>3.0217391304347832E-4</v>
      </c>
      <c r="EG76" s="115">
        <v>2.5165217391304347E-3</v>
      </c>
      <c r="EH76" s="115">
        <v>1.9656521739130434E-2</v>
      </c>
      <c r="EI76" s="115">
        <v>0.56636347826086952</v>
      </c>
      <c r="EJ76" s="115">
        <v>4.5480434782608693E-2</v>
      </c>
      <c r="EK76" s="115">
        <v>0</v>
      </c>
      <c r="EL76" s="115">
        <v>6.6599565217391299E-2</v>
      </c>
      <c r="EM76" s="115">
        <v>0.3212734782608696</v>
      </c>
      <c r="EN76" s="115">
        <v>0.45782521739130427</v>
      </c>
      <c r="EO76" s="115">
        <v>0.37312304347826081</v>
      </c>
      <c r="EP76" s="115">
        <v>0.25629217391304349</v>
      </c>
      <c r="EQ76" s="115">
        <v>1.4751134782608697</v>
      </c>
      <c r="ER76" s="115">
        <v>8.6953913043478256E-2</v>
      </c>
      <c r="ES76" s="115">
        <v>1.1137391304347828E-2</v>
      </c>
      <c r="ET76" s="115">
        <v>1.4782608695652178E-4</v>
      </c>
      <c r="EU76" s="115">
        <v>1.1517391304347827E-3</v>
      </c>
      <c r="EV76" s="115">
        <v>2.2195217391304346E-2</v>
      </c>
      <c r="EW76" s="115">
        <v>1.3004347826086958E-3</v>
      </c>
      <c r="EX76" s="115">
        <v>1.5062608695652169E-2</v>
      </c>
      <c r="EY76" s="115">
        <v>6.9391304347826081E-4</v>
      </c>
      <c r="EZ76" s="115">
        <v>1.117391304347826E-4</v>
      </c>
      <c r="FA76" s="115">
        <v>1.409978260869565</v>
      </c>
      <c r="FB76" s="115">
        <v>1.5660434782608691E-2</v>
      </c>
      <c r="FC76" s="115">
        <v>1.1004347826086957E-3</v>
      </c>
      <c r="FD76" s="115">
        <v>4.1906956521739126E-2</v>
      </c>
      <c r="FE76" s="115">
        <v>5.2173913043478222E-6</v>
      </c>
      <c r="FF76" s="115">
        <v>4.7391304347826088E-4</v>
      </c>
      <c r="FG76" s="115">
        <v>2.668826086956522E-2</v>
      </c>
      <c r="FH76" s="115">
        <v>7.0076086956521746E-2</v>
      </c>
      <c r="FI76" s="115">
        <v>3.4565217391304342E-4</v>
      </c>
      <c r="FJ76" s="115">
        <v>1.4255534782608696</v>
      </c>
      <c r="FK76" s="115">
        <v>0.49316826086956522</v>
      </c>
      <c r="FL76" s="115">
        <v>1.439565217391304E-3</v>
      </c>
      <c r="FM76" s="115">
        <v>9.9565217391304339E-5</v>
      </c>
      <c r="FN76" s="115">
        <v>5.8665217391304361E-3</v>
      </c>
      <c r="FO76" s="115">
        <v>3.0652173913043484E-4</v>
      </c>
      <c r="FP76" s="116">
        <v>68.571696521739128</v>
      </c>
    </row>
    <row r="77" spans="1:172" x14ac:dyDescent="0.2">
      <c r="A77" s="2" t="str">
        <f>A76</f>
        <v>BRIG1</v>
      </c>
      <c r="B77" s="21">
        <f>B76+1</f>
        <v>2018</v>
      </c>
      <c r="C77" s="38">
        <f>C63</f>
        <v>14.334021922981368</v>
      </c>
      <c r="D77" s="104">
        <f>Tracking!W41</f>
        <v>23.525091119324237</v>
      </c>
      <c r="E77" s="42">
        <f>Tracking!Z41</f>
        <v>12.08000913457558</v>
      </c>
      <c r="F77" s="42">
        <f>Tracking!AA41</f>
        <v>21.911763305303026</v>
      </c>
      <c r="G77" s="42">
        <f>G63</f>
        <v>5.5172266929999996</v>
      </c>
      <c r="H77" s="104">
        <f>H63</f>
        <v>10.693914161</v>
      </c>
      <c r="I77" s="20"/>
      <c r="J77" s="41"/>
      <c r="K77" s="41"/>
      <c r="L77" s="40"/>
      <c r="M77" s="41"/>
      <c r="N77" s="40"/>
      <c r="O77" s="40"/>
      <c r="P77" s="40"/>
      <c r="Q77" s="40"/>
      <c r="R77" s="40"/>
      <c r="S77" s="40"/>
      <c r="T77" s="40"/>
      <c r="U77" s="28"/>
      <c r="V77" s="20"/>
      <c r="W77" s="41"/>
      <c r="X77" s="41"/>
      <c r="Y77" s="40"/>
      <c r="Z77" s="41"/>
      <c r="AA77" s="40"/>
      <c r="AB77" s="40"/>
      <c r="AC77" s="40"/>
      <c r="AD77" s="40"/>
      <c r="AE77" s="40"/>
      <c r="AF77" s="40"/>
      <c r="AG77" s="40"/>
      <c r="AH77" s="28"/>
      <c r="AI77" s="20"/>
      <c r="AJ77" s="43"/>
      <c r="AK77" s="43"/>
      <c r="AL77" s="43"/>
      <c r="AM77" s="43"/>
      <c r="AN77" s="43"/>
      <c r="AO77" s="43"/>
      <c r="AP77" s="43"/>
      <c r="AQ77" s="43"/>
      <c r="AR77" s="44"/>
      <c r="AS77" s="20"/>
      <c r="AT77" s="43"/>
      <c r="AU77" s="43"/>
      <c r="AV77" s="43"/>
      <c r="AW77" s="43"/>
      <c r="AX77" s="43"/>
      <c r="AY77" s="43"/>
      <c r="AZ77" s="43"/>
      <c r="BA77" s="43"/>
      <c r="BB77" s="44"/>
      <c r="BC77" s="20"/>
      <c r="BD77" s="45"/>
      <c r="BE77" s="45"/>
      <c r="BF77" s="45"/>
      <c r="BG77" s="45"/>
      <c r="BH77" s="45"/>
      <c r="BI77" s="45"/>
      <c r="BJ77" s="45"/>
      <c r="BK77" s="45"/>
      <c r="BL77" s="46"/>
      <c r="BM77" s="20"/>
      <c r="BN77" s="45"/>
      <c r="BO77" s="45"/>
      <c r="BP77" s="45"/>
      <c r="BQ77" s="45"/>
      <c r="BR77" s="45"/>
      <c r="BS77" s="45"/>
      <c r="BT77" s="45"/>
      <c r="BU77" s="45"/>
      <c r="BV77" s="46"/>
      <c r="BW77" s="47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9"/>
      <c r="DT77" s="47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9"/>
    </row>
    <row r="78" spans="1:172" x14ac:dyDescent="0.2">
      <c r="A78" s="2" t="str">
        <f t="shared" ref="A78:A86" si="355">A77</f>
        <v>BRIG1</v>
      </c>
      <c r="B78" s="21">
        <f t="shared" ref="B78:B86" si="356">B77+1</f>
        <v>2019</v>
      </c>
      <c r="C78" s="38">
        <f>C63</f>
        <v>14.334021922981368</v>
      </c>
      <c r="D78" s="104">
        <f>Tracking!W42</f>
        <v>23.246152489795449</v>
      </c>
      <c r="E78" s="42">
        <f>Tracking!Z42</f>
        <v>11.919008221118023</v>
      </c>
      <c r="F78" s="42">
        <f>Tracking!AA42</f>
        <v>21.517586974772723</v>
      </c>
      <c r="G78" s="42">
        <f>G63</f>
        <v>5.5172266929999996</v>
      </c>
      <c r="H78" s="104">
        <f>H63</f>
        <v>10.693914161</v>
      </c>
      <c r="I78" s="20"/>
      <c r="J78" s="41"/>
      <c r="K78" s="41"/>
      <c r="L78" s="40"/>
      <c r="M78" s="41"/>
      <c r="N78" s="40"/>
      <c r="O78" s="40"/>
      <c r="P78" s="40"/>
      <c r="Q78" s="40"/>
      <c r="R78" s="40"/>
      <c r="S78" s="40"/>
      <c r="T78" s="40"/>
      <c r="U78" s="28"/>
      <c r="V78" s="20"/>
      <c r="W78" s="41"/>
      <c r="X78" s="41"/>
      <c r="Y78" s="40"/>
      <c r="Z78" s="41"/>
      <c r="AA78" s="40"/>
      <c r="AB78" s="40"/>
      <c r="AC78" s="40"/>
      <c r="AD78" s="40"/>
      <c r="AE78" s="40"/>
      <c r="AF78" s="40"/>
      <c r="AG78" s="40"/>
      <c r="AH78" s="28"/>
      <c r="AI78" s="20"/>
      <c r="AJ78" s="43"/>
      <c r="AK78" s="43"/>
      <c r="AL78" s="43"/>
      <c r="AM78" s="43"/>
      <c r="AN78" s="43"/>
      <c r="AO78" s="43"/>
      <c r="AP78" s="43"/>
      <c r="AQ78" s="43"/>
      <c r="AR78" s="44"/>
      <c r="AS78" s="20"/>
      <c r="AT78" s="43"/>
      <c r="AU78" s="43"/>
      <c r="AV78" s="43"/>
      <c r="AW78" s="43"/>
      <c r="AX78" s="43"/>
      <c r="AY78" s="43"/>
      <c r="AZ78" s="43"/>
      <c r="BA78" s="43"/>
      <c r="BB78" s="44"/>
      <c r="BC78" s="20"/>
      <c r="BD78" s="45"/>
      <c r="BE78" s="45"/>
      <c r="BF78" s="45"/>
      <c r="BG78" s="45"/>
      <c r="BH78" s="45"/>
      <c r="BI78" s="45"/>
      <c r="BJ78" s="45"/>
      <c r="BK78" s="45"/>
      <c r="BL78" s="46"/>
      <c r="BM78" s="20"/>
      <c r="BN78" s="45"/>
      <c r="BO78" s="45"/>
      <c r="BP78" s="45"/>
      <c r="BQ78" s="45"/>
      <c r="BR78" s="45"/>
      <c r="BS78" s="45"/>
      <c r="BT78" s="45"/>
      <c r="BU78" s="45"/>
      <c r="BV78" s="46"/>
      <c r="BW78" s="47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9"/>
      <c r="DT78" s="47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9"/>
    </row>
    <row r="79" spans="1:172" x14ac:dyDescent="0.2">
      <c r="A79" s="2" t="str">
        <f t="shared" si="355"/>
        <v>BRIG1</v>
      </c>
      <c r="B79" s="21">
        <f t="shared" si="356"/>
        <v>2020</v>
      </c>
      <c r="C79" s="38">
        <f>C63</f>
        <v>14.334021922981368</v>
      </c>
      <c r="D79" s="104">
        <f>Tracking!W43</f>
        <v>22.967213860266661</v>
      </c>
      <c r="E79" s="42">
        <f>Tracking!Z43</f>
        <v>11.758007307660467</v>
      </c>
      <c r="F79" s="42">
        <f>Tracking!AA43</f>
        <v>21.123410644242419</v>
      </c>
      <c r="G79" s="42">
        <f>G63</f>
        <v>5.5172266929999996</v>
      </c>
      <c r="H79" s="104">
        <f>H63</f>
        <v>10.693914161</v>
      </c>
      <c r="I79" s="20"/>
      <c r="J79" s="41"/>
      <c r="K79" s="41"/>
      <c r="L79" s="40"/>
      <c r="M79" s="41"/>
      <c r="N79" s="40"/>
      <c r="O79" s="40"/>
      <c r="P79" s="40"/>
      <c r="Q79" s="40"/>
      <c r="R79" s="40"/>
      <c r="S79" s="40"/>
      <c r="T79" s="40"/>
      <c r="U79" s="28"/>
      <c r="V79" s="20"/>
      <c r="W79" s="41"/>
      <c r="X79" s="41"/>
      <c r="Y79" s="40"/>
      <c r="Z79" s="41"/>
      <c r="AA79" s="40"/>
      <c r="AB79" s="40"/>
      <c r="AC79" s="40"/>
      <c r="AD79" s="40"/>
      <c r="AE79" s="40"/>
      <c r="AF79" s="40"/>
      <c r="AG79" s="40"/>
      <c r="AH79" s="28"/>
      <c r="AI79" s="20"/>
      <c r="AJ79" s="43"/>
      <c r="AK79" s="43"/>
      <c r="AL79" s="43"/>
      <c r="AM79" s="43"/>
      <c r="AN79" s="43"/>
      <c r="AO79" s="43"/>
      <c r="AP79" s="43"/>
      <c r="AQ79" s="43"/>
      <c r="AR79" s="44"/>
      <c r="AS79" s="20"/>
      <c r="AT79" s="43"/>
      <c r="AU79" s="43"/>
      <c r="AV79" s="43"/>
      <c r="AW79" s="43"/>
      <c r="AX79" s="43"/>
      <c r="AY79" s="43"/>
      <c r="AZ79" s="43"/>
      <c r="BA79" s="43"/>
      <c r="BB79" s="44"/>
      <c r="BC79" s="20"/>
      <c r="BD79" s="45"/>
      <c r="BE79" s="45"/>
      <c r="BF79" s="45"/>
      <c r="BG79" s="45"/>
      <c r="BH79" s="45"/>
      <c r="BI79" s="45"/>
      <c r="BJ79" s="45"/>
      <c r="BK79" s="45"/>
      <c r="BL79" s="46"/>
      <c r="BM79" s="20"/>
      <c r="BN79" s="45"/>
      <c r="BO79" s="45"/>
      <c r="BP79" s="45"/>
      <c r="BQ79" s="45"/>
      <c r="BR79" s="45"/>
      <c r="BS79" s="45"/>
      <c r="BT79" s="45"/>
      <c r="BU79" s="45"/>
      <c r="BV79" s="46"/>
      <c r="BW79" s="47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9"/>
      <c r="DT79" s="47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9"/>
    </row>
    <row r="80" spans="1:172" x14ac:dyDescent="0.2">
      <c r="A80" s="2" t="str">
        <f t="shared" si="355"/>
        <v>BRIG1</v>
      </c>
      <c r="B80" s="21">
        <f t="shared" si="356"/>
        <v>2021</v>
      </c>
      <c r="C80" s="38">
        <f>C63</f>
        <v>14.334021922981368</v>
      </c>
      <c r="D80" s="104">
        <f>Tracking!W44</f>
        <v>22.688275230737872</v>
      </c>
      <c r="E80" s="42">
        <f>Tracking!Z44</f>
        <v>11.597006394202911</v>
      </c>
      <c r="F80" s="42">
        <f>Tracking!AA44</f>
        <v>20.729234313712116</v>
      </c>
      <c r="G80" s="42">
        <f>G63</f>
        <v>5.5172266929999996</v>
      </c>
      <c r="H80" s="104">
        <f>H63</f>
        <v>10.693914161</v>
      </c>
      <c r="I80" s="20"/>
      <c r="J80" s="41"/>
      <c r="K80" s="41"/>
      <c r="L80" s="40"/>
      <c r="M80" s="41"/>
      <c r="N80" s="40"/>
      <c r="O80" s="40"/>
      <c r="P80" s="40"/>
      <c r="Q80" s="40"/>
      <c r="R80" s="40"/>
      <c r="S80" s="40"/>
      <c r="T80" s="40"/>
      <c r="U80" s="28"/>
      <c r="V80" s="20"/>
      <c r="W80" s="41"/>
      <c r="X80" s="41"/>
      <c r="Y80" s="40"/>
      <c r="Z80" s="41"/>
      <c r="AA80" s="40"/>
      <c r="AB80" s="40"/>
      <c r="AC80" s="40"/>
      <c r="AD80" s="40"/>
      <c r="AE80" s="40"/>
      <c r="AF80" s="40"/>
      <c r="AG80" s="40"/>
      <c r="AH80" s="28"/>
      <c r="AI80" s="20"/>
      <c r="AJ80" s="43"/>
      <c r="AK80" s="43"/>
      <c r="AL80" s="43"/>
      <c r="AM80" s="43"/>
      <c r="AN80" s="43"/>
      <c r="AO80" s="43"/>
      <c r="AP80" s="43"/>
      <c r="AQ80" s="43"/>
      <c r="AR80" s="44"/>
      <c r="AS80" s="20"/>
      <c r="AT80" s="43"/>
      <c r="AU80" s="43"/>
      <c r="AV80" s="43"/>
      <c r="AW80" s="43"/>
      <c r="AX80" s="43"/>
      <c r="AY80" s="43"/>
      <c r="AZ80" s="43"/>
      <c r="BA80" s="43"/>
      <c r="BB80" s="44"/>
      <c r="BC80" s="20"/>
      <c r="BD80" s="45"/>
      <c r="BE80" s="45"/>
      <c r="BF80" s="45"/>
      <c r="BG80" s="45"/>
      <c r="BH80" s="45"/>
      <c r="BI80" s="45"/>
      <c r="BJ80" s="45"/>
      <c r="BK80" s="45"/>
      <c r="BL80" s="46"/>
      <c r="BM80" s="20"/>
      <c r="BN80" s="45"/>
      <c r="BO80" s="45"/>
      <c r="BP80" s="45"/>
      <c r="BQ80" s="45"/>
      <c r="BR80" s="45"/>
      <c r="BS80" s="45"/>
      <c r="BT80" s="45"/>
      <c r="BU80" s="45"/>
      <c r="BV80" s="46"/>
      <c r="BW80" s="47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9"/>
      <c r="DT80" s="47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9"/>
    </row>
    <row r="81" spans="1:172" x14ac:dyDescent="0.2">
      <c r="A81" s="2" t="str">
        <f t="shared" si="355"/>
        <v>BRIG1</v>
      </c>
      <c r="B81" s="21">
        <f t="shared" si="356"/>
        <v>2022</v>
      </c>
      <c r="C81" s="38">
        <f>C63</f>
        <v>14.334021922981368</v>
      </c>
      <c r="D81" s="104">
        <f>Tracking!W45</f>
        <v>22.409336601209084</v>
      </c>
      <c r="E81" s="42">
        <f>Tracking!Z45</f>
        <v>11.436005480745354</v>
      </c>
      <c r="F81" s="42">
        <f>Tracking!AA45</f>
        <v>20.335057983181812</v>
      </c>
      <c r="G81" s="42">
        <f>G63</f>
        <v>5.5172266929999996</v>
      </c>
      <c r="H81" s="104">
        <f>H63</f>
        <v>10.693914161</v>
      </c>
      <c r="I81" s="20"/>
      <c r="J81" s="41"/>
      <c r="K81" s="41"/>
      <c r="L81" s="40"/>
      <c r="M81" s="41"/>
      <c r="N81" s="40"/>
      <c r="O81" s="40"/>
      <c r="P81" s="40"/>
      <c r="Q81" s="40"/>
      <c r="R81" s="40"/>
      <c r="S81" s="40"/>
      <c r="T81" s="40"/>
      <c r="U81" s="28"/>
      <c r="V81" s="20"/>
      <c r="W81" s="41"/>
      <c r="X81" s="41"/>
      <c r="Y81" s="40"/>
      <c r="Z81" s="41"/>
      <c r="AA81" s="40"/>
      <c r="AB81" s="40"/>
      <c r="AC81" s="40"/>
      <c r="AD81" s="40"/>
      <c r="AE81" s="40"/>
      <c r="AF81" s="40"/>
      <c r="AG81" s="40"/>
      <c r="AH81" s="28"/>
      <c r="AI81" s="20"/>
      <c r="AJ81" s="43"/>
      <c r="AK81" s="43"/>
      <c r="AL81" s="43"/>
      <c r="AM81" s="43"/>
      <c r="AN81" s="43"/>
      <c r="AO81" s="43"/>
      <c r="AP81" s="43"/>
      <c r="AQ81" s="43"/>
      <c r="AR81" s="44"/>
      <c r="AS81" s="20"/>
      <c r="AT81" s="43"/>
      <c r="AU81" s="43"/>
      <c r="AV81" s="43"/>
      <c r="AW81" s="43"/>
      <c r="AX81" s="43"/>
      <c r="AY81" s="43"/>
      <c r="AZ81" s="43"/>
      <c r="BA81" s="43"/>
      <c r="BB81" s="44"/>
      <c r="BC81" s="20"/>
      <c r="BD81" s="45"/>
      <c r="BE81" s="45"/>
      <c r="BF81" s="45"/>
      <c r="BG81" s="45"/>
      <c r="BH81" s="45"/>
      <c r="BI81" s="45"/>
      <c r="BJ81" s="45"/>
      <c r="BK81" s="45"/>
      <c r="BL81" s="46"/>
      <c r="BM81" s="20"/>
      <c r="BN81" s="45"/>
      <c r="BO81" s="45"/>
      <c r="BP81" s="45"/>
      <c r="BQ81" s="45"/>
      <c r="BR81" s="45"/>
      <c r="BS81" s="45"/>
      <c r="BT81" s="45"/>
      <c r="BU81" s="45"/>
      <c r="BV81" s="46"/>
      <c r="BW81" s="47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9"/>
      <c r="DT81" s="47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9"/>
    </row>
    <row r="82" spans="1:172" x14ac:dyDescent="0.2">
      <c r="A82" s="2" t="str">
        <f t="shared" si="355"/>
        <v>BRIG1</v>
      </c>
      <c r="B82" s="21">
        <f t="shared" si="356"/>
        <v>2023</v>
      </c>
      <c r="C82" s="38">
        <f>C63</f>
        <v>14.334021922981368</v>
      </c>
      <c r="D82" s="104">
        <f>Tracking!W46</f>
        <v>22.130397971680296</v>
      </c>
      <c r="E82" s="42">
        <f>Tracking!Z46</f>
        <v>11.275004567287798</v>
      </c>
      <c r="F82" s="42">
        <f>Tracking!AA46</f>
        <v>19.940881652651509</v>
      </c>
      <c r="G82" s="42">
        <f>G63</f>
        <v>5.5172266929999996</v>
      </c>
      <c r="H82" s="104">
        <f>H63</f>
        <v>10.693914161</v>
      </c>
      <c r="I82" s="20"/>
      <c r="J82" s="41"/>
      <c r="K82" s="41"/>
      <c r="L82" s="40"/>
      <c r="M82" s="41"/>
      <c r="N82" s="40"/>
      <c r="O82" s="40"/>
      <c r="P82" s="40"/>
      <c r="Q82" s="40"/>
      <c r="R82" s="40"/>
      <c r="S82" s="40"/>
      <c r="T82" s="40"/>
      <c r="U82" s="28"/>
      <c r="V82" s="20"/>
      <c r="W82" s="41"/>
      <c r="X82" s="41"/>
      <c r="Y82" s="40"/>
      <c r="Z82" s="41"/>
      <c r="AA82" s="40"/>
      <c r="AB82" s="40"/>
      <c r="AC82" s="40"/>
      <c r="AD82" s="40"/>
      <c r="AE82" s="40"/>
      <c r="AF82" s="40"/>
      <c r="AG82" s="40"/>
      <c r="AH82" s="28"/>
      <c r="AI82" s="20"/>
      <c r="AJ82" s="43"/>
      <c r="AK82" s="43"/>
      <c r="AL82" s="43"/>
      <c r="AM82" s="43"/>
      <c r="AN82" s="43"/>
      <c r="AO82" s="43"/>
      <c r="AP82" s="43"/>
      <c r="AQ82" s="43"/>
      <c r="AR82" s="44"/>
      <c r="AS82" s="20"/>
      <c r="AT82" s="43"/>
      <c r="AU82" s="43"/>
      <c r="AV82" s="43"/>
      <c r="AW82" s="43"/>
      <c r="AX82" s="43"/>
      <c r="AY82" s="43"/>
      <c r="AZ82" s="43"/>
      <c r="BA82" s="43"/>
      <c r="BB82" s="44"/>
      <c r="BC82" s="20"/>
      <c r="BD82" s="45"/>
      <c r="BE82" s="45"/>
      <c r="BF82" s="45"/>
      <c r="BG82" s="45"/>
      <c r="BH82" s="45"/>
      <c r="BI82" s="45"/>
      <c r="BJ82" s="45"/>
      <c r="BK82" s="45"/>
      <c r="BL82" s="46"/>
      <c r="BM82" s="20"/>
      <c r="BN82" s="45"/>
      <c r="BO82" s="45"/>
      <c r="BP82" s="45"/>
      <c r="BQ82" s="45"/>
      <c r="BR82" s="45"/>
      <c r="BS82" s="45"/>
      <c r="BT82" s="45"/>
      <c r="BU82" s="45"/>
      <c r="BV82" s="46"/>
      <c r="BW82" s="47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9"/>
      <c r="DT82" s="47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9"/>
    </row>
    <row r="83" spans="1:172" x14ac:dyDescent="0.2">
      <c r="A83" s="2" t="str">
        <f t="shared" si="355"/>
        <v>BRIG1</v>
      </c>
      <c r="B83" s="21">
        <f t="shared" si="356"/>
        <v>2024</v>
      </c>
      <c r="C83" s="38">
        <f>C63</f>
        <v>14.334021922981368</v>
      </c>
      <c r="D83" s="104">
        <f>Tracking!W47</f>
        <v>21.851459342151507</v>
      </c>
      <c r="E83" s="42">
        <f>Tracking!Z47</f>
        <v>11.114003653830242</v>
      </c>
      <c r="F83" s="42">
        <f>Tracking!AA47</f>
        <v>19.546705322121205</v>
      </c>
      <c r="G83" s="42">
        <f>G63</f>
        <v>5.5172266929999996</v>
      </c>
      <c r="H83" s="104">
        <f>H63</f>
        <v>10.693914161</v>
      </c>
      <c r="I83" s="20"/>
      <c r="J83" s="41"/>
      <c r="K83" s="41"/>
      <c r="L83" s="40"/>
      <c r="M83" s="41"/>
      <c r="N83" s="40"/>
      <c r="O83" s="40"/>
      <c r="P83" s="40"/>
      <c r="Q83" s="40"/>
      <c r="R83" s="40"/>
      <c r="S83" s="40"/>
      <c r="T83" s="40"/>
      <c r="U83" s="28"/>
      <c r="V83" s="20"/>
      <c r="W83" s="41"/>
      <c r="X83" s="41"/>
      <c r="Y83" s="40"/>
      <c r="Z83" s="41"/>
      <c r="AA83" s="40"/>
      <c r="AB83" s="40"/>
      <c r="AC83" s="40"/>
      <c r="AD83" s="40"/>
      <c r="AE83" s="40"/>
      <c r="AF83" s="40"/>
      <c r="AG83" s="40"/>
      <c r="AH83" s="28"/>
      <c r="AI83" s="20"/>
      <c r="AJ83" s="43"/>
      <c r="AK83" s="43"/>
      <c r="AL83" s="43"/>
      <c r="AM83" s="43"/>
      <c r="AN83" s="43"/>
      <c r="AO83" s="43"/>
      <c r="AP83" s="43"/>
      <c r="AQ83" s="43"/>
      <c r="AR83" s="44"/>
      <c r="AS83" s="20"/>
      <c r="AT83" s="43"/>
      <c r="AU83" s="43"/>
      <c r="AV83" s="43"/>
      <c r="AW83" s="43"/>
      <c r="AX83" s="43"/>
      <c r="AY83" s="43"/>
      <c r="AZ83" s="43"/>
      <c r="BA83" s="43"/>
      <c r="BB83" s="44"/>
      <c r="BC83" s="20"/>
      <c r="BD83" s="45"/>
      <c r="BE83" s="45"/>
      <c r="BF83" s="45"/>
      <c r="BG83" s="45"/>
      <c r="BH83" s="45"/>
      <c r="BI83" s="45"/>
      <c r="BJ83" s="45"/>
      <c r="BK83" s="45"/>
      <c r="BL83" s="46"/>
      <c r="BM83" s="20"/>
      <c r="BN83" s="45"/>
      <c r="BO83" s="45"/>
      <c r="BP83" s="45"/>
      <c r="BQ83" s="45"/>
      <c r="BR83" s="45"/>
      <c r="BS83" s="45"/>
      <c r="BT83" s="45"/>
      <c r="BU83" s="45"/>
      <c r="BV83" s="46"/>
      <c r="BW83" s="47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9"/>
      <c r="DT83" s="47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9"/>
    </row>
    <row r="84" spans="1:172" x14ac:dyDescent="0.2">
      <c r="A84" s="2" t="str">
        <f t="shared" si="355"/>
        <v>BRIG1</v>
      </c>
      <c r="B84" s="21">
        <f t="shared" si="356"/>
        <v>2025</v>
      </c>
      <c r="C84" s="38">
        <f>C63</f>
        <v>14.334021922981368</v>
      </c>
      <c r="D84" s="104">
        <f>Tracking!W48</f>
        <v>21.572520712622719</v>
      </c>
      <c r="E84" s="42">
        <f>Tracking!Z48</f>
        <v>10.953002740372686</v>
      </c>
      <c r="F84" s="42">
        <f>Tracking!AA48</f>
        <v>19.152528991590902</v>
      </c>
      <c r="G84" s="42">
        <f>G63</f>
        <v>5.5172266929999996</v>
      </c>
      <c r="H84" s="104">
        <f>H63</f>
        <v>10.693914161</v>
      </c>
      <c r="I84" s="20"/>
      <c r="J84" s="41"/>
      <c r="K84" s="41"/>
      <c r="L84" s="40"/>
      <c r="M84" s="41"/>
      <c r="N84" s="40"/>
      <c r="O84" s="40"/>
      <c r="P84" s="40"/>
      <c r="Q84" s="40"/>
      <c r="R84" s="40"/>
      <c r="S84" s="40"/>
      <c r="T84" s="40"/>
      <c r="U84" s="28"/>
      <c r="V84" s="20"/>
      <c r="W84" s="41"/>
      <c r="X84" s="41"/>
      <c r="Y84" s="40"/>
      <c r="Z84" s="41"/>
      <c r="AA84" s="40"/>
      <c r="AB84" s="40"/>
      <c r="AC84" s="40"/>
      <c r="AD84" s="40"/>
      <c r="AE84" s="40"/>
      <c r="AF84" s="40"/>
      <c r="AG84" s="40"/>
      <c r="AH84" s="28"/>
      <c r="AI84" s="20"/>
      <c r="AJ84" s="43"/>
      <c r="AK84" s="43"/>
      <c r="AL84" s="43"/>
      <c r="AM84" s="43"/>
      <c r="AN84" s="43"/>
      <c r="AO84" s="43"/>
      <c r="AP84" s="43"/>
      <c r="AQ84" s="43"/>
      <c r="AR84" s="44"/>
      <c r="AS84" s="20"/>
      <c r="AT84" s="43"/>
      <c r="AU84" s="43"/>
      <c r="AV84" s="43"/>
      <c r="AW84" s="43"/>
      <c r="AX84" s="43"/>
      <c r="AY84" s="43"/>
      <c r="AZ84" s="43"/>
      <c r="BA84" s="43"/>
      <c r="BB84" s="44"/>
      <c r="BC84" s="20"/>
      <c r="BD84" s="45"/>
      <c r="BE84" s="45"/>
      <c r="BF84" s="45"/>
      <c r="BG84" s="45"/>
      <c r="BH84" s="45"/>
      <c r="BI84" s="45"/>
      <c r="BJ84" s="45"/>
      <c r="BK84" s="45"/>
      <c r="BL84" s="46"/>
      <c r="BM84" s="20"/>
      <c r="BN84" s="45"/>
      <c r="BO84" s="45"/>
      <c r="BP84" s="45"/>
      <c r="BQ84" s="45"/>
      <c r="BR84" s="45"/>
      <c r="BS84" s="45"/>
      <c r="BT84" s="45"/>
      <c r="BU84" s="45"/>
      <c r="BV84" s="46"/>
      <c r="BW84" s="47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9"/>
      <c r="DT84" s="47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9"/>
    </row>
    <row r="85" spans="1:172" x14ac:dyDescent="0.2">
      <c r="A85" s="2" t="str">
        <f t="shared" si="355"/>
        <v>BRIG1</v>
      </c>
      <c r="B85" s="21">
        <f t="shared" si="356"/>
        <v>2026</v>
      </c>
      <c r="C85" s="38">
        <f>C63</f>
        <v>14.334021922981368</v>
      </c>
      <c r="D85" s="104">
        <f>Tracking!W49</f>
        <v>21.293582083093931</v>
      </c>
      <c r="E85" s="42">
        <f>Tracking!Z49</f>
        <v>10.792001826915129</v>
      </c>
      <c r="F85" s="42">
        <f>Tracking!AA49</f>
        <v>18.758352661060599</v>
      </c>
      <c r="G85" s="42">
        <f>G63</f>
        <v>5.5172266929999996</v>
      </c>
      <c r="H85" s="104">
        <f>H63</f>
        <v>10.693914161</v>
      </c>
      <c r="I85" s="20"/>
      <c r="J85" s="41"/>
      <c r="K85" s="41"/>
      <c r="L85" s="40"/>
      <c r="M85" s="41"/>
      <c r="N85" s="40"/>
      <c r="O85" s="40"/>
      <c r="P85" s="40"/>
      <c r="Q85" s="40"/>
      <c r="R85" s="40"/>
      <c r="S85" s="40"/>
      <c r="T85" s="40"/>
      <c r="U85" s="28"/>
      <c r="V85" s="20"/>
      <c r="W85" s="41"/>
      <c r="X85" s="41"/>
      <c r="Y85" s="40"/>
      <c r="Z85" s="41"/>
      <c r="AA85" s="40"/>
      <c r="AB85" s="40"/>
      <c r="AC85" s="40"/>
      <c r="AD85" s="40"/>
      <c r="AE85" s="40"/>
      <c r="AF85" s="40"/>
      <c r="AG85" s="40"/>
      <c r="AH85" s="28"/>
      <c r="AI85" s="20"/>
      <c r="AJ85" s="43"/>
      <c r="AK85" s="43"/>
      <c r="AL85" s="43"/>
      <c r="AM85" s="43"/>
      <c r="AN85" s="43"/>
      <c r="AO85" s="43"/>
      <c r="AP85" s="43"/>
      <c r="AQ85" s="43"/>
      <c r="AR85" s="44"/>
      <c r="AS85" s="20"/>
      <c r="AT85" s="43"/>
      <c r="AU85" s="43"/>
      <c r="AV85" s="43"/>
      <c r="AW85" s="43"/>
      <c r="AX85" s="43"/>
      <c r="AY85" s="43"/>
      <c r="AZ85" s="43"/>
      <c r="BA85" s="43"/>
      <c r="BB85" s="44"/>
      <c r="BC85" s="20"/>
      <c r="BD85" s="45"/>
      <c r="BE85" s="45"/>
      <c r="BF85" s="45"/>
      <c r="BG85" s="45"/>
      <c r="BH85" s="45"/>
      <c r="BI85" s="45"/>
      <c r="BJ85" s="45"/>
      <c r="BK85" s="45"/>
      <c r="BL85" s="46"/>
      <c r="BM85" s="20"/>
      <c r="BN85" s="45"/>
      <c r="BO85" s="45"/>
      <c r="BP85" s="45"/>
      <c r="BQ85" s="45"/>
      <c r="BR85" s="45"/>
      <c r="BS85" s="45"/>
      <c r="BT85" s="45"/>
      <c r="BU85" s="45"/>
      <c r="BV85" s="46"/>
      <c r="BW85" s="47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9"/>
      <c r="DT85" s="47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9"/>
    </row>
    <row r="86" spans="1:172" x14ac:dyDescent="0.2">
      <c r="A86" s="2" t="str">
        <f t="shared" si="355"/>
        <v>BRIG1</v>
      </c>
      <c r="B86" s="21">
        <f t="shared" si="356"/>
        <v>2027</v>
      </c>
      <c r="C86" s="38">
        <f>C63</f>
        <v>14.334021922981368</v>
      </c>
      <c r="D86" s="104">
        <f>Tracking!W50</f>
        <v>21.014643453565142</v>
      </c>
      <c r="E86" s="42">
        <f>Tracking!Z50</f>
        <v>10.631000913457573</v>
      </c>
      <c r="F86" s="42">
        <f>Tracking!AA50</f>
        <v>18.364176330530295</v>
      </c>
      <c r="G86" s="42">
        <f>G63</f>
        <v>5.5172266929999996</v>
      </c>
      <c r="H86" s="104">
        <f>H63</f>
        <v>10.693914161</v>
      </c>
      <c r="I86" s="20"/>
      <c r="J86" s="41"/>
      <c r="K86" s="41"/>
      <c r="L86" s="40"/>
      <c r="M86" s="41"/>
      <c r="N86" s="40"/>
      <c r="O86" s="40"/>
      <c r="P86" s="40"/>
      <c r="Q86" s="40"/>
      <c r="R86" s="40"/>
      <c r="S86" s="40"/>
      <c r="T86" s="40"/>
      <c r="U86" s="28"/>
      <c r="V86" s="20"/>
      <c r="W86" s="41"/>
      <c r="X86" s="41"/>
      <c r="Y86" s="40"/>
      <c r="Z86" s="41"/>
      <c r="AA86" s="40"/>
      <c r="AB86" s="40"/>
      <c r="AC86" s="40"/>
      <c r="AD86" s="40"/>
      <c r="AE86" s="40"/>
      <c r="AF86" s="40"/>
      <c r="AG86" s="40"/>
      <c r="AH86" s="28"/>
      <c r="AI86" s="20"/>
      <c r="AJ86" s="43"/>
      <c r="AK86" s="43"/>
      <c r="AL86" s="43"/>
      <c r="AM86" s="43"/>
      <c r="AN86" s="43"/>
      <c r="AO86" s="43"/>
      <c r="AP86" s="43"/>
      <c r="AQ86" s="43"/>
      <c r="AR86" s="44"/>
      <c r="AS86" s="20"/>
      <c r="AT86" s="43"/>
      <c r="AU86" s="43"/>
      <c r="AV86" s="43"/>
      <c r="AW86" s="43"/>
      <c r="AX86" s="43"/>
      <c r="AY86" s="43"/>
      <c r="AZ86" s="43"/>
      <c r="BA86" s="43"/>
      <c r="BB86" s="44"/>
      <c r="BC86" s="20"/>
      <c r="BD86" s="45"/>
      <c r="BE86" s="45"/>
      <c r="BF86" s="45"/>
      <c r="BG86" s="45"/>
      <c r="BH86" s="45"/>
      <c r="BI86" s="45"/>
      <c r="BJ86" s="45"/>
      <c r="BK86" s="45"/>
      <c r="BL86" s="46"/>
      <c r="BM86" s="20"/>
      <c r="BN86" s="45"/>
      <c r="BO86" s="45"/>
      <c r="BP86" s="45"/>
      <c r="BQ86" s="45"/>
      <c r="BR86" s="45"/>
      <c r="BS86" s="45"/>
      <c r="BT86" s="45"/>
      <c r="BU86" s="45"/>
      <c r="BV86" s="46"/>
      <c r="BW86" s="47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9"/>
      <c r="DT86" s="47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9"/>
    </row>
    <row r="87" spans="1:172" ht="12" thickBot="1" x14ac:dyDescent="0.25">
      <c r="A87" s="29" t="str">
        <f>A86</f>
        <v>BRIG1</v>
      </c>
      <c r="B87" s="30">
        <v>2028</v>
      </c>
      <c r="C87" s="126">
        <f>C63</f>
        <v>14.334021922981368</v>
      </c>
      <c r="D87" s="50">
        <f>Tracking!W51</f>
        <v>20.735704824036354</v>
      </c>
      <c r="E87" s="50">
        <f>Tracking!Z51</f>
        <v>10.47</v>
      </c>
      <c r="F87" s="50">
        <f>Tracking!AA51</f>
        <v>17.97</v>
      </c>
      <c r="G87" s="50">
        <f>G63</f>
        <v>5.5172266929999996</v>
      </c>
      <c r="H87" s="50">
        <f>H63</f>
        <v>10.693914161</v>
      </c>
      <c r="I87" s="51"/>
      <c r="J87" s="52"/>
      <c r="K87" s="50">
        <f>E87</f>
        <v>10.47</v>
      </c>
      <c r="L87" s="53"/>
      <c r="M87" s="52" t="str">
        <f t="shared" ref="M87" si="357">IF(L87="","",L87-U87)</f>
        <v/>
      </c>
      <c r="N87" s="53"/>
      <c r="O87" s="53"/>
      <c r="P87" s="53"/>
      <c r="Q87" s="53"/>
      <c r="R87" s="53"/>
      <c r="S87" s="53"/>
      <c r="T87" s="53"/>
      <c r="U87" s="54"/>
      <c r="V87" s="51"/>
      <c r="W87" s="52"/>
      <c r="X87" s="50">
        <f>F87</f>
        <v>17.97</v>
      </c>
      <c r="Y87" s="53"/>
      <c r="Z87" s="52" t="str">
        <f t="shared" ref="Z87" si="358">IF(Y87="","",Y87-AH87)</f>
        <v/>
      </c>
      <c r="AA87" s="53"/>
      <c r="AB87" s="53"/>
      <c r="AC87" s="53"/>
      <c r="AD87" s="53"/>
      <c r="AE87" s="53"/>
      <c r="AF87" s="53"/>
      <c r="AG87" s="53"/>
      <c r="AH87" s="54"/>
      <c r="AI87" s="51"/>
      <c r="AJ87" s="55"/>
      <c r="AK87" s="55"/>
      <c r="AL87" s="55"/>
      <c r="AM87" s="55"/>
      <c r="AN87" s="55"/>
      <c r="AO87" s="55"/>
      <c r="AP87" s="55"/>
      <c r="AQ87" s="55"/>
      <c r="AR87" s="56"/>
      <c r="AS87" s="51"/>
      <c r="AT87" s="55"/>
      <c r="AU87" s="55"/>
      <c r="AV87" s="55"/>
      <c r="AW87" s="55"/>
      <c r="AX87" s="55"/>
      <c r="AY87" s="55"/>
      <c r="AZ87" s="55"/>
      <c r="BA87" s="55"/>
      <c r="BB87" s="56"/>
      <c r="BC87" s="51"/>
      <c r="BD87" s="57"/>
      <c r="BE87" s="57"/>
      <c r="BF87" s="57"/>
      <c r="BG87" s="57"/>
      <c r="BH87" s="57"/>
      <c r="BI87" s="57"/>
      <c r="BJ87" s="57"/>
      <c r="BK87" s="57"/>
      <c r="BL87" s="58"/>
      <c r="BM87" s="51"/>
      <c r="BN87" s="57"/>
      <c r="BO87" s="57"/>
      <c r="BP87" s="57"/>
      <c r="BQ87" s="57"/>
      <c r="BR87" s="57"/>
      <c r="BS87" s="57"/>
      <c r="BT87" s="57"/>
      <c r="BU87" s="57"/>
      <c r="BV87" s="58"/>
      <c r="BW87" s="59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1"/>
      <c r="DT87" s="59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1"/>
    </row>
    <row r="88" spans="1:172" x14ac:dyDescent="0.2">
      <c r="A88" s="62"/>
      <c r="B88" s="63" t="s">
        <v>68</v>
      </c>
      <c r="C88" s="20"/>
      <c r="D88" s="41"/>
      <c r="E88" s="41"/>
      <c r="F88" s="41"/>
      <c r="G88" s="41"/>
      <c r="H88" s="41"/>
      <c r="I88" s="20"/>
      <c r="J88" s="41"/>
      <c r="K88" s="41"/>
      <c r="L88" s="40"/>
      <c r="M88" s="40"/>
      <c r="N88" s="40"/>
      <c r="O88" s="40"/>
      <c r="P88" s="40"/>
      <c r="Q88" s="40"/>
      <c r="R88" s="40"/>
      <c r="S88" s="40"/>
      <c r="T88" s="40"/>
      <c r="U88" s="28"/>
      <c r="V88" s="20"/>
      <c r="W88" s="41"/>
      <c r="X88" s="41"/>
      <c r="Y88" s="40"/>
      <c r="Z88" s="40"/>
      <c r="AA88" s="40"/>
      <c r="AB88" s="40"/>
      <c r="AC88" s="40"/>
      <c r="AD88" s="40"/>
      <c r="AE88" s="40"/>
      <c r="AF88" s="40"/>
      <c r="AG88" s="40"/>
      <c r="AH88" s="28"/>
      <c r="AI88" s="20"/>
      <c r="AJ88" s="43"/>
      <c r="AK88" s="43"/>
      <c r="AL88" s="43"/>
      <c r="AM88" s="43"/>
      <c r="AN88" s="43"/>
      <c r="AO88" s="43"/>
      <c r="AP88" s="43"/>
      <c r="AQ88" s="43"/>
      <c r="AR88" s="44"/>
      <c r="AS88" s="20"/>
      <c r="AT88" s="43"/>
      <c r="AU88" s="43"/>
      <c r="AV88" s="43"/>
      <c r="AW88" s="43"/>
      <c r="AX88" s="43"/>
      <c r="AY88" s="43"/>
      <c r="AZ88" s="43"/>
      <c r="BA88" s="43"/>
      <c r="BB88" s="44"/>
      <c r="BC88" s="20"/>
      <c r="BD88" s="45"/>
      <c r="BE88" s="45"/>
      <c r="BF88" s="45"/>
      <c r="BG88" s="45"/>
      <c r="BH88" s="45"/>
      <c r="BI88" s="45"/>
      <c r="BJ88" s="45"/>
      <c r="BK88" s="45"/>
      <c r="BL88" s="46"/>
      <c r="BM88" s="20"/>
      <c r="BN88" s="45"/>
      <c r="BO88" s="45"/>
      <c r="BP88" s="45"/>
      <c r="BQ88" s="45"/>
      <c r="BR88" s="45"/>
      <c r="BS88" s="45"/>
      <c r="BT88" s="45"/>
      <c r="BU88" s="45"/>
      <c r="BV88" s="46"/>
      <c r="BW88" s="47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9"/>
      <c r="DT88" s="47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9"/>
    </row>
    <row r="89" spans="1:172" x14ac:dyDescent="0.2">
      <c r="A89" s="62" t="str">
        <f t="shared" ref="A89:A102" si="359">A63</f>
        <v>BRIG1</v>
      </c>
      <c r="B89" s="63" t="s">
        <v>67</v>
      </c>
      <c r="C89" s="20"/>
      <c r="D89" s="41"/>
      <c r="E89" s="41"/>
      <c r="F89" s="41"/>
      <c r="G89" s="41"/>
      <c r="H89" s="41"/>
      <c r="I89" s="20"/>
      <c r="J89" s="64">
        <f t="shared" ref="J89:J102" si="360">IF(J63="","",J63)</f>
        <v>14.334021922981368</v>
      </c>
      <c r="K89" s="41"/>
      <c r="L89" s="64">
        <f>IF(COUNT(L59:L63)&lt;3,"",AVERAGE(L59:L63))</f>
        <v>42.438439582241671</v>
      </c>
      <c r="M89" s="64">
        <f t="shared" ref="M89:U89" si="361">IF(COUNT(M59:M63)&lt;3,"",AVERAGE(M59:M63))</f>
        <v>30.438439582241678</v>
      </c>
      <c r="N89" s="64">
        <f t="shared" si="361"/>
        <v>14.825631315716169</v>
      </c>
      <c r="O89" s="64">
        <f t="shared" si="361"/>
        <v>3.8552436869941653</v>
      </c>
      <c r="P89" s="64">
        <f t="shared" si="361"/>
        <v>4.5437749325145864</v>
      </c>
      <c r="Q89" s="64">
        <f t="shared" si="361"/>
        <v>2.4148188462262374</v>
      </c>
      <c r="R89" s="64">
        <f t="shared" si="361"/>
        <v>0.2342047984377941</v>
      </c>
      <c r="S89" s="64">
        <f t="shared" si="361"/>
        <v>3.2038271658761532</v>
      </c>
      <c r="T89" s="64">
        <f t="shared" si="361"/>
        <v>1.3609376646245059</v>
      </c>
      <c r="U89" s="65">
        <f t="shared" si="361"/>
        <v>12</v>
      </c>
      <c r="V89" s="20"/>
      <c r="W89" s="64">
        <f t="shared" ref="W89:W102" si="362">IF(W63="","",W63)</f>
        <v>27.430231932727274</v>
      </c>
      <c r="X89" s="41"/>
      <c r="Y89" s="64">
        <f>IF(COUNT(Y59:Y63)&lt;3,"",AVERAGE(Y59:Y63))</f>
        <v>167.29552025463201</v>
      </c>
      <c r="Z89" s="64">
        <f t="shared" ref="Z89:AH89" si="363">IF(COUNT(Z59:Z63)&lt;3,"",AVERAGE(Z59:Z63))</f>
        <v>155.29552025463201</v>
      </c>
      <c r="AA89" s="64">
        <f t="shared" si="363"/>
        <v>119.03087578744589</v>
      </c>
      <c r="AB89" s="64">
        <f t="shared" si="363"/>
        <v>12.732332287445885</v>
      </c>
      <c r="AC89" s="64">
        <f t="shared" si="363"/>
        <v>13.002017967532471</v>
      </c>
      <c r="AD89" s="64">
        <f t="shared" si="363"/>
        <v>5.5658005367965364</v>
      </c>
      <c r="AE89" s="64">
        <f t="shared" si="363"/>
        <v>0.78036451987013</v>
      </c>
      <c r="AF89" s="64">
        <f t="shared" si="363"/>
        <v>3.9336066071428575</v>
      </c>
      <c r="AG89" s="64">
        <f t="shared" si="363"/>
        <v>0.25052250601731602</v>
      </c>
      <c r="AH89" s="65">
        <f t="shared" si="363"/>
        <v>12</v>
      </c>
      <c r="AI89" s="66">
        <f>J89</f>
        <v>14.334021922981368</v>
      </c>
      <c r="AJ89" s="67">
        <f>L89/L89</f>
        <v>1</v>
      </c>
      <c r="AK89" s="67">
        <f>N89/L89</f>
        <v>0.34934440242519998</v>
      </c>
      <c r="AL89" s="67">
        <f>O89/L89</f>
        <v>9.0843200761966489E-2</v>
      </c>
      <c r="AM89" s="67">
        <f>P89/L89</f>
        <v>0.10706743643835399</v>
      </c>
      <c r="AN89" s="67">
        <f>Q89/L89</f>
        <v>5.6901687950768019E-2</v>
      </c>
      <c r="AO89" s="67">
        <f>R89/L89</f>
        <v>5.5186948611512313E-3</v>
      </c>
      <c r="AP89" s="67">
        <f>S89/L89</f>
        <v>7.549351949351106E-2</v>
      </c>
      <c r="AQ89" s="67">
        <f>T89/L89</f>
        <v>3.206851331060695E-2</v>
      </c>
      <c r="AR89" s="68">
        <f>U89/L89</f>
        <v>0.28276251714545581</v>
      </c>
      <c r="AS89" s="66">
        <f>W89</f>
        <v>27.430231932727274</v>
      </c>
      <c r="AT89" s="67">
        <f>Y89/Y89</f>
        <v>1</v>
      </c>
      <c r="AU89" s="67">
        <f>AA89/Y89</f>
        <v>0.71150067620624302</v>
      </c>
      <c r="AV89" s="67">
        <f>AB89/Y89</f>
        <v>7.6106833393187398E-2</v>
      </c>
      <c r="AW89" s="67">
        <f>AC89/Y89</f>
        <v>7.7718865082237465E-2</v>
      </c>
      <c r="AX89" s="67">
        <f>AD89/Y89</f>
        <v>3.3269274206058325E-2</v>
      </c>
      <c r="AY89" s="67">
        <f>AE89/Y89</f>
        <v>4.6645870653462618E-3</v>
      </c>
      <c r="AZ89" s="67">
        <f>AF89/Y89</f>
        <v>2.3512922528682863E-2</v>
      </c>
      <c r="BA89" s="67">
        <f>AG89/Y89</f>
        <v>1.4974848438022038E-3</v>
      </c>
      <c r="BB89" s="68">
        <f>AH89/Y89</f>
        <v>7.1729356421112833E-2</v>
      </c>
      <c r="BC89" s="66">
        <f>J89</f>
        <v>14.334021922981368</v>
      </c>
      <c r="BD89" s="69">
        <f>BC89</f>
        <v>14.334021922981368</v>
      </c>
      <c r="BE89" s="69">
        <f>BC89*AK89</f>
        <v>5.0075103230336415</v>
      </c>
      <c r="BF89" s="69">
        <f>BC89*AL89</f>
        <v>1.3021484312758254</v>
      </c>
      <c r="BG89" s="69">
        <f>BC89*AM89</f>
        <v>1.5347069811447802</v>
      </c>
      <c r="BH89" s="69">
        <f>BC89*AN89</f>
        <v>0.8156300425409535</v>
      </c>
      <c r="BI89" s="69">
        <f>BC89*AO89</f>
        <v>7.9105093125986362E-2</v>
      </c>
      <c r="BJ89" s="69">
        <f>BC89*AP89</f>
        <v>1.0821257634630088</v>
      </c>
      <c r="BK89" s="69">
        <f>BC89*AQ89</f>
        <v>0.4596707728316598</v>
      </c>
      <c r="BL89" s="70">
        <f>BC89*AR89</f>
        <v>4.0531241197603585</v>
      </c>
      <c r="BM89" s="66">
        <f>W89</f>
        <v>27.430231932727274</v>
      </c>
      <c r="BN89" s="69">
        <f>BM89</f>
        <v>27.430231932727274</v>
      </c>
      <c r="BO89" s="69">
        <f>BM89*AU89</f>
        <v>19.516628568629535</v>
      </c>
      <c r="BP89" s="69">
        <f>BM89*AV89</f>
        <v>2.0876280916405636</v>
      </c>
      <c r="BQ89" s="69">
        <f>BM89*AW89</f>
        <v>2.1318464947541127</v>
      </c>
      <c r="BR89" s="69">
        <f>BM89*AX89</f>
        <v>0.91258390770568087</v>
      </c>
      <c r="BS89" s="69">
        <f>BM89*AY89</f>
        <v>0.12795070507284764</v>
      </c>
      <c r="BT89" s="69">
        <f>BM89*AZ89</f>
        <v>0.64496491837801917</v>
      </c>
      <c r="BU89" s="69">
        <f>BM89*BA89</f>
        <v>4.1076356581238323E-2</v>
      </c>
      <c r="BV89" s="70">
        <f>BM89*BB89</f>
        <v>1.9675528830163853</v>
      </c>
      <c r="BW89" s="71">
        <f>IF(COUNT(BW59:BW63)&lt;3,"",AVERAGE(BW59:BW63))</f>
        <v>9.445510768492376</v>
      </c>
      <c r="BX89" s="71">
        <f t="shared" ref="BX89:EI89" si="364">IF(COUNT(BX59:BX63)&lt;3,"",AVERAGE(BX59:BX63))</f>
        <v>4.1529057698098999</v>
      </c>
      <c r="BY89" s="71">
        <f t="shared" si="364"/>
        <v>9.5237611707133443</v>
      </c>
      <c r="BZ89" s="71">
        <f t="shared" si="364"/>
        <v>4.4782114426312818</v>
      </c>
      <c r="CA89" s="71">
        <f t="shared" si="364"/>
        <v>1.848121051082251</v>
      </c>
      <c r="CB89" s="71">
        <f t="shared" si="364"/>
        <v>0.46273765887445883</v>
      </c>
      <c r="CC89" s="71">
        <f t="shared" si="364"/>
        <v>1.4735818373800114</v>
      </c>
      <c r="CD89" s="71">
        <f t="shared" si="364"/>
        <v>0.24148188462262374</v>
      </c>
      <c r="CE89" s="71">
        <f t="shared" si="364"/>
        <v>0.2342047984377941</v>
      </c>
      <c r="CF89" s="71">
        <f t="shared" si="364"/>
        <v>5.3397119986824766</v>
      </c>
      <c r="CG89" s="71">
        <f t="shared" si="364"/>
        <v>0.21808379666854885</v>
      </c>
      <c r="CH89" s="71">
        <f t="shared" si="364"/>
        <v>7.4245564746847348E-3</v>
      </c>
      <c r="CI89" s="71">
        <f t="shared" si="364"/>
        <v>2.6251429512516475E-4</v>
      </c>
      <c r="CJ89" s="71">
        <f t="shared" si="364"/>
        <v>1.8152943722943723E-3</v>
      </c>
      <c r="CK89" s="71">
        <f t="shared" si="364"/>
        <v>1.8381780688876342E-2</v>
      </c>
      <c r="CL89" s="71">
        <f t="shared" si="364"/>
        <v>0.28829349331827597</v>
      </c>
      <c r="CM89" s="71">
        <f t="shared" si="364"/>
        <v>6.3028635704874839E-2</v>
      </c>
      <c r="CN89" s="71">
        <f t="shared" si="364"/>
        <v>4.8022284020327486E-3</v>
      </c>
      <c r="CO89" s="71">
        <f t="shared" si="364"/>
        <v>4.4263498211932997E-2</v>
      </c>
      <c r="CP89" s="71">
        <f t="shared" si="364"/>
        <v>0.13765924082439301</v>
      </c>
      <c r="CQ89" s="71">
        <f t="shared" si="364"/>
        <v>0.27888212563523435</v>
      </c>
      <c r="CR89" s="71">
        <f t="shared" si="364"/>
        <v>0.24312469339356296</v>
      </c>
      <c r="CS89" s="71">
        <f t="shared" si="364"/>
        <v>0.11472701825710523</v>
      </c>
      <c r="CT89" s="71">
        <f t="shared" si="364"/>
        <v>0.81865657632222855</v>
      </c>
      <c r="CU89" s="71">
        <f t="shared" si="364"/>
        <v>0.11228749670619234</v>
      </c>
      <c r="CV89" s="71">
        <f t="shared" si="364"/>
        <v>4.3723575870506307E-2</v>
      </c>
      <c r="CW89" s="71">
        <f t="shared" si="364"/>
        <v>3.6016642198381332E-4</v>
      </c>
      <c r="CX89" s="71">
        <f t="shared" si="364"/>
        <v>7.3584430641821939E-4</v>
      </c>
      <c r="CY89" s="71">
        <f t="shared" si="364"/>
        <v>1.9216265415019761E-2</v>
      </c>
      <c r="CZ89" s="71">
        <f t="shared" si="364"/>
        <v>1.4483798042537171E-3</v>
      </c>
      <c r="DA89" s="71">
        <f t="shared" si="364"/>
        <v>9.9505750329380756E-3</v>
      </c>
      <c r="DB89" s="71">
        <f t="shared" si="364"/>
        <v>6.0600180688876349E-4</v>
      </c>
      <c r="DC89" s="71">
        <f t="shared" si="364"/>
        <v>6.6312775268210047E-4</v>
      </c>
      <c r="DD89" s="71">
        <f t="shared" si="364"/>
        <v>0.35871136184829661</v>
      </c>
      <c r="DE89" s="71">
        <f t="shared" si="364"/>
        <v>1.425340852625635E-2</v>
      </c>
      <c r="DF89" s="71">
        <f t="shared" si="364"/>
        <v>1.2460869565217392E-4</v>
      </c>
      <c r="DG89" s="71">
        <f t="shared" si="364"/>
        <v>2.4768252898550724E-2</v>
      </c>
      <c r="DH89" s="71">
        <f t="shared" si="364"/>
        <v>7.0637812911725952E-5</v>
      </c>
      <c r="DI89" s="71">
        <f t="shared" si="364"/>
        <v>4.1076489742141923E-4</v>
      </c>
      <c r="DJ89" s="71">
        <f t="shared" si="364"/>
        <v>5.3015642443064184E-2</v>
      </c>
      <c r="DK89" s="71">
        <f t="shared" si="364"/>
        <v>0.11862928511198947</v>
      </c>
      <c r="DL89" s="71">
        <f t="shared" si="364"/>
        <v>2.235814323357802E-4</v>
      </c>
      <c r="DM89" s="71">
        <f t="shared" si="364"/>
        <v>1.2542461484095615</v>
      </c>
      <c r="DN89" s="71">
        <f t="shared" si="364"/>
        <v>0.44802935384904952</v>
      </c>
      <c r="DO89" s="71">
        <f t="shared" si="364"/>
        <v>2.3300161396574439E-3</v>
      </c>
      <c r="DP89" s="71">
        <f t="shared" si="364"/>
        <v>1.769654667795972E-3</v>
      </c>
      <c r="DQ89" s="71">
        <f t="shared" si="364"/>
        <v>4.1581929794842834E-3</v>
      </c>
      <c r="DR89" s="71">
        <f t="shared" si="364"/>
        <v>4.2984660267268967E-5</v>
      </c>
      <c r="DS89" s="72">
        <f t="shared" si="364"/>
        <v>99.507531933135709</v>
      </c>
      <c r="DT89" s="73">
        <f t="shared" si="364"/>
        <v>23.828714391341986</v>
      </c>
      <c r="DU89" s="71">
        <f t="shared" si="364"/>
        <v>17.342452367532466</v>
      </c>
      <c r="DV89" s="71">
        <f t="shared" si="364"/>
        <v>22.04166303361345</v>
      </c>
      <c r="DW89" s="71">
        <f t="shared" si="364"/>
        <v>17.304381066450215</v>
      </c>
      <c r="DX89" s="71">
        <f t="shared" si="364"/>
        <v>10.865648504199134</v>
      </c>
      <c r="DY89" s="71">
        <f t="shared" si="364"/>
        <v>1.3984624776190473</v>
      </c>
      <c r="DZ89" s="71">
        <f t="shared" si="364"/>
        <v>3.6632683137662339</v>
      </c>
      <c r="EA89" s="71">
        <f t="shared" si="364"/>
        <v>0.55658005367965369</v>
      </c>
      <c r="EB89" s="71">
        <f t="shared" si="364"/>
        <v>0.78036451987013</v>
      </c>
      <c r="EC89" s="71">
        <f t="shared" si="364"/>
        <v>6.5560110119047605</v>
      </c>
      <c r="ED89" s="71">
        <f t="shared" si="364"/>
        <v>4.0057793463203463E-2</v>
      </c>
      <c r="EE89" s="71">
        <f t="shared" si="364"/>
        <v>4.0850269653679647E-2</v>
      </c>
      <c r="EF89" s="71">
        <f t="shared" si="364"/>
        <v>6.1713034632034634E-4</v>
      </c>
      <c r="EG89" s="71">
        <f t="shared" si="364"/>
        <v>3.3825759740259741E-3</v>
      </c>
      <c r="EH89" s="71">
        <f t="shared" si="364"/>
        <v>3.4109342554112562E-2</v>
      </c>
      <c r="EI89" s="71">
        <f t="shared" si="364"/>
        <v>0.61746883679653686</v>
      </c>
      <c r="EJ89" s="71">
        <f t="shared" ref="EJ89:FP89" si="365">IF(COUNT(EJ59:EJ63)&lt;3,"",AVERAGE(EJ59:EJ63))</f>
        <v>6.4959720779220784E-2</v>
      </c>
      <c r="EK89" s="71">
        <f t="shared" si="365"/>
        <v>4.3193047619047627E-3</v>
      </c>
      <c r="EL89" s="71">
        <f t="shared" si="365"/>
        <v>0.18435561298701297</v>
      </c>
      <c r="EM89" s="71">
        <f t="shared" si="365"/>
        <v>0.48346648961038963</v>
      </c>
      <c r="EN89" s="71">
        <f t="shared" si="365"/>
        <v>0.54775979090909088</v>
      </c>
      <c r="EO89" s="71">
        <f t="shared" si="365"/>
        <v>0.68939936103896093</v>
      </c>
      <c r="EP89" s="71">
        <f t="shared" si="365"/>
        <v>0.13016780865800867</v>
      </c>
      <c r="EQ89" s="71">
        <f t="shared" si="365"/>
        <v>2.035149063203463</v>
      </c>
      <c r="ER89" s="71">
        <f t="shared" si="365"/>
        <v>-0.24143808354978358</v>
      </c>
      <c r="ES89" s="71">
        <f t="shared" si="365"/>
        <v>0</v>
      </c>
      <c r="ET89" s="71">
        <f t="shared" si="365"/>
        <v>2.6940034632034636E-4</v>
      </c>
      <c r="EU89" s="71">
        <f t="shared" si="365"/>
        <v>1.2528138095238095E-3</v>
      </c>
      <c r="EV89" s="71">
        <f t="shared" si="365"/>
        <v>4.5515225411255411E-2</v>
      </c>
      <c r="EW89" s="71">
        <f t="shared" si="365"/>
        <v>2.4699242424242422E-3</v>
      </c>
      <c r="EX89" s="71">
        <f t="shared" si="365"/>
        <v>1.9846318787878788E-2</v>
      </c>
      <c r="EY89" s="71">
        <f t="shared" si="365"/>
        <v>1.1064781385281383E-3</v>
      </c>
      <c r="EZ89" s="71">
        <f t="shared" si="365"/>
        <v>1.5064774025974029E-3</v>
      </c>
      <c r="FA89" s="71">
        <f t="shared" si="365"/>
        <v>1.0840792116883116</v>
      </c>
      <c r="FB89" s="71">
        <f t="shared" si="365"/>
        <v>2.3043314285714288E-2</v>
      </c>
      <c r="FC89" s="71">
        <f t="shared" si="365"/>
        <v>0</v>
      </c>
      <c r="FD89" s="71">
        <f t="shared" si="365"/>
        <v>5.327661233766233E-2</v>
      </c>
      <c r="FE89" s="71">
        <f t="shared" si="365"/>
        <v>1.237951515151515E-4</v>
      </c>
      <c r="FF89" s="71">
        <f t="shared" si="365"/>
        <v>1.7952542424242424E-3</v>
      </c>
      <c r="FG89" s="71">
        <f t="shared" si="365"/>
        <v>0.20094856199134198</v>
      </c>
      <c r="FH89" s="71">
        <f t="shared" si="365"/>
        <v>0.26209483406926409</v>
      </c>
      <c r="FI89" s="71">
        <f t="shared" si="365"/>
        <v>5.4760233766233766E-4</v>
      </c>
      <c r="FJ89" s="71">
        <f t="shared" si="365"/>
        <v>8.1260569004329</v>
      </c>
      <c r="FK89" s="71">
        <f t="shared" si="365"/>
        <v>2.6340965983116882</v>
      </c>
      <c r="FL89" s="71">
        <f t="shared" si="365"/>
        <v>8.1188283982683972E-3</v>
      </c>
      <c r="FM89" s="71">
        <f t="shared" si="365"/>
        <v>3.9145086147186151E-3</v>
      </c>
      <c r="FN89" s="71">
        <f t="shared" si="365"/>
        <v>7.9007508658008648E-3</v>
      </c>
      <c r="FO89" s="71">
        <f t="shared" si="365"/>
        <v>3.0733246753246754E-5</v>
      </c>
      <c r="FP89" s="72">
        <f t="shared" si="365"/>
        <v>27.382007108917755</v>
      </c>
    </row>
    <row r="90" spans="1:172" x14ac:dyDescent="0.2">
      <c r="A90" s="62" t="str">
        <f t="shared" si="359"/>
        <v>BRIG1</v>
      </c>
      <c r="B90" s="63" t="s">
        <v>79</v>
      </c>
      <c r="C90" s="20"/>
      <c r="D90" s="41"/>
      <c r="E90" s="41"/>
      <c r="F90" s="41"/>
      <c r="G90" s="41"/>
      <c r="H90" s="41"/>
      <c r="I90" s="20"/>
      <c r="J90" s="64">
        <f t="shared" si="360"/>
        <v>14.4031254063147</v>
      </c>
      <c r="K90" s="41"/>
      <c r="L90" s="64">
        <f t="shared" ref="L90:U90" si="366">IF(COUNT(L60:L64)&lt;3,"",AVERAGE(L60:L64))</f>
        <v>42.678220848908339</v>
      </c>
      <c r="M90" s="64">
        <f t="shared" si="366"/>
        <v>30.678220848908335</v>
      </c>
      <c r="N90" s="64">
        <f t="shared" si="366"/>
        <v>15.011718932382838</v>
      </c>
      <c r="O90" s="64">
        <f t="shared" si="366"/>
        <v>3.9114440203274987</v>
      </c>
      <c r="P90" s="64">
        <f t="shared" si="366"/>
        <v>4.2724964491812534</v>
      </c>
      <c r="Q90" s="64">
        <f t="shared" si="366"/>
        <v>2.2591505128929041</v>
      </c>
      <c r="R90" s="64">
        <f t="shared" si="366"/>
        <v>0.22273309843779412</v>
      </c>
      <c r="S90" s="64">
        <f t="shared" si="366"/>
        <v>3.0843973992094869</v>
      </c>
      <c r="T90" s="64">
        <f t="shared" si="366"/>
        <v>1.9162791979578393</v>
      </c>
      <c r="U90" s="65">
        <f t="shared" si="366"/>
        <v>12</v>
      </c>
      <c r="V90" s="20"/>
      <c r="W90" s="64">
        <f t="shared" si="362"/>
        <v>27.718783932727273</v>
      </c>
      <c r="X90" s="41"/>
      <c r="Y90" s="64">
        <f t="shared" ref="Y90:AH90" si="367">IF(COUNT(Y60:Y64)&lt;3,"",AVERAGE(Y60:Y64))</f>
        <v>173.18662932606063</v>
      </c>
      <c r="Z90" s="64">
        <f t="shared" si="367"/>
        <v>161.18662932606063</v>
      </c>
      <c r="AA90" s="64">
        <f t="shared" si="367"/>
        <v>126.32210476363636</v>
      </c>
      <c r="AB90" s="64">
        <f t="shared" si="367"/>
        <v>11.839916346969696</v>
      </c>
      <c r="AC90" s="64">
        <f t="shared" si="367"/>
        <v>12.766847848484849</v>
      </c>
      <c r="AD90" s="64">
        <f t="shared" si="367"/>
        <v>5.3711100606060604</v>
      </c>
      <c r="AE90" s="64">
        <f t="shared" si="367"/>
        <v>0.79811799606060618</v>
      </c>
      <c r="AF90" s="64">
        <f t="shared" si="367"/>
        <v>3.8171198333333329</v>
      </c>
      <c r="AG90" s="64">
        <f t="shared" si="367"/>
        <v>0.27141247030303023</v>
      </c>
      <c r="AH90" s="65">
        <f t="shared" si="367"/>
        <v>12</v>
      </c>
      <c r="AI90" s="66">
        <f t="shared" ref="AI90:AI98" si="368">J90</f>
        <v>14.4031254063147</v>
      </c>
      <c r="AJ90" s="67">
        <f t="shared" ref="AJ90:AJ98" si="369">L90/L90</f>
        <v>1</v>
      </c>
      <c r="AK90" s="67">
        <f t="shared" ref="AK90:AK98" si="370">N90/L90</f>
        <v>0.35174191036519792</v>
      </c>
      <c r="AL90" s="67">
        <f t="shared" ref="AL90:AL98" si="371">O90/L90</f>
        <v>9.1649650396041504E-2</v>
      </c>
      <c r="AM90" s="67">
        <f t="shared" ref="AM90:AM98" si="372">P90/L90</f>
        <v>0.10010952575335715</v>
      </c>
      <c r="AN90" s="67">
        <f t="shared" ref="AN90:AN98" si="373">Q90/L90</f>
        <v>5.2934505421181131E-2</v>
      </c>
      <c r="AO90" s="67">
        <f t="shared" ref="AO90:AO98" si="374">R90/L90</f>
        <v>5.2188937122361646E-3</v>
      </c>
      <c r="AP90" s="67">
        <f t="shared" ref="AP90:AP98" si="375">S90/L90</f>
        <v>7.2270992976230922E-2</v>
      </c>
      <c r="AQ90" s="67">
        <f t="shared" ref="AQ90:AQ98" si="376">T90/L90</f>
        <v>4.4900634558829214E-2</v>
      </c>
      <c r="AR90" s="68">
        <f t="shared" ref="AR90:AR98" si="377">U90/L90</f>
        <v>0.28117385779700199</v>
      </c>
      <c r="AS90" s="66">
        <f t="shared" ref="AS90:AS97" si="378">W90</f>
        <v>27.718783932727273</v>
      </c>
      <c r="AT90" s="67">
        <f t="shared" ref="AT90:AT97" si="379">Y90/Y90</f>
        <v>1</v>
      </c>
      <c r="AU90" s="67">
        <f t="shared" ref="AU90:AU97" si="380">AA90/Y90</f>
        <v>0.72939871429571024</v>
      </c>
      <c r="AV90" s="67">
        <f t="shared" ref="AV90:AV97" si="381">AB90/Y90</f>
        <v>6.8365071790146906E-2</v>
      </c>
      <c r="AW90" s="67">
        <f t="shared" ref="AW90:AW97" si="382">AC90/Y90</f>
        <v>7.3717283477170437E-2</v>
      </c>
      <c r="AX90" s="67">
        <f t="shared" ref="AX90:AX97" si="383">AD90/Y90</f>
        <v>3.1013422234194562E-2</v>
      </c>
      <c r="AY90" s="67">
        <f t="shared" ref="AY90:AY97" si="384">AE90/Y90</f>
        <v>4.608427331638746E-3</v>
      </c>
      <c r="AZ90" s="67">
        <f t="shared" ref="AZ90:AZ97" si="385">AF90/Y90</f>
        <v>2.204049959391954E-2</v>
      </c>
      <c r="BA90" s="67">
        <f t="shared" ref="BA90:BA97" si="386">AG90/Y90</f>
        <v>1.5671675773078219E-3</v>
      </c>
      <c r="BB90" s="68">
        <f t="shared" ref="BB90:BB97" si="387">AH90/Y90</f>
        <v>6.928941366141754E-2</v>
      </c>
      <c r="BC90" s="66">
        <f t="shared" ref="BC90:BC98" si="388">J90</f>
        <v>14.4031254063147</v>
      </c>
      <c r="BD90" s="69">
        <f t="shared" ref="BD90:BD98" si="389">BC90</f>
        <v>14.4031254063147</v>
      </c>
      <c r="BE90" s="69">
        <f t="shared" ref="BE90:BE98" si="390">BC90*AK90</f>
        <v>5.06618284564665</v>
      </c>
      <c r="BF90" s="69">
        <f t="shared" ref="BF90:BF98" si="391">BC90*AL90</f>
        <v>1.3200414080990854</v>
      </c>
      <c r="BG90" s="69">
        <f t="shared" ref="BG90:BG98" si="392">BC90*AM90</f>
        <v>1.4418900537922941</v>
      </c>
      <c r="BH90" s="69">
        <f t="shared" ref="BH90:BH98" si="393">BC90*AN90</f>
        <v>0.76242231990251719</v>
      </c>
      <c r="BI90" s="69">
        <f t="shared" ref="BI90:BI98" si="394">BC90*AO90</f>
        <v>7.516838061956474E-2</v>
      </c>
      <c r="BJ90" s="69">
        <f t="shared" ref="BJ90:BJ98" si="395">BC90*AP90</f>
        <v>1.0409281750755428</v>
      </c>
      <c r="BK90" s="69">
        <f t="shared" ref="BK90:BK98" si="396">BC90*AQ90</f>
        <v>0.6467094703739249</v>
      </c>
      <c r="BL90" s="70">
        <f t="shared" ref="BL90:BL98" si="397">BC90*AR90</f>
        <v>4.0497823348275164</v>
      </c>
      <c r="BM90" s="66">
        <f t="shared" ref="BM90:BM97" si="398">W90</f>
        <v>27.718783932727273</v>
      </c>
      <c r="BN90" s="69">
        <f t="shared" ref="BN90:BN98" si="399">BM90</f>
        <v>27.718783932727273</v>
      </c>
      <c r="BO90" s="69">
        <f t="shared" ref="BO90:BO98" si="400">BM90*AU90</f>
        <v>20.218045362371864</v>
      </c>
      <c r="BP90" s="69">
        <f t="shared" ref="BP90:BP98" si="401">BM90*AV90</f>
        <v>1.8949966534964706</v>
      </c>
      <c r="BQ90" s="69">
        <f t="shared" ref="BQ90:BQ98" si="402">BM90*AW90</f>
        <v>2.0433534528112935</v>
      </c>
      <c r="BR90" s="69">
        <f t="shared" ref="BR90:BR98" si="403">BM90*AX90</f>
        <v>0.85965434992407896</v>
      </c>
      <c r="BS90" s="69">
        <f t="shared" ref="BS90:BS98" si="404">BM90*AY90</f>
        <v>0.12774000147536929</v>
      </c>
      <c r="BT90" s="69">
        <f t="shared" ref="BT90:BT98" si="405">BM90*AZ90</f>
        <v>0.61093584601321893</v>
      </c>
      <c r="BU90" s="69">
        <f t="shared" ref="BU90:BU98" si="406">BM90*BA90</f>
        <v>4.343997946177118E-2</v>
      </c>
      <c r="BV90" s="70">
        <f t="shared" ref="BV90:BV98" si="407">BM90*BB90</f>
        <v>1.9206182861061942</v>
      </c>
      <c r="BW90" s="71">
        <f t="shared" ref="BW90:EH90" si="408">IF(COUNT(BW60:BW64)&lt;3,"",AVERAGE(BW60:BW64))</f>
        <v>9.2049354206662901</v>
      </c>
      <c r="BX90" s="71">
        <f t="shared" si="408"/>
        <v>4.1241657698099008</v>
      </c>
      <c r="BY90" s="71">
        <f t="shared" si="408"/>
        <v>9.4077388496141534</v>
      </c>
      <c r="BZ90" s="71">
        <f t="shared" si="408"/>
        <v>4.4762098759646154</v>
      </c>
      <c r="CA90" s="71">
        <f t="shared" si="408"/>
        <v>1.8605645010822509</v>
      </c>
      <c r="CB90" s="71">
        <f t="shared" si="408"/>
        <v>0.46751695887445888</v>
      </c>
      <c r="CC90" s="71">
        <f t="shared" si="408"/>
        <v>1.3909063373800115</v>
      </c>
      <c r="CD90" s="71">
        <f t="shared" si="408"/>
        <v>0.2259150512892904</v>
      </c>
      <c r="CE90" s="71">
        <f t="shared" si="408"/>
        <v>0.22273309843779412</v>
      </c>
      <c r="CF90" s="71">
        <f t="shared" si="408"/>
        <v>5.1406624153491434</v>
      </c>
      <c r="CG90" s="71">
        <f t="shared" si="408"/>
        <v>0.30857339666854883</v>
      </c>
      <c r="CH90" s="71">
        <f t="shared" si="408"/>
        <v>7.1998731413514009E-3</v>
      </c>
      <c r="CI90" s="71">
        <f t="shared" si="408"/>
        <v>2.2911429512516472E-4</v>
      </c>
      <c r="CJ90" s="71">
        <f t="shared" si="408"/>
        <v>1.8780443722943726E-3</v>
      </c>
      <c r="CK90" s="71">
        <f t="shared" si="408"/>
        <v>1.8162347355543007E-2</v>
      </c>
      <c r="CL90" s="71">
        <f t="shared" si="408"/>
        <v>0.28493932665160926</v>
      </c>
      <c r="CM90" s="71">
        <f t="shared" si="408"/>
        <v>5.6624802371541508E-2</v>
      </c>
      <c r="CN90" s="71">
        <f t="shared" si="408"/>
        <v>2.5140617353660833E-3</v>
      </c>
      <c r="CO90" s="71">
        <f t="shared" si="408"/>
        <v>2.9678164878599662E-2</v>
      </c>
      <c r="CP90" s="71">
        <f t="shared" si="408"/>
        <v>0.13371540749105967</v>
      </c>
      <c r="CQ90" s="71">
        <f t="shared" si="408"/>
        <v>0.2625634589685677</v>
      </c>
      <c r="CR90" s="71">
        <f t="shared" si="408"/>
        <v>0.22852102672689628</v>
      </c>
      <c r="CS90" s="71">
        <f t="shared" si="408"/>
        <v>0.11824768492377187</v>
      </c>
      <c r="CT90" s="71">
        <f t="shared" si="408"/>
        <v>0.77272574298889518</v>
      </c>
      <c r="CU90" s="71">
        <f t="shared" si="408"/>
        <v>0.15889166337285904</v>
      </c>
      <c r="CV90" s="71">
        <f t="shared" si="408"/>
        <v>6.5036209203839637E-2</v>
      </c>
      <c r="CW90" s="71">
        <f t="shared" si="408"/>
        <v>1.8943308865047994E-4</v>
      </c>
      <c r="CX90" s="71">
        <f t="shared" si="408"/>
        <v>6.9724430641821954E-4</v>
      </c>
      <c r="CY90" s="71">
        <f t="shared" si="408"/>
        <v>1.8567548748353098E-2</v>
      </c>
      <c r="CZ90" s="71">
        <f t="shared" si="408"/>
        <v>1.3664131375870504E-3</v>
      </c>
      <c r="DA90" s="71">
        <f t="shared" si="408"/>
        <v>1.2879275032938075E-2</v>
      </c>
      <c r="DB90" s="71">
        <f t="shared" si="408"/>
        <v>6.0005180688876348E-4</v>
      </c>
      <c r="DC90" s="71">
        <f t="shared" si="408"/>
        <v>7.3887775268210044E-4</v>
      </c>
      <c r="DD90" s="71">
        <f t="shared" si="408"/>
        <v>0.36241619518162999</v>
      </c>
      <c r="DE90" s="71">
        <f t="shared" si="408"/>
        <v>1.2406075192923019E-2</v>
      </c>
      <c r="DF90" s="71">
        <f t="shared" si="408"/>
        <v>1.2460869565217392E-4</v>
      </c>
      <c r="DG90" s="71">
        <f t="shared" si="408"/>
        <v>2.4456619565217393E-2</v>
      </c>
      <c r="DH90" s="71">
        <f t="shared" si="408"/>
        <v>7.7321146245059276E-5</v>
      </c>
      <c r="DI90" s="71">
        <f t="shared" si="408"/>
        <v>4.4579823075475251E-4</v>
      </c>
      <c r="DJ90" s="71">
        <f t="shared" si="408"/>
        <v>4.9974959109730849E-2</v>
      </c>
      <c r="DK90" s="71">
        <f t="shared" si="408"/>
        <v>0.12893035177865614</v>
      </c>
      <c r="DL90" s="71">
        <f t="shared" si="408"/>
        <v>2.5719809900244685E-4</v>
      </c>
      <c r="DM90" s="71">
        <f t="shared" si="408"/>
        <v>1.2528523150762279</v>
      </c>
      <c r="DN90" s="71">
        <f t="shared" si="408"/>
        <v>0.45104593718238284</v>
      </c>
      <c r="DO90" s="71">
        <f t="shared" si="408"/>
        <v>1.8089328063241104E-3</v>
      </c>
      <c r="DP90" s="71">
        <f t="shared" si="408"/>
        <v>1.7392380011293051E-3</v>
      </c>
      <c r="DQ90" s="71">
        <f t="shared" si="408"/>
        <v>3.8860096461509502E-3</v>
      </c>
      <c r="DR90" s="71">
        <f t="shared" si="408"/>
        <v>3.5317993600602295E-5</v>
      </c>
      <c r="DS90" s="72">
        <f t="shared" si="408"/>
        <v>98.518453016469053</v>
      </c>
      <c r="DT90" s="73">
        <f t="shared" si="408"/>
        <v>23.919579111838878</v>
      </c>
      <c r="DU90" s="71">
        <f t="shared" si="408"/>
        <v>17.632168081818186</v>
      </c>
      <c r="DV90" s="71">
        <f t="shared" si="408"/>
        <v>22.303216513847282</v>
      </c>
      <c r="DW90" s="71">
        <f t="shared" si="408"/>
        <v>17.667820387878788</v>
      </c>
      <c r="DX90" s="71">
        <f t="shared" si="408"/>
        <v>11.374225885151514</v>
      </c>
      <c r="DY90" s="71">
        <f t="shared" si="408"/>
        <v>1.3099798466666663</v>
      </c>
      <c r="DZ90" s="71">
        <f t="shared" si="408"/>
        <v>3.6043161709090912</v>
      </c>
      <c r="EA90" s="71">
        <f t="shared" si="408"/>
        <v>0.53711100606060602</v>
      </c>
      <c r="EB90" s="71">
        <f t="shared" si="408"/>
        <v>0.79811799606060618</v>
      </c>
      <c r="EC90" s="71">
        <f t="shared" si="408"/>
        <v>6.3618664166666665</v>
      </c>
      <c r="ED90" s="71">
        <f t="shared" si="408"/>
        <v>4.4070067272727276E-2</v>
      </c>
      <c r="EE90" s="71">
        <f t="shared" si="408"/>
        <v>4.2025817272727271E-2</v>
      </c>
      <c r="EF90" s="71">
        <f t="shared" si="408"/>
        <v>5.6108272727272725E-4</v>
      </c>
      <c r="EG90" s="71">
        <f t="shared" si="408"/>
        <v>3.374254545454545E-3</v>
      </c>
      <c r="EH90" s="71">
        <f t="shared" si="408"/>
        <v>3.4211699696969702E-2</v>
      </c>
      <c r="EI90" s="71">
        <f t="shared" ref="EI90:FP90" si="409">IF(COUNT(EI60:EI64)&lt;3,"",AVERAGE(EI60:EI64))</f>
        <v>0.68164086060606066</v>
      </c>
      <c r="EJ90" s="71">
        <f t="shared" si="409"/>
        <v>5.978519696969696E-2</v>
      </c>
      <c r="EK90" s="71">
        <f t="shared" si="409"/>
        <v>2.9657333333333331E-3</v>
      </c>
      <c r="EL90" s="71">
        <f t="shared" si="409"/>
        <v>0.17320382727272726</v>
      </c>
      <c r="EM90" s="71">
        <f t="shared" si="409"/>
        <v>0.50137791818181809</v>
      </c>
      <c r="EN90" s="71">
        <f t="shared" si="409"/>
        <v>0.49209312424242418</v>
      </c>
      <c r="EO90" s="71">
        <f t="shared" si="409"/>
        <v>0.62844221818181811</v>
      </c>
      <c r="EP90" s="71">
        <f t="shared" si="409"/>
        <v>0.20728078484848486</v>
      </c>
      <c r="EQ90" s="71">
        <f t="shared" si="409"/>
        <v>2.0023978727272729</v>
      </c>
      <c r="ER90" s="71">
        <f t="shared" si="409"/>
        <v>-0.17676784545454544</v>
      </c>
      <c r="ES90" s="71">
        <f t="shared" si="409"/>
        <v>0</v>
      </c>
      <c r="ET90" s="71">
        <f t="shared" si="409"/>
        <v>2.1635272727272723E-4</v>
      </c>
      <c r="EU90" s="71">
        <f t="shared" si="409"/>
        <v>1.2345399999999999E-3</v>
      </c>
      <c r="EV90" s="71">
        <f t="shared" si="409"/>
        <v>4.6639606363636357E-2</v>
      </c>
      <c r="EW90" s="71">
        <f t="shared" si="409"/>
        <v>2.4307575757575757E-3</v>
      </c>
      <c r="EX90" s="71">
        <f t="shared" si="409"/>
        <v>2.154040212121212E-2</v>
      </c>
      <c r="EY90" s="71">
        <f t="shared" si="409"/>
        <v>1.0253590909090906E-3</v>
      </c>
      <c r="EZ90" s="71">
        <f t="shared" si="409"/>
        <v>1.5535012121212124E-3</v>
      </c>
      <c r="FA90" s="71">
        <f t="shared" si="409"/>
        <v>1.0154880212121211</v>
      </c>
      <c r="FB90" s="71">
        <f t="shared" si="409"/>
        <v>2.04476E-2</v>
      </c>
      <c r="FC90" s="71">
        <f t="shared" si="409"/>
        <v>0</v>
      </c>
      <c r="FD90" s="71">
        <f t="shared" si="409"/>
        <v>5.105137424242423E-2</v>
      </c>
      <c r="FE90" s="71">
        <f t="shared" si="409"/>
        <v>1.3646181818181819E-4</v>
      </c>
      <c r="FF90" s="71">
        <f t="shared" si="409"/>
        <v>1.8343375757575761E-3</v>
      </c>
      <c r="FG90" s="71">
        <f t="shared" si="409"/>
        <v>0.20730637151515147</v>
      </c>
      <c r="FH90" s="71">
        <f t="shared" si="409"/>
        <v>0.24110902454545458</v>
      </c>
      <c r="FI90" s="71">
        <f t="shared" si="409"/>
        <v>5.535309090909091E-4</v>
      </c>
      <c r="FJ90" s="71">
        <f t="shared" si="409"/>
        <v>8.3346922575757567</v>
      </c>
      <c r="FK90" s="71">
        <f t="shared" si="409"/>
        <v>2.757388122121212</v>
      </c>
      <c r="FL90" s="71">
        <f t="shared" si="409"/>
        <v>6.83625696969697E-3</v>
      </c>
      <c r="FM90" s="71">
        <f t="shared" si="409"/>
        <v>4.14894909090909E-3</v>
      </c>
      <c r="FN90" s="71">
        <f t="shared" si="409"/>
        <v>7.3633818181818187E-3</v>
      </c>
      <c r="FO90" s="71">
        <f t="shared" si="409"/>
        <v>2.8411818181818184E-5</v>
      </c>
      <c r="FP90" s="72">
        <f t="shared" si="409"/>
        <v>26.729827466060605</v>
      </c>
    </row>
    <row r="91" spans="1:172" x14ac:dyDescent="0.2">
      <c r="A91" s="62" t="str">
        <f t="shared" si="359"/>
        <v>BRIG1</v>
      </c>
      <c r="B91" s="63" t="s">
        <v>80</v>
      </c>
      <c r="C91" s="20"/>
      <c r="D91" s="41"/>
      <c r="E91" s="41"/>
      <c r="F91" s="41"/>
      <c r="G91" s="41"/>
      <c r="H91" s="41"/>
      <c r="I91" s="20"/>
      <c r="J91" s="64">
        <f t="shared" si="360"/>
        <v>14.707911258695654</v>
      </c>
      <c r="K91" s="41"/>
      <c r="L91" s="64">
        <f t="shared" ref="L91:U91" si="410">IF(COUNT(L61:L65)&lt;3,"",AVERAGE(L61:L65))</f>
        <v>43.91416609176548</v>
      </c>
      <c r="M91" s="64">
        <f t="shared" si="410"/>
        <v>31.91416609176548</v>
      </c>
      <c r="N91" s="64">
        <f t="shared" si="410"/>
        <v>15.445132822859028</v>
      </c>
      <c r="O91" s="64">
        <f t="shared" si="410"/>
        <v>4.015872277470355</v>
      </c>
      <c r="P91" s="64">
        <f t="shared" si="410"/>
        <v>4.2025705396574438</v>
      </c>
      <c r="Q91" s="64">
        <f t="shared" si="410"/>
        <v>2.1872990843214755</v>
      </c>
      <c r="R91" s="64">
        <f t="shared" si="410"/>
        <v>0.22487462700922264</v>
      </c>
      <c r="S91" s="64">
        <f t="shared" si="410"/>
        <v>3.4343143992094864</v>
      </c>
      <c r="T91" s="64">
        <f t="shared" si="410"/>
        <v>2.4041009979578392</v>
      </c>
      <c r="U91" s="65">
        <f t="shared" si="410"/>
        <v>12</v>
      </c>
      <c r="V91" s="20"/>
      <c r="W91" s="64">
        <f t="shared" si="362"/>
        <v>27.681012292034637</v>
      </c>
      <c r="X91" s="41"/>
      <c r="Y91" s="64">
        <f t="shared" ref="Y91:AH91" si="411">IF(COUNT(Y61:Y65)&lt;3,"",AVERAGE(Y61:Y65))</f>
        <v>171.85550291480519</v>
      </c>
      <c r="Z91" s="64">
        <f t="shared" si="411"/>
        <v>159.85550291480519</v>
      </c>
      <c r="AA91" s="64">
        <f t="shared" si="411"/>
        <v>125.72247613593075</v>
      </c>
      <c r="AB91" s="64">
        <f t="shared" si="411"/>
        <v>10.493021823160174</v>
      </c>
      <c r="AC91" s="64">
        <f t="shared" si="411"/>
        <v>12.69007251948052</v>
      </c>
      <c r="AD91" s="64">
        <f t="shared" si="411"/>
        <v>5.3454256450216437</v>
      </c>
      <c r="AE91" s="64">
        <f t="shared" si="411"/>
        <v>0.78865090515151515</v>
      </c>
      <c r="AF91" s="64">
        <f t="shared" si="411"/>
        <v>4.3691337034632038</v>
      </c>
      <c r="AG91" s="64">
        <f t="shared" si="411"/>
        <v>0.44672237506493506</v>
      </c>
      <c r="AH91" s="65">
        <f t="shared" si="411"/>
        <v>12</v>
      </c>
      <c r="AI91" s="66">
        <f t="shared" si="368"/>
        <v>14.707911258695654</v>
      </c>
      <c r="AJ91" s="67">
        <f t="shared" si="369"/>
        <v>1</v>
      </c>
      <c r="AK91" s="67">
        <f t="shared" si="370"/>
        <v>0.35171185513540254</v>
      </c>
      <c r="AL91" s="67">
        <f t="shared" si="371"/>
        <v>9.1448218988801136E-2</v>
      </c>
      <c r="AM91" s="67">
        <f t="shared" si="372"/>
        <v>9.5699654887571331E-2</v>
      </c>
      <c r="AN91" s="67">
        <f t="shared" si="373"/>
        <v>4.9808507800211302E-2</v>
      </c>
      <c r="AO91" s="67">
        <f t="shared" si="374"/>
        <v>5.1207764378199084E-3</v>
      </c>
      <c r="AP91" s="67">
        <f t="shared" si="375"/>
        <v>7.8205160312800934E-2</v>
      </c>
      <c r="AQ91" s="67">
        <f t="shared" si="376"/>
        <v>5.474545487062412E-2</v>
      </c>
      <c r="AR91" s="68">
        <f t="shared" si="377"/>
        <v>0.27326034097799179</v>
      </c>
      <c r="AS91" s="66">
        <f t="shared" si="378"/>
        <v>27.681012292034637</v>
      </c>
      <c r="AT91" s="67">
        <f t="shared" si="379"/>
        <v>1</v>
      </c>
      <c r="AU91" s="67">
        <f t="shared" si="380"/>
        <v>0.73155921110222344</v>
      </c>
      <c r="AV91" s="67">
        <f t="shared" si="381"/>
        <v>6.1057234974674822E-2</v>
      </c>
      <c r="AW91" s="67">
        <f t="shared" si="382"/>
        <v>7.3841525608705327E-2</v>
      </c>
      <c r="AX91" s="67">
        <f t="shared" si="383"/>
        <v>3.1104186682177754E-2</v>
      </c>
      <c r="AY91" s="67">
        <f t="shared" si="384"/>
        <v>4.5890349262919855E-3</v>
      </c>
      <c r="AZ91" s="67">
        <f t="shared" si="385"/>
        <v>2.5423298232289584E-2</v>
      </c>
      <c r="BA91" s="67">
        <f t="shared" si="386"/>
        <v>2.5994068708197903E-3</v>
      </c>
      <c r="BB91" s="68">
        <f t="shared" si="387"/>
        <v>6.9826102722755537E-2</v>
      </c>
      <c r="BC91" s="66">
        <f t="shared" si="388"/>
        <v>14.707911258695654</v>
      </c>
      <c r="BD91" s="69">
        <f t="shared" si="389"/>
        <v>14.707911258695654</v>
      </c>
      <c r="BE91" s="69">
        <f t="shared" si="390"/>
        <v>5.1729467539627221</v>
      </c>
      <c r="BF91" s="69">
        <f t="shared" si="391"/>
        <v>1.3450122896530539</v>
      </c>
      <c r="BG91" s="69">
        <f t="shared" si="392"/>
        <v>1.4075420315741989</v>
      </c>
      <c r="BH91" s="69">
        <f t="shared" si="393"/>
        <v>0.73257911265355813</v>
      </c>
      <c r="BI91" s="69">
        <f t="shared" si="394"/>
        <v>7.5315925423074859E-2</v>
      </c>
      <c r="BJ91" s="69">
        <f t="shared" si="395"/>
        <v>1.1502345578527433</v>
      </c>
      <c r="BK91" s="69">
        <f t="shared" si="396"/>
        <v>0.80519129205406736</v>
      </c>
      <c r="BL91" s="70">
        <f t="shared" si="397"/>
        <v>4.0190888456252187</v>
      </c>
      <c r="BM91" s="66">
        <f t="shared" si="398"/>
        <v>27.681012292034637</v>
      </c>
      <c r="BN91" s="69">
        <f t="shared" si="399"/>
        <v>27.681012292034637</v>
      </c>
      <c r="BO91" s="69">
        <f t="shared" si="400"/>
        <v>20.250299514871809</v>
      </c>
      <c r="BP91" s="69">
        <f t="shared" si="401"/>
        <v>1.6901260718516209</v>
      </c>
      <c r="BQ91" s="69">
        <f t="shared" si="402"/>
        <v>2.0440081780371626</v>
      </c>
      <c r="BR91" s="69">
        <f t="shared" si="403"/>
        <v>0.86099537388310243</v>
      </c>
      <c r="BS91" s="69">
        <f t="shared" si="404"/>
        <v>0.12702913220326473</v>
      </c>
      <c r="BT91" s="69">
        <f t="shared" si="405"/>
        <v>0.70374263087207045</v>
      </c>
      <c r="BU91" s="69">
        <f t="shared" si="406"/>
        <v>7.1954213543161907E-2</v>
      </c>
      <c r="BV91" s="70">
        <f t="shared" si="407"/>
        <v>1.9328572077734694</v>
      </c>
      <c r="BW91" s="71">
        <f t="shared" ref="BW91:EH91" si="412">IF(COUNT(BW61:BW65)&lt;3,"",AVERAGE(BW61:BW65))</f>
        <v>9.8574109920948594</v>
      </c>
      <c r="BX91" s="71">
        <f t="shared" si="412"/>
        <v>4.1934463412384719</v>
      </c>
      <c r="BY91" s="71">
        <f t="shared" si="412"/>
        <v>10.070395197233202</v>
      </c>
      <c r="BZ91" s="71">
        <f t="shared" si="412"/>
        <v>4.5893090902503291</v>
      </c>
      <c r="CA91" s="71">
        <f t="shared" si="412"/>
        <v>1.9107058439393938</v>
      </c>
      <c r="CB91" s="71">
        <f t="shared" si="412"/>
        <v>0.48179293030303028</v>
      </c>
      <c r="CC91" s="71">
        <f t="shared" si="412"/>
        <v>1.3662958802371543</v>
      </c>
      <c r="CD91" s="71">
        <f t="shared" si="412"/>
        <v>0.21872990843214754</v>
      </c>
      <c r="CE91" s="71">
        <f t="shared" si="412"/>
        <v>0.22487462700922264</v>
      </c>
      <c r="CF91" s="71">
        <f t="shared" si="412"/>
        <v>5.7238574153491424</v>
      </c>
      <c r="CG91" s="71">
        <f t="shared" si="412"/>
        <v>0.38690927285902504</v>
      </c>
      <c r="CH91" s="71">
        <f t="shared" si="412"/>
        <v>9.8339350461133061E-3</v>
      </c>
      <c r="CI91" s="71">
        <f t="shared" si="412"/>
        <v>2.1224762845849804E-4</v>
      </c>
      <c r="CJ91" s="71">
        <f t="shared" si="412"/>
        <v>1.8774015151515153E-3</v>
      </c>
      <c r="CK91" s="71">
        <f t="shared" si="412"/>
        <v>1.8314066403162053E-2</v>
      </c>
      <c r="CL91" s="71">
        <f t="shared" si="412"/>
        <v>0.3024538504611331</v>
      </c>
      <c r="CM91" s="71">
        <f t="shared" si="412"/>
        <v>5.4768469038208166E-2</v>
      </c>
      <c r="CN91" s="71">
        <f t="shared" si="412"/>
        <v>2.1427760210803691E-3</v>
      </c>
      <c r="CO91" s="71">
        <f t="shared" si="412"/>
        <v>2.5296450592885371E-2</v>
      </c>
      <c r="CP91" s="71">
        <f t="shared" si="412"/>
        <v>0.14148564558629778</v>
      </c>
      <c r="CQ91" s="71">
        <f t="shared" si="412"/>
        <v>0.2435658399209486</v>
      </c>
      <c r="CR91" s="71">
        <f t="shared" si="412"/>
        <v>0.20798559815546774</v>
      </c>
      <c r="CS91" s="71">
        <f t="shared" si="412"/>
        <v>0.1407197325428195</v>
      </c>
      <c r="CT91" s="71">
        <f t="shared" si="412"/>
        <v>0.759053266798419</v>
      </c>
      <c r="CU91" s="71">
        <f t="shared" si="412"/>
        <v>0.20297133003952567</v>
      </c>
      <c r="CV91" s="71">
        <f t="shared" si="412"/>
        <v>8.5364547299077734E-2</v>
      </c>
      <c r="CW91" s="71">
        <f t="shared" si="412"/>
        <v>1.0166166007905141E-4</v>
      </c>
      <c r="CX91" s="71">
        <f t="shared" si="412"/>
        <v>7.0086811594202909E-4</v>
      </c>
      <c r="CY91" s="71">
        <f t="shared" si="412"/>
        <v>1.8782748748353097E-2</v>
      </c>
      <c r="CZ91" s="71">
        <f t="shared" si="412"/>
        <v>1.305322661396574E-3</v>
      </c>
      <c r="DA91" s="71">
        <f t="shared" si="412"/>
        <v>1.6442775032938076E-2</v>
      </c>
      <c r="DB91" s="71">
        <f t="shared" si="412"/>
        <v>5.4612799736495385E-4</v>
      </c>
      <c r="DC91" s="71">
        <f t="shared" si="412"/>
        <v>7.0717299077733859E-4</v>
      </c>
      <c r="DD91" s="71">
        <f t="shared" si="412"/>
        <v>0.373482814229249</v>
      </c>
      <c r="DE91" s="71">
        <f t="shared" si="412"/>
        <v>1.0798551383399208E-2</v>
      </c>
      <c r="DF91" s="71">
        <f t="shared" si="412"/>
        <v>1.2460869565217392E-4</v>
      </c>
      <c r="DG91" s="71">
        <f t="shared" si="412"/>
        <v>2.474218623188406E-2</v>
      </c>
      <c r="DH91" s="71">
        <f t="shared" si="412"/>
        <v>5.9821146245059284E-5</v>
      </c>
      <c r="DI91" s="71">
        <f t="shared" si="412"/>
        <v>4.2311251646903823E-4</v>
      </c>
      <c r="DJ91" s="71">
        <f t="shared" si="412"/>
        <v>4.8841721014492759E-2</v>
      </c>
      <c r="DK91" s="71">
        <f t="shared" si="412"/>
        <v>0.13629095177865613</v>
      </c>
      <c r="DL91" s="71">
        <f t="shared" si="412"/>
        <v>2.7774571805006584E-4</v>
      </c>
      <c r="DM91" s="71">
        <f t="shared" si="412"/>
        <v>1.2542826007905135</v>
      </c>
      <c r="DN91" s="71">
        <f t="shared" si="412"/>
        <v>0.46320141337285897</v>
      </c>
      <c r="DO91" s="71">
        <f t="shared" si="412"/>
        <v>1.4358661396574441E-3</v>
      </c>
      <c r="DP91" s="71">
        <f t="shared" si="412"/>
        <v>1.3583903820816863E-3</v>
      </c>
      <c r="DQ91" s="71">
        <f t="shared" si="412"/>
        <v>3.7175525032938071E-3</v>
      </c>
      <c r="DR91" s="71">
        <f t="shared" si="412"/>
        <v>3.269894598155467E-5</v>
      </c>
      <c r="DS91" s="72">
        <f t="shared" si="412"/>
        <v>95.191116583135724</v>
      </c>
      <c r="DT91" s="73">
        <f t="shared" si="412"/>
        <v>24.322261406211176</v>
      </c>
      <c r="DU91" s="71">
        <f t="shared" si="412"/>
        <v>17.114827259307361</v>
      </c>
      <c r="DV91" s="71">
        <f t="shared" si="412"/>
        <v>23.56808833457557</v>
      </c>
      <c r="DW91" s="71">
        <f t="shared" si="412"/>
        <v>17.519196448484848</v>
      </c>
      <c r="DX91" s="71">
        <f t="shared" si="412"/>
        <v>11.361243227142856</v>
      </c>
      <c r="DY91" s="71">
        <f t="shared" si="412"/>
        <v>1.1696888899567099</v>
      </c>
      <c r="DZ91" s="71">
        <f t="shared" si="412"/>
        <v>3.59277482025974</v>
      </c>
      <c r="EA91" s="71">
        <f t="shared" si="412"/>
        <v>0.53454256450216453</v>
      </c>
      <c r="EB91" s="71">
        <f t="shared" si="412"/>
        <v>0.78865090515151515</v>
      </c>
      <c r="EC91" s="71">
        <f t="shared" si="412"/>
        <v>7.2818895335497826</v>
      </c>
      <c r="ED91" s="71">
        <f t="shared" si="412"/>
        <v>7.2297378961038966E-2</v>
      </c>
      <c r="EE91" s="71">
        <f t="shared" si="412"/>
        <v>4.4330258831168826E-2</v>
      </c>
      <c r="EF91" s="71">
        <f t="shared" si="412"/>
        <v>5.4471476190476179E-4</v>
      </c>
      <c r="EG91" s="71">
        <f t="shared" si="412"/>
        <v>3.4444839826839823E-3</v>
      </c>
      <c r="EH91" s="71">
        <f t="shared" si="412"/>
        <v>3.4300435627705635E-2</v>
      </c>
      <c r="EI91" s="71">
        <f t="shared" ref="EI91:FP91" si="413">IF(COUNT(EI61:EI65)&lt;3,"",AVERAGE(EI61:EI65))</f>
        <v>0.74114298181818183</v>
      </c>
      <c r="EJ91" s="71">
        <f t="shared" si="413"/>
        <v>6.6521170995670995E-2</v>
      </c>
      <c r="EK91" s="71">
        <f t="shared" si="413"/>
        <v>3.1598025974025972E-3</v>
      </c>
      <c r="EL91" s="71">
        <f t="shared" si="413"/>
        <v>0.16085408701298701</v>
      </c>
      <c r="EM91" s="71">
        <f t="shared" si="413"/>
        <v>0.51822744199134196</v>
      </c>
      <c r="EN91" s="71">
        <f t="shared" si="413"/>
        <v>0.45788199870129881</v>
      </c>
      <c r="EO91" s="71">
        <f t="shared" si="413"/>
        <v>0.58274109264069252</v>
      </c>
      <c r="EP91" s="71">
        <f t="shared" si="413"/>
        <v>0.27628139090909087</v>
      </c>
      <c r="EQ91" s="71">
        <f t="shared" si="413"/>
        <v>1.9959860112554111</v>
      </c>
      <c r="ER91" s="71">
        <f t="shared" si="413"/>
        <v>-8.4264035930735934E-2</v>
      </c>
      <c r="ES91" s="71">
        <f t="shared" si="413"/>
        <v>0</v>
      </c>
      <c r="ET91" s="71">
        <f t="shared" si="413"/>
        <v>1.2663844155844155E-4</v>
      </c>
      <c r="EU91" s="71">
        <f t="shared" si="413"/>
        <v>1.3221590476190479E-3</v>
      </c>
      <c r="EV91" s="71">
        <f t="shared" si="413"/>
        <v>4.7152576060606056E-2</v>
      </c>
      <c r="EW91" s="71">
        <f t="shared" si="413"/>
        <v>2.3886926406926404E-3</v>
      </c>
      <c r="EX91" s="71">
        <f t="shared" si="413"/>
        <v>2.4806306883116882E-2</v>
      </c>
      <c r="EY91" s="71">
        <f t="shared" si="413"/>
        <v>1.0867183982683983E-3</v>
      </c>
      <c r="EZ91" s="71">
        <f t="shared" si="413"/>
        <v>1.4713886580086581E-3</v>
      </c>
      <c r="FA91" s="71">
        <f t="shared" si="413"/>
        <v>0.90673525064935068</v>
      </c>
      <c r="FB91" s="71">
        <f t="shared" si="413"/>
        <v>1.7794136796536793E-2</v>
      </c>
      <c r="FC91" s="71">
        <f t="shared" si="413"/>
        <v>0</v>
      </c>
      <c r="FD91" s="71">
        <f t="shared" si="413"/>
        <v>5.1899248701298695E-2</v>
      </c>
      <c r="FE91" s="71">
        <f t="shared" si="413"/>
        <v>1.2428E-4</v>
      </c>
      <c r="FF91" s="71">
        <f t="shared" si="413"/>
        <v>1.730268311688312E-3</v>
      </c>
      <c r="FG91" s="71">
        <f t="shared" si="413"/>
        <v>0.20340844077922079</v>
      </c>
      <c r="FH91" s="71">
        <f t="shared" si="413"/>
        <v>0.23231917606060609</v>
      </c>
      <c r="FI91" s="71">
        <f t="shared" si="413"/>
        <v>5.8995082251082247E-4</v>
      </c>
      <c r="FJ91" s="71">
        <f t="shared" si="413"/>
        <v>8.0224913484848468</v>
      </c>
      <c r="FK91" s="71">
        <f t="shared" si="413"/>
        <v>2.7542407151948054</v>
      </c>
      <c r="FL91" s="71">
        <f t="shared" si="413"/>
        <v>4.1975686580086585E-3</v>
      </c>
      <c r="FM91" s="71">
        <f t="shared" si="413"/>
        <v>3.9022521212121208E-3</v>
      </c>
      <c r="FN91" s="71">
        <f t="shared" si="413"/>
        <v>7.3199662337662345E-3</v>
      </c>
      <c r="FO91" s="71">
        <f t="shared" si="413"/>
        <v>2.963692640692641E-5</v>
      </c>
      <c r="FP91" s="72">
        <f t="shared" si="413"/>
        <v>26.748678968225114</v>
      </c>
    </row>
    <row r="92" spans="1:172" x14ac:dyDescent="0.2">
      <c r="A92" s="62" t="str">
        <f t="shared" si="359"/>
        <v>BRIG1</v>
      </c>
      <c r="B92" s="63" t="s">
        <v>81</v>
      </c>
      <c r="C92" s="20"/>
      <c r="D92" s="41"/>
      <c r="E92" s="41"/>
      <c r="F92" s="41"/>
      <c r="G92" s="41"/>
      <c r="H92" s="41"/>
      <c r="I92" s="20"/>
      <c r="J92" s="64">
        <f t="shared" si="360"/>
        <v>14.288899167786564</v>
      </c>
      <c r="K92" s="41"/>
      <c r="L92" s="64">
        <f t="shared" ref="L92:U92" si="414">IF(COUNT(L62:L66)&lt;3,"",AVERAGE(L62:L66))</f>
        <v>42.224825273583662</v>
      </c>
      <c r="M92" s="64">
        <f t="shared" si="414"/>
        <v>30.224825273583662</v>
      </c>
      <c r="N92" s="64">
        <f t="shared" si="414"/>
        <v>14.432569368313571</v>
      </c>
      <c r="O92" s="64">
        <f t="shared" si="414"/>
        <v>3.9428142774703558</v>
      </c>
      <c r="P92" s="64">
        <f t="shared" si="414"/>
        <v>3.9951596305665347</v>
      </c>
      <c r="Q92" s="64">
        <f t="shared" si="414"/>
        <v>2.1058718115942026</v>
      </c>
      <c r="R92" s="64">
        <f t="shared" si="414"/>
        <v>0.22043299064558627</v>
      </c>
      <c r="S92" s="64">
        <f t="shared" si="414"/>
        <v>3.1305342173913049</v>
      </c>
      <c r="T92" s="64">
        <f t="shared" si="414"/>
        <v>2.397441543412385</v>
      </c>
      <c r="U92" s="65">
        <f t="shared" si="414"/>
        <v>12</v>
      </c>
      <c r="V92" s="20"/>
      <c r="W92" s="64">
        <f t="shared" si="362"/>
        <v>27.608253608240169</v>
      </c>
      <c r="X92" s="41"/>
      <c r="Y92" s="64">
        <f t="shared" ref="Y92:AH92" si="415">IF(COUNT(Y62:Y66)&lt;3,"",AVERAGE(Y62:Y66))</f>
        <v>169.40797817962732</v>
      </c>
      <c r="Z92" s="64">
        <f t="shared" si="415"/>
        <v>157.40797817962732</v>
      </c>
      <c r="AA92" s="64">
        <f t="shared" si="415"/>
        <v>124.01310806873707</v>
      </c>
      <c r="AB92" s="64">
        <f t="shared" si="415"/>
        <v>10.047750937784681</v>
      </c>
      <c r="AC92" s="64">
        <f t="shared" si="415"/>
        <v>12.212122732919255</v>
      </c>
      <c r="AD92" s="64">
        <f t="shared" si="415"/>
        <v>5.4011845383022772</v>
      </c>
      <c r="AE92" s="64">
        <f t="shared" si="415"/>
        <v>0.7219176363768115</v>
      </c>
      <c r="AF92" s="64">
        <f t="shared" si="415"/>
        <v>4.3667380196687366</v>
      </c>
      <c r="AG92" s="64">
        <f t="shared" si="415"/>
        <v>0.64515722881987581</v>
      </c>
      <c r="AH92" s="65">
        <f t="shared" si="415"/>
        <v>12</v>
      </c>
      <c r="AI92" s="66">
        <f t="shared" si="368"/>
        <v>14.288899167786564</v>
      </c>
      <c r="AJ92" s="67">
        <f t="shared" si="369"/>
        <v>1</v>
      </c>
      <c r="AK92" s="67">
        <f t="shared" si="370"/>
        <v>0.34180293878783086</v>
      </c>
      <c r="AL92" s="67">
        <f t="shared" si="371"/>
        <v>9.3376686627452452E-2</v>
      </c>
      <c r="AM92" s="67">
        <f t="shared" si="372"/>
        <v>9.4616368562357389E-2</v>
      </c>
      <c r="AN92" s="67">
        <f t="shared" si="373"/>
        <v>4.9872836606186272E-2</v>
      </c>
      <c r="AO92" s="67">
        <f t="shared" si="374"/>
        <v>5.2204595097162356E-3</v>
      </c>
      <c r="AP92" s="67">
        <f t="shared" si="375"/>
        <v>7.4139660664263377E-2</v>
      </c>
      <c r="AQ92" s="67">
        <f t="shared" si="376"/>
        <v>5.6778009805341978E-2</v>
      </c>
      <c r="AR92" s="68">
        <f t="shared" si="377"/>
        <v>0.28419300547129411</v>
      </c>
      <c r="AS92" s="66">
        <f t="shared" si="378"/>
        <v>27.608253608240169</v>
      </c>
      <c r="AT92" s="67">
        <f t="shared" si="379"/>
        <v>1</v>
      </c>
      <c r="AU92" s="67">
        <f t="shared" si="380"/>
        <v>0.73203818026352341</v>
      </c>
      <c r="AV92" s="67">
        <f t="shared" si="381"/>
        <v>5.931096661298213E-2</v>
      </c>
      <c r="AW92" s="67">
        <f t="shared" si="382"/>
        <v>7.2087057906862276E-2</v>
      </c>
      <c r="AX92" s="67">
        <f t="shared" si="383"/>
        <v>3.1882704677434211E-2</v>
      </c>
      <c r="AY92" s="67">
        <f t="shared" si="384"/>
        <v>4.2614146283674135E-3</v>
      </c>
      <c r="AZ92" s="67">
        <f t="shared" si="385"/>
        <v>2.5776460274135261E-2</v>
      </c>
      <c r="BA92" s="67">
        <f t="shared" si="386"/>
        <v>3.8083048729605886E-3</v>
      </c>
      <c r="BB92" s="68">
        <f t="shared" si="387"/>
        <v>7.0834916566185055E-2</v>
      </c>
      <c r="BC92" s="66">
        <f t="shared" si="388"/>
        <v>14.288899167786564</v>
      </c>
      <c r="BD92" s="69">
        <f t="shared" si="389"/>
        <v>14.288899167786564</v>
      </c>
      <c r="BE92" s="69">
        <f t="shared" si="390"/>
        <v>4.8839877275924382</v>
      </c>
      <c r="BF92" s="69">
        <f t="shared" si="391"/>
        <v>1.3342500598416722</v>
      </c>
      <c r="BG92" s="69">
        <f t="shared" si="392"/>
        <v>1.3519637500096553</v>
      </c>
      <c r="BH92" s="69">
        <f t="shared" si="393"/>
        <v>0.71262793347729025</v>
      </c>
      <c r="BI92" s="69">
        <f t="shared" si="394"/>
        <v>7.4594619543847773E-2</v>
      </c>
      <c r="BJ92" s="69">
        <f t="shared" si="395"/>
        <v>1.0593741355655713</v>
      </c>
      <c r="BK92" s="69">
        <f t="shared" si="396"/>
        <v>0.81129525705612837</v>
      </c>
      <c r="BL92" s="70">
        <f t="shared" si="397"/>
        <v>4.0608051993695371</v>
      </c>
      <c r="BM92" s="66">
        <f t="shared" si="398"/>
        <v>27.608253608240169</v>
      </c>
      <c r="BN92" s="69">
        <f t="shared" si="399"/>
        <v>27.608253608240169</v>
      </c>
      <c r="BO92" s="69">
        <f t="shared" si="400"/>
        <v>20.210295731629987</v>
      </c>
      <c r="BP92" s="69">
        <f t="shared" si="401"/>
        <v>1.6374722080010762</v>
      </c>
      <c r="BQ92" s="69">
        <f t="shared" si="402"/>
        <v>1.9901977765645484</v>
      </c>
      <c r="BR92" s="69">
        <f t="shared" si="403"/>
        <v>0.88022579645122878</v>
      </c>
      <c r="BS92" s="69">
        <f t="shared" si="404"/>
        <v>0.11765021578983208</v>
      </c>
      <c r="BT92" s="69">
        <f t="shared" si="405"/>
        <v>0.71164305237105419</v>
      </c>
      <c r="BU92" s="69">
        <f t="shared" si="406"/>
        <v>0.10514064675019279</v>
      </c>
      <c r="BV92" s="70">
        <f t="shared" si="407"/>
        <v>1.9556283408777699</v>
      </c>
      <c r="BW92" s="71">
        <f t="shared" ref="BW92:EH92" si="416">IF(COUNT(BW62:BW66)&lt;3,"",AVERAGE(BW62:BW66))</f>
        <v>9.0944907528604109</v>
      </c>
      <c r="BX92" s="71">
        <f t="shared" si="416"/>
        <v>3.9688308866930178</v>
      </c>
      <c r="BY92" s="71">
        <f t="shared" si="416"/>
        <v>9.374564929290619</v>
      </c>
      <c r="BZ92" s="71">
        <f t="shared" si="416"/>
        <v>4.3869859993412383</v>
      </c>
      <c r="CA92" s="71">
        <f t="shared" si="416"/>
        <v>1.7939015712121211</v>
      </c>
      <c r="CB92" s="71">
        <f t="shared" si="416"/>
        <v>0.47383947575757573</v>
      </c>
      <c r="CC92" s="71">
        <f t="shared" si="416"/>
        <v>1.3028016984189723</v>
      </c>
      <c r="CD92" s="71">
        <f t="shared" si="416"/>
        <v>0.21058718115942029</v>
      </c>
      <c r="CE92" s="71">
        <f t="shared" si="416"/>
        <v>0.22043299064558627</v>
      </c>
      <c r="CF92" s="71">
        <f t="shared" si="416"/>
        <v>5.217557233530961</v>
      </c>
      <c r="CG92" s="71">
        <f t="shared" si="416"/>
        <v>0.38542263649538872</v>
      </c>
      <c r="CH92" s="71">
        <f t="shared" si="416"/>
        <v>9.8848441370223989E-3</v>
      </c>
      <c r="CI92" s="71">
        <f t="shared" si="416"/>
        <v>1.9597490118577077E-4</v>
      </c>
      <c r="CJ92" s="71">
        <f t="shared" si="416"/>
        <v>1.8069469696969699E-3</v>
      </c>
      <c r="CK92" s="71">
        <f t="shared" si="416"/>
        <v>1.8042430039525693E-2</v>
      </c>
      <c r="CL92" s="71">
        <f t="shared" si="416"/>
        <v>0.31183748682476942</v>
      </c>
      <c r="CM92" s="71">
        <f t="shared" si="416"/>
        <v>5.2743923583662713E-2</v>
      </c>
      <c r="CN92" s="71">
        <f t="shared" si="416"/>
        <v>1.8509578392621872E-3</v>
      </c>
      <c r="CO92" s="71">
        <f t="shared" si="416"/>
        <v>2.0723723320158101E-2</v>
      </c>
      <c r="CP92" s="71">
        <f t="shared" si="416"/>
        <v>0.14427291831357053</v>
      </c>
      <c r="CQ92" s="71">
        <f t="shared" si="416"/>
        <v>0.21860856719367588</v>
      </c>
      <c r="CR92" s="71">
        <f t="shared" si="416"/>
        <v>0.18432832542819499</v>
      </c>
      <c r="CS92" s="71">
        <f t="shared" si="416"/>
        <v>0.15584518708827405</v>
      </c>
      <c r="CT92" s="71">
        <f t="shared" si="416"/>
        <v>0.72377872134387367</v>
      </c>
      <c r="CU92" s="71">
        <f t="shared" si="416"/>
        <v>0.21216405731225296</v>
      </c>
      <c r="CV92" s="71">
        <f t="shared" si="416"/>
        <v>8.1184638208168652E-2</v>
      </c>
      <c r="CW92" s="71">
        <f t="shared" si="416"/>
        <v>1.0002529644268776E-4</v>
      </c>
      <c r="CX92" s="71">
        <f t="shared" si="416"/>
        <v>7.368681159420291E-4</v>
      </c>
      <c r="CY92" s="71">
        <f t="shared" si="416"/>
        <v>1.8794112384716736E-2</v>
      </c>
      <c r="CZ92" s="71">
        <f t="shared" si="416"/>
        <v>1.3329590250329378E-3</v>
      </c>
      <c r="DA92" s="71">
        <f t="shared" si="416"/>
        <v>1.6427956851119894E-2</v>
      </c>
      <c r="DB92" s="71">
        <f t="shared" si="416"/>
        <v>5.3549163372859025E-4</v>
      </c>
      <c r="DC92" s="71">
        <f t="shared" si="416"/>
        <v>7.0653662714097502E-4</v>
      </c>
      <c r="DD92" s="71">
        <f t="shared" si="416"/>
        <v>0.36731735968379453</v>
      </c>
      <c r="DE92" s="71">
        <f t="shared" si="416"/>
        <v>8.5503695652173924E-3</v>
      </c>
      <c r="DF92" s="71">
        <f t="shared" si="416"/>
        <v>1.2460869565217392E-4</v>
      </c>
      <c r="DG92" s="71">
        <f t="shared" si="416"/>
        <v>2.4311822595520425E-2</v>
      </c>
      <c r="DH92" s="71">
        <f t="shared" si="416"/>
        <v>6.282114624505929E-5</v>
      </c>
      <c r="DI92" s="71">
        <f t="shared" si="416"/>
        <v>3.9774888010540187E-4</v>
      </c>
      <c r="DJ92" s="71">
        <f t="shared" si="416"/>
        <v>4.7559721014492753E-2</v>
      </c>
      <c r="DK92" s="71">
        <f t="shared" si="416"/>
        <v>0.14640976996047431</v>
      </c>
      <c r="DL92" s="71">
        <f t="shared" si="416"/>
        <v>2.6992753623188408E-4</v>
      </c>
      <c r="DM92" s="71">
        <f t="shared" si="416"/>
        <v>1.1737798735177865</v>
      </c>
      <c r="DN92" s="71">
        <f t="shared" si="416"/>
        <v>0.43488523155467718</v>
      </c>
      <c r="DO92" s="71">
        <f t="shared" si="416"/>
        <v>1.4482297760210804E-3</v>
      </c>
      <c r="DP92" s="71">
        <f t="shared" si="416"/>
        <v>1.296935836627141E-3</v>
      </c>
      <c r="DQ92" s="71">
        <f t="shared" si="416"/>
        <v>3.845916139657444E-3</v>
      </c>
      <c r="DR92" s="71">
        <f t="shared" si="416"/>
        <v>4.9971673254281948E-5</v>
      </c>
      <c r="DS92" s="72">
        <f t="shared" si="416"/>
        <v>99.832112310408448</v>
      </c>
      <c r="DT92" s="73">
        <f t="shared" si="416"/>
        <v>24.248478678938447</v>
      </c>
      <c r="DU92" s="71">
        <f t="shared" si="416"/>
        <v>16.977638326501037</v>
      </c>
      <c r="DV92" s="71">
        <f t="shared" si="416"/>
        <v>23.783081018558256</v>
      </c>
      <c r="DW92" s="71">
        <f t="shared" si="416"/>
        <v>17.236439266666665</v>
      </c>
      <c r="DX92" s="71">
        <f t="shared" si="416"/>
        <v>11.2505344010559</v>
      </c>
      <c r="DY92" s="71">
        <f t="shared" si="416"/>
        <v>1.1281930164389231</v>
      </c>
      <c r="DZ92" s="71">
        <f t="shared" si="416"/>
        <v>3.4926911918012422</v>
      </c>
      <c r="EA92" s="71">
        <f t="shared" si="416"/>
        <v>0.54011845383022783</v>
      </c>
      <c r="EB92" s="71">
        <f t="shared" si="416"/>
        <v>0.7219176363768115</v>
      </c>
      <c r="EC92" s="71">
        <f t="shared" si="416"/>
        <v>7.2778967272256718</v>
      </c>
      <c r="ED92" s="71">
        <f t="shared" si="416"/>
        <v>0.10298580583850932</v>
      </c>
      <c r="EE92" s="71">
        <f t="shared" si="416"/>
        <v>3.2544934720496896E-2</v>
      </c>
      <c r="EF92" s="71">
        <f t="shared" si="416"/>
        <v>5.5462780538302267E-4</v>
      </c>
      <c r="EG92" s="71">
        <f t="shared" si="416"/>
        <v>3.4836737060041411E-3</v>
      </c>
      <c r="EH92" s="71">
        <f t="shared" si="416"/>
        <v>3.3303558157349901E-2</v>
      </c>
      <c r="EI92" s="71">
        <f t="shared" ref="EI92:FP92" si="417">IF(COUNT(EI62:EI66)&lt;3,"",AVERAGE(EI62:EI66))</f>
        <v>0.82010436521739138</v>
      </c>
      <c r="EJ92" s="71">
        <f t="shared" si="417"/>
        <v>6.6295479296066245E-2</v>
      </c>
      <c r="EK92" s="71">
        <f t="shared" si="417"/>
        <v>2.9456919254658379E-3</v>
      </c>
      <c r="EL92" s="71">
        <f t="shared" si="417"/>
        <v>0.15450637950310558</v>
      </c>
      <c r="EM92" s="71">
        <f t="shared" si="417"/>
        <v>0.53670127598343675</v>
      </c>
      <c r="EN92" s="71">
        <f t="shared" si="417"/>
        <v>0.38511840186335405</v>
      </c>
      <c r="EO92" s="71">
        <f t="shared" si="417"/>
        <v>0.51483085548654239</v>
      </c>
      <c r="EP92" s="71">
        <f t="shared" si="417"/>
        <v>0.34922708260869567</v>
      </c>
      <c r="EQ92" s="71">
        <f t="shared" si="417"/>
        <v>1.940383995445135</v>
      </c>
      <c r="ER92" s="71">
        <f t="shared" si="417"/>
        <v>1.3652921325051832E-3</v>
      </c>
      <c r="ES92" s="71">
        <f t="shared" si="417"/>
        <v>0</v>
      </c>
      <c r="ET92" s="71">
        <f t="shared" si="417"/>
        <v>1.35191801242236E-4</v>
      </c>
      <c r="EU92" s="71">
        <f t="shared" si="417"/>
        <v>1.3821590476190476E-3</v>
      </c>
      <c r="EV92" s="71">
        <f t="shared" si="417"/>
        <v>4.5380781594202897E-2</v>
      </c>
      <c r="EW92" s="71">
        <f t="shared" si="417"/>
        <v>2.3848902691511386E-3</v>
      </c>
      <c r="EX92" s="71">
        <f t="shared" si="417"/>
        <v>2.1789935341614906E-2</v>
      </c>
      <c r="EY92" s="71">
        <f t="shared" si="417"/>
        <v>1.004441718426501E-3</v>
      </c>
      <c r="EZ92" s="71">
        <f t="shared" si="417"/>
        <v>1.455700910973085E-3</v>
      </c>
      <c r="FA92" s="71">
        <f t="shared" si="417"/>
        <v>0.87456770124223604</v>
      </c>
      <c r="FB92" s="71">
        <f t="shared" si="417"/>
        <v>1.5175322567287786E-2</v>
      </c>
      <c r="FC92" s="71">
        <f t="shared" si="417"/>
        <v>0</v>
      </c>
      <c r="FD92" s="71">
        <f t="shared" si="417"/>
        <v>5.0043608385093162E-2</v>
      </c>
      <c r="FE92" s="71">
        <f t="shared" si="417"/>
        <v>1.1514956521739131E-4</v>
      </c>
      <c r="FF92" s="71">
        <f t="shared" si="417"/>
        <v>1.658027204968944E-3</v>
      </c>
      <c r="FG92" s="71">
        <f t="shared" si="417"/>
        <v>0.19018890322981366</v>
      </c>
      <c r="FH92" s="71">
        <f t="shared" si="417"/>
        <v>0.25072033811594202</v>
      </c>
      <c r="FI92" s="71">
        <f t="shared" si="417"/>
        <v>5.386780952380952E-4</v>
      </c>
      <c r="FJ92" s="71">
        <f t="shared" si="417"/>
        <v>7.985224905797101</v>
      </c>
      <c r="FK92" s="71">
        <f t="shared" si="417"/>
        <v>2.7274022329813667</v>
      </c>
      <c r="FL92" s="71">
        <f t="shared" si="417"/>
        <v>3.9398374327122149E-3</v>
      </c>
      <c r="FM92" s="71">
        <f t="shared" si="417"/>
        <v>3.7170544927536226E-3</v>
      </c>
      <c r="FN92" s="71">
        <f t="shared" si="417"/>
        <v>7.4295354037267076E-3</v>
      </c>
      <c r="FO92" s="71">
        <f t="shared" si="417"/>
        <v>3.3747598343685309E-5</v>
      </c>
      <c r="FP92" s="72">
        <f t="shared" si="417"/>
        <v>26.739388414865424</v>
      </c>
    </row>
    <row r="93" spans="1:172" x14ac:dyDescent="0.2">
      <c r="A93" s="62" t="str">
        <f t="shared" si="359"/>
        <v>BRIG1</v>
      </c>
      <c r="B93" s="63" t="s">
        <v>82</v>
      </c>
      <c r="C93" s="20"/>
      <c r="D93" s="41"/>
      <c r="E93" s="41"/>
      <c r="F93" s="41"/>
      <c r="G93" s="41"/>
      <c r="H93" s="41"/>
      <c r="I93" s="20"/>
      <c r="J93" s="64">
        <f t="shared" si="360"/>
        <v>14.264460698863639</v>
      </c>
      <c r="K93" s="41"/>
      <c r="L93" s="64">
        <f t="shared" ref="L93:U93" si="418">IF(COUNT(L63:L67)&lt;3,"",AVERAGE(L63:L67))</f>
        <v>42.124526157196968</v>
      </c>
      <c r="M93" s="64">
        <f t="shared" si="418"/>
        <v>30.124526157196968</v>
      </c>
      <c r="N93" s="64">
        <f t="shared" si="418"/>
        <v>14.264272797348486</v>
      </c>
      <c r="O93" s="64">
        <f t="shared" si="418"/>
        <v>3.946811977272727</v>
      </c>
      <c r="P93" s="64">
        <f t="shared" si="418"/>
        <v>3.9834992121212123</v>
      </c>
      <c r="Q93" s="64">
        <f t="shared" si="418"/>
        <v>2.1567854166666662</v>
      </c>
      <c r="R93" s="64">
        <f t="shared" si="418"/>
        <v>0.22789906439393939</v>
      </c>
      <c r="S93" s="64">
        <f t="shared" si="418"/>
        <v>3.2054012500000004</v>
      </c>
      <c r="T93" s="64">
        <f t="shared" si="418"/>
        <v>2.3398550814393939</v>
      </c>
      <c r="U93" s="65">
        <f t="shared" si="418"/>
        <v>12</v>
      </c>
      <c r="V93" s="20"/>
      <c r="W93" s="64">
        <f t="shared" si="362"/>
        <v>27.387182218633541</v>
      </c>
      <c r="X93" s="41"/>
      <c r="Y93" s="64">
        <f t="shared" ref="Y93:AH93" si="419">IF(COUNT(Y63:Y67)&lt;3,"",AVERAGE(Y63:Y67))</f>
        <v>165.08064709953416</v>
      </c>
      <c r="Z93" s="64">
        <f t="shared" si="419"/>
        <v>153.08064709953416</v>
      </c>
      <c r="AA93" s="64">
        <f t="shared" si="419"/>
        <v>120.47424654425465</v>
      </c>
      <c r="AB93" s="64">
        <f t="shared" si="419"/>
        <v>9.0333174222308497</v>
      </c>
      <c r="AC93" s="64">
        <f t="shared" si="419"/>
        <v>12.083839457815735</v>
      </c>
      <c r="AD93" s="64">
        <f t="shared" si="419"/>
        <v>5.2972306728778467</v>
      </c>
      <c r="AE93" s="64">
        <f t="shared" si="419"/>
        <v>0.72796277463768111</v>
      </c>
      <c r="AF93" s="64">
        <f t="shared" si="419"/>
        <v>4.7009828370859212</v>
      </c>
      <c r="AG93" s="64">
        <f t="shared" si="419"/>
        <v>0.76306851519151131</v>
      </c>
      <c r="AH93" s="65">
        <f t="shared" si="419"/>
        <v>12</v>
      </c>
      <c r="AI93" s="66">
        <f t="shared" si="368"/>
        <v>14.264460698863639</v>
      </c>
      <c r="AJ93" s="67">
        <f t="shared" si="369"/>
        <v>1</v>
      </c>
      <c r="AK93" s="67">
        <f t="shared" si="370"/>
        <v>0.33862156084838091</v>
      </c>
      <c r="AL93" s="67">
        <f t="shared" si="371"/>
        <v>9.3693919844803172E-2</v>
      </c>
      <c r="AM93" s="67">
        <f t="shared" si="372"/>
        <v>9.4564843228287149E-2</v>
      </c>
      <c r="AN93" s="67">
        <f t="shared" si="373"/>
        <v>5.1200229733579565E-2</v>
      </c>
      <c r="AO93" s="67">
        <f t="shared" si="374"/>
        <v>5.4101276663263516E-3</v>
      </c>
      <c r="AP93" s="67">
        <f t="shared" si="375"/>
        <v>7.6093467212861657E-2</v>
      </c>
      <c r="AQ93" s="67">
        <f t="shared" si="376"/>
        <v>5.5546146031594711E-2</v>
      </c>
      <c r="AR93" s="68">
        <f t="shared" si="377"/>
        <v>0.28486967319749429</v>
      </c>
      <c r="AS93" s="66">
        <f t="shared" si="378"/>
        <v>27.387182218633541</v>
      </c>
      <c r="AT93" s="67">
        <f t="shared" si="379"/>
        <v>1</v>
      </c>
      <c r="AU93" s="67">
        <f t="shared" si="380"/>
        <v>0.72979024895398914</v>
      </c>
      <c r="AV93" s="67">
        <f t="shared" si="381"/>
        <v>5.4720632496577735E-2</v>
      </c>
      <c r="AW93" s="67">
        <f t="shared" si="382"/>
        <v>7.3199612856677698E-2</v>
      </c>
      <c r="AX93" s="67">
        <f t="shared" si="383"/>
        <v>3.2088744295289323E-2</v>
      </c>
      <c r="AY93" s="67">
        <f t="shared" si="384"/>
        <v>4.4097402537970508E-3</v>
      </c>
      <c r="AZ93" s="67">
        <f t="shared" si="385"/>
        <v>2.8476886416925046E-2</v>
      </c>
      <c r="BA93" s="67">
        <f t="shared" si="386"/>
        <v>4.6223983767850439E-3</v>
      </c>
      <c r="BB93" s="68">
        <f t="shared" si="387"/>
        <v>7.2691743162144787E-2</v>
      </c>
      <c r="BC93" s="66">
        <f t="shared" si="388"/>
        <v>14.264460698863639</v>
      </c>
      <c r="BD93" s="69">
        <f t="shared" si="389"/>
        <v>14.264460698863639</v>
      </c>
      <c r="BE93" s="69">
        <f t="shared" si="390"/>
        <v>4.8302539465095915</v>
      </c>
      <c r="BF93" s="69">
        <f t="shared" si="391"/>
        <v>1.3364932373486749</v>
      </c>
      <c r="BG93" s="69">
        <f t="shared" si="392"/>
        <v>1.3489164897241033</v>
      </c>
      <c r="BH93" s="69">
        <f t="shared" si="393"/>
        <v>0.73034366480743518</v>
      </c>
      <c r="BI93" s="69">
        <f t="shared" si="394"/>
        <v>7.717255347214709E-2</v>
      </c>
      <c r="BJ93" s="69">
        <f t="shared" si="395"/>
        <v>1.085432272498134</v>
      </c>
      <c r="BK93" s="69">
        <f t="shared" si="396"/>
        <v>0.79233581704102318</v>
      </c>
      <c r="BL93" s="70">
        <f t="shared" si="397"/>
        <v>4.0635122576237857</v>
      </c>
      <c r="BM93" s="66">
        <f t="shared" si="398"/>
        <v>27.387182218633541</v>
      </c>
      <c r="BN93" s="69">
        <f t="shared" si="399"/>
        <v>27.387182218633541</v>
      </c>
      <c r="BO93" s="69">
        <f t="shared" si="400"/>
        <v>19.986898529484836</v>
      </c>
      <c r="BP93" s="69">
        <f t="shared" si="401"/>
        <v>1.4986439333026544</v>
      </c>
      <c r="BQ93" s="69">
        <f t="shared" si="402"/>
        <v>2.0047311356392625</v>
      </c>
      <c r="BR93" s="69">
        <f t="shared" si="403"/>
        <v>0.87882028718222627</v>
      </c>
      <c r="BS93" s="69">
        <f t="shared" si="404"/>
        <v>0.12077035986758315</v>
      </c>
      <c r="BT93" s="69">
        <f t="shared" si="405"/>
        <v>0.77990167731965665</v>
      </c>
      <c r="BU93" s="69">
        <f t="shared" si="406"/>
        <v>0.12659446663212789</v>
      </c>
      <c r="BV93" s="70">
        <f t="shared" si="407"/>
        <v>1.990822015771768</v>
      </c>
      <c r="BW93" s="71">
        <f t="shared" ref="BW93:EH93" si="420">IF(COUNT(BW63:BW67)&lt;3,"",AVERAGE(BW63:BW67))</f>
        <v>9.1440177889015999</v>
      </c>
      <c r="BX93" s="71">
        <f t="shared" si="420"/>
        <v>3.916553825757576</v>
      </c>
      <c r="BY93" s="71">
        <f t="shared" si="420"/>
        <v>9.4361214877002304</v>
      </c>
      <c r="BZ93" s="71">
        <f t="shared" si="420"/>
        <v>4.3620670643939397</v>
      </c>
      <c r="CA93" s="71">
        <f t="shared" si="420"/>
        <v>1.7661369640151514</v>
      </c>
      <c r="CB93" s="71">
        <f t="shared" si="420"/>
        <v>0.47493184469696975</v>
      </c>
      <c r="CC93" s="71">
        <f t="shared" si="420"/>
        <v>1.3001390795454546</v>
      </c>
      <c r="CD93" s="71">
        <f t="shared" si="420"/>
        <v>0.21567854166666667</v>
      </c>
      <c r="CE93" s="71">
        <f t="shared" si="420"/>
        <v>0.22789906439393939</v>
      </c>
      <c r="CF93" s="71">
        <f t="shared" si="420"/>
        <v>5.3423356723484847</v>
      </c>
      <c r="CG93" s="71">
        <f t="shared" si="420"/>
        <v>0.37728188257575762</v>
      </c>
      <c r="CH93" s="71">
        <f t="shared" si="420"/>
        <v>1.0762685606060607E-2</v>
      </c>
      <c r="CI93" s="71">
        <f t="shared" si="420"/>
        <v>1.9040340909090911E-4</v>
      </c>
      <c r="CJ93" s="71">
        <f t="shared" si="420"/>
        <v>1.8211837121212121E-3</v>
      </c>
      <c r="CK93" s="71">
        <f t="shared" si="420"/>
        <v>1.8250863636363635E-2</v>
      </c>
      <c r="CL93" s="71">
        <f t="shared" si="420"/>
        <v>0.33516316287878789</v>
      </c>
      <c r="CM93" s="71">
        <f t="shared" si="420"/>
        <v>5.2999469696969698E-2</v>
      </c>
      <c r="CN93" s="71">
        <f t="shared" si="420"/>
        <v>1.3408712121212121E-3</v>
      </c>
      <c r="CO93" s="71">
        <f t="shared" si="420"/>
        <v>1.9997045454545451E-2</v>
      </c>
      <c r="CP93" s="71">
        <f t="shared" si="420"/>
        <v>0.15284223484848486</v>
      </c>
      <c r="CQ93" s="71">
        <f t="shared" si="420"/>
        <v>0.20309005681818182</v>
      </c>
      <c r="CR93" s="71">
        <f t="shared" si="420"/>
        <v>0.1725451893939394</v>
      </c>
      <c r="CS93" s="71">
        <f t="shared" si="420"/>
        <v>0.17382496212121212</v>
      </c>
      <c r="CT93" s="71">
        <f t="shared" si="420"/>
        <v>0.72229948863636373</v>
      </c>
      <c r="CU93" s="71">
        <f t="shared" si="420"/>
        <v>0.20987789772727272</v>
      </c>
      <c r="CV93" s="71">
        <f t="shared" si="420"/>
        <v>8.0821015151515144E-2</v>
      </c>
      <c r="CW93" s="71">
        <f t="shared" si="420"/>
        <v>9.1227272727272744E-5</v>
      </c>
      <c r="CX93" s="71">
        <f t="shared" si="420"/>
        <v>7.6804166666666676E-4</v>
      </c>
      <c r="CY93" s="71">
        <f t="shared" si="420"/>
        <v>1.9519814393939395E-2</v>
      </c>
      <c r="CZ93" s="71">
        <f t="shared" si="420"/>
        <v>1.383155303030303E-3</v>
      </c>
      <c r="DA93" s="71">
        <f t="shared" si="420"/>
        <v>1.7656467803030304E-2</v>
      </c>
      <c r="DB93" s="71">
        <f t="shared" si="420"/>
        <v>5.5284280303030306E-4</v>
      </c>
      <c r="DC93" s="71">
        <f t="shared" si="420"/>
        <v>7.1034469696969692E-4</v>
      </c>
      <c r="DD93" s="71">
        <f t="shared" si="420"/>
        <v>0.36816409090909091</v>
      </c>
      <c r="DE93" s="71">
        <f t="shared" si="420"/>
        <v>7.0368750000000006E-3</v>
      </c>
      <c r="DF93" s="71">
        <f t="shared" si="420"/>
        <v>0</v>
      </c>
      <c r="DG93" s="71">
        <f t="shared" si="420"/>
        <v>2.4241191287878789E-2</v>
      </c>
      <c r="DH93" s="71">
        <f t="shared" si="420"/>
        <v>6.7982954545454548E-5</v>
      </c>
      <c r="DI93" s="71">
        <f t="shared" si="420"/>
        <v>3.8294696969696975E-4</v>
      </c>
      <c r="DJ93" s="71">
        <f t="shared" si="420"/>
        <v>4.901302083333333E-2</v>
      </c>
      <c r="DK93" s="71">
        <f t="shared" si="420"/>
        <v>0.16153438636363637</v>
      </c>
      <c r="DL93" s="71">
        <f t="shared" si="420"/>
        <v>2.820833333333333E-4</v>
      </c>
      <c r="DM93" s="71">
        <f t="shared" si="420"/>
        <v>1.1312563636363635</v>
      </c>
      <c r="DN93" s="71">
        <f t="shared" si="420"/>
        <v>0.428154365530303</v>
      </c>
      <c r="DO93" s="71">
        <f t="shared" si="420"/>
        <v>1.5684393939393939E-3</v>
      </c>
      <c r="DP93" s="71">
        <f t="shared" si="420"/>
        <v>1.2393219696969697E-3</v>
      </c>
      <c r="DQ93" s="71">
        <f t="shared" si="420"/>
        <v>3.8480473484848489E-3</v>
      </c>
      <c r="DR93" s="71">
        <f t="shared" si="420"/>
        <v>6.1268939393939397E-5</v>
      </c>
      <c r="DS93" s="72">
        <f t="shared" si="420"/>
        <v>100.11171625757576</v>
      </c>
      <c r="DT93" s="73">
        <f t="shared" si="420"/>
        <v>24.405150729625444</v>
      </c>
      <c r="DU93" s="71">
        <f t="shared" si="420"/>
        <v>16.491813533126294</v>
      </c>
      <c r="DV93" s="71">
        <f t="shared" si="420"/>
        <v>24.450584606531152</v>
      </c>
      <c r="DW93" s="71">
        <f t="shared" si="420"/>
        <v>16.846380437499999</v>
      </c>
      <c r="DX93" s="71">
        <f t="shared" si="420"/>
        <v>10.970178938819876</v>
      </c>
      <c r="DY93" s="71">
        <f t="shared" si="420"/>
        <v>1.0277253330486542</v>
      </c>
      <c r="DZ93" s="71">
        <f t="shared" si="420"/>
        <v>3.4691114897515529</v>
      </c>
      <c r="EA93" s="71">
        <f t="shared" si="420"/>
        <v>0.52972306728778473</v>
      </c>
      <c r="EB93" s="71">
        <f t="shared" si="420"/>
        <v>0.72796277463768111</v>
      </c>
      <c r="EC93" s="71">
        <f t="shared" si="420"/>
        <v>7.8349714298654236</v>
      </c>
      <c r="ED93" s="71">
        <f t="shared" si="420"/>
        <v>0.12168006979813664</v>
      </c>
      <c r="EE93" s="71">
        <f t="shared" si="420"/>
        <v>3.4752314233954452E-2</v>
      </c>
      <c r="EF93" s="71">
        <f t="shared" si="420"/>
        <v>5.5922225672877838E-4</v>
      </c>
      <c r="EG93" s="71">
        <f t="shared" si="420"/>
        <v>3.5524046325051762E-3</v>
      </c>
      <c r="EH93" s="71">
        <f t="shared" si="420"/>
        <v>3.3863510196687374E-2</v>
      </c>
      <c r="EI93" s="71">
        <f t="shared" ref="EI93:FP93" si="421">IF(COUNT(EI63:EI67)&lt;3,"",AVERAGE(EI63:EI67))</f>
        <v>0.89423774818840585</v>
      </c>
      <c r="EJ93" s="71">
        <f t="shared" si="421"/>
        <v>6.4057890786749477E-2</v>
      </c>
      <c r="EK93" s="71">
        <f t="shared" si="421"/>
        <v>2.9050315734989647E-3</v>
      </c>
      <c r="EL93" s="71">
        <f t="shared" si="421"/>
        <v>0.15092255771221533</v>
      </c>
      <c r="EM93" s="71">
        <f t="shared" si="421"/>
        <v>0.55268180331262939</v>
      </c>
      <c r="EN93" s="71">
        <f t="shared" si="421"/>
        <v>0.33587196066252589</v>
      </c>
      <c r="EO93" s="71">
        <f t="shared" si="421"/>
        <v>0.45633023602484468</v>
      </c>
      <c r="EP93" s="71">
        <f t="shared" si="421"/>
        <v>0.43147760326086954</v>
      </c>
      <c r="EQ93" s="71">
        <f t="shared" si="421"/>
        <v>1.9272841609730853</v>
      </c>
      <c r="ER93" s="71">
        <f t="shared" si="421"/>
        <v>6.8107656832298136E-2</v>
      </c>
      <c r="ES93" s="71">
        <f t="shared" si="421"/>
        <v>0</v>
      </c>
      <c r="ET93" s="71">
        <f t="shared" si="421"/>
        <v>1.4857308488612833E-4</v>
      </c>
      <c r="EU93" s="71">
        <f t="shared" si="421"/>
        <v>1.3282196428571428E-3</v>
      </c>
      <c r="EV93" s="71">
        <f t="shared" si="421"/>
        <v>4.5354414492753618E-2</v>
      </c>
      <c r="EW93" s="71">
        <f t="shared" si="421"/>
        <v>2.3588211697722567E-3</v>
      </c>
      <c r="EX93" s="71">
        <f t="shared" si="421"/>
        <v>1.7609502510351968E-2</v>
      </c>
      <c r="EY93" s="71">
        <f t="shared" si="421"/>
        <v>1.0437813146997928E-3</v>
      </c>
      <c r="EZ93" s="71">
        <f t="shared" si="421"/>
        <v>1.3837928053830229E-3</v>
      </c>
      <c r="FA93" s="71">
        <f t="shared" si="421"/>
        <v>0.79668566821946174</v>
      </c>
      <c r="FB93" s="71">
        <f t="shared" si="421"/>
        <v>1.2823319875776399E-2</v>
      </c>
      <c r="FC93" s="71">
        <f t="shared" si="421"/>
        <v>0</v>
      </c>
      <c r="FD93" s="71">
        <f t="shared" si="421"/>
        <v>4.723648964803312E-2</v>
      </c>
      <c r="FE93" s="71">
        <f t="shared" si="421"/>
        <v>1.1268695652173913E-4</v>
      </c>
      <c r="FF93" s="71">
        <f t="shared" si="421"/>
        <v>1.5828465062111799E-3</v>
      </c>
      <c r="FG93" s="71">
        <f t="shared" si="421"/>
        <v>0.19120592070393375</v>
      </c>
      <c r="FH93" s="71">
        <f t="shared" si="421"/>
        <v>0.20549594347826086</v>
      </c>
      <c r="FI93" s="71">
        <f t="shared" si="421"/>
        <v>4.8480595238095236E-4</v>
      </c>
      <c r="FJ93" s="71">
        <f t="shared" si="421"/>
        <v>7.6937644655797097</v>
      </c>
      <c r="FK93" s="71">
        <f t="shared" si="421"/>
        <v>2.6594372703933749</v>
      </c>
      <c r="FL93" s="71">
        <f t="shared" si="421"/>
        <v>3.8527134575569357E-3</v>
      </c>
      <c r="FM93" s="71">
        <f t="shared" si="421"/>
        <v>3.3828806159420292E-3</v>
      </c>
      <c r="FN93" s="71">
        <f t="shared" si="421"/>
        <v>7.6047317546583844E-3</v>
      </c>
      <c r="FO93" s="71">
        <f t="shared" si="421"/>
        <v>3.9059497929606624E-5</v>
      </c>
      <c r="FP93" s="72">
        <f t="shared" si="421"/>
        <v>27.277940935248452</v>
      </c>
    </row>
    <row r="94" spans="1:172" x14ac:dyDescent="0.2">
      <c r="A94" s="62" t="str">
        <f t="shared" si="359"/>
        <v>BRIG1</v>
      </c>
      <c r="B94" s="63" t="s">
        <v>69</v>
      </c>
      <c r="C94" s="20"/>
      <c r="D94" s="41"/>
      <c r="E94" s="41"/>
      <c r="F94" s="41"/>
      <c r="G94" s="41"/>
      <c r="H94" s="41"/>
      <c r="I94" s="20"/>
      <c r="J94" s="64">
        <f t="shared" si="360"/>
        <v>13.869220698863639</v>
      </c>
      <c r="K94" s="41"/>
      <c r="L94" s="64">
        <f t="shared" ref="L94:U94" si="422">IF(COUNT(L64:L68)&lt;3,"",AVERAGE(L64:L68))</f>
        <v>40.616471886363634</v>
      </c>
      <c r="M94" s="64">
        <f t="shared" si="422"/>
        <v>28.616471886363641</v>
      </c>
      <c r="N94" s="64">
        <f t="shared" si="422"/>
        <v>13.529915193181818</v>
      </c>
      <c r="O94" s="64">
        <f t="shared" si="422"/>
        <v>3.5527447897727269</v>
      </c>
      <c r="P94" s="64">
        <f t="shared" si="422"/>
        <v>3.5986101496212122</v>
      </c>
      <c r="Q94" s="64">
        <f t="shared" si="422"/>
        <v>1.8844416666666666</v>
      </c>
      <c r="R94" s="64">
        <f t="shared" si="422"/>
        <v>0.22207583522727276</v>
      </c>
      <c r="S94" s="64">
        <f t="shared" si="422"/>
        <v>3.2801841666666669</v>
      </c>
      <c r="T94" s="64">
        <f t="shared" si="422"/>
        <v>2.5484987272727277</v>
      </c>
      <c r="U94" s="65">
        <f t="shared" si="422"/>
        <v>12</v>
      </c>
      <c r="V94" s="20"/>
      <c r="W94" s="64">
        <f t="shared" si="362"/>
        <v>26.229780768633542</v>
      </c>
      <c r="X94" s="41"/>
      <c r="Y94" s="64">
        <f t="shared" ref="Y94:AH94" si="423">IF(COUNT(Y64:Y68)&lt;3,"",AVERAGE(Y64:Y68))</f>
        <v>148.35870151203417</v>
      </c>
      <c r="Z94" s="64">
        <f t="shared" si="423"/>
        <v>136.35870151203417</v>
      </c>
      <c r="AA94" s="64">
        <f t="shared" si="423"/>
        <v>104.27061677342131</v>
      </c>
      <c r="AB94" s="64">
        <f t="shared" si="423"/>
        <v>9.8372793180641835</v>
      </c>
      <c r="AC94" s="64">
        <f t="shared" si="423"/>
        <v>10.803634666149071</v>
      </c>
      <c r="AD94" s="64">
        <f t="shared" si="423"/>
        <v>5.1746735895445131</v>
      </c>
      <c r="AE94" s="64">
        <f t="shared" si="423"/>
        <v>0.64090374547101447</v>
      </c>
      <c r="AF94" s="64">
        <f t="shared" si="423"/>
        <v>4.9306815870859211</v>
      </c>
      <c r="AG94" s="64">
        <f t="shared" si="423"/>
        <v>0.70091359019151134</v>
      </c>
      <c r="AH94" s="65">
        <f t="shared" si="423"/>
        <v>12</v>
      </c>
      <c r="AI94" s="66">
        <f t="shared" si="368"/>
        <v>13.869220698863639</v>
      </c>
      <c r="AJ94" s="67">
        <f t="shared" si="369"/>
        <v>1</v>
      </c>
      <c r="AK94" s="67">
        <f t="shared" si="370"/>
        <v>0.33311399451522233</v>
      </c>
      <c r="AL94" s="67">
        <f t="shared" si="371"/>
        <v>8.7470541501304233E-2</v>
      </c>
      <c r="AM94" s="67">
        <f t="shared" si="372"/>
        <v>8.8599772025728094E-2</v>
      </c>
      <c r="AN94" s="67">
        <f t="shared" si="373"/>
        <v>4.6395995987513122E-2</v>
      </c>
      <c r="AO94" s="67">
        <f t="shared" si="374"/>
        <v>5.4676298780601713E-3</v>
      </c>
      <c r="AP94" s="67">
        <f t="shared" si="375"/>
        <v>8.0759948226028444E-2</v>
      </c>
      <c r="AQ94" s="67">
        <f t="shared" si="376"/>
        <v>6.274544806360563E-2</v>
      </c>
      <c r="AR94" s="68">
        <f t="shared" si="377"/>
        <v>0.29544663636894614</v>
      </c>
      <c r="AS94" s="66">
        <f t="shared" si="378"/>
        <v>26.229780768633542</v>
      </c>
      <c r="AT94" s="67">
        <f t="shared" si="379"/>
        <v>1</v>
      </c>
      <c r="AU94" s="67">
        <f t="shared" si="380"/>
        <v>0.70282777963625787</v>
      </c>
      <c r="AV94" s="67">
        <f t="shared" si="381"/>
        <v>6.6307396989897682E-2</v>
      </c>
      <c r="AW94" s="67">
        <f t="shared" si="382"/>
        <v>7.2821038173300059E-2</v>
      </c>
      <c r="AX94" s="67">
        <f t="shared" si="383"/>
        <v>3.4879474791876412E-2</v>
      </c>
      <c r="AY94" s="67">
        <f t="shared" si="384"/>
        <v>4.3199606018324939E-3</v>
      </c>
      <c r="AZ94" s="67">
        <f t="shared" si="385"/>
        <v>3.3234866150981826E-2</v>
      </c>
      <c r="BA94" s="67">
        <f t="shared" si="386"/>
        <v>4.724452176029975E-3</v>
      </c>
      <c r="BB94" s="68">
        <f t="shared" si="387"/>
        <v>8.0885043328763673E-2</v>
      </c>
      <c r="BC94" s="66">
        <f t="shared" si="388"/>
        <v>13.869220698863639</v>
      </c>
      <c r="BD94" s="69">
        <f t="shared" si="389"/>
        <v>13.869220698863639</v>
      </c>
      <c r="BE94" s="69">
        <f t="shared" si="390"/>
        <v>4.62003150781167</v>
      </c>
      <c r="BF94" s="69">
        <f t="shared" si="391"/>
        <v>1.2131482447306996</v>
      </c>
      <c r="BG94" s="69">
        <f t="shared" si="392"/>
        <v>1.2288097920938277</v>
      </c>
      <c r="BH94" s="69">
        <f t="shared" si="393"/>
        <v>0.64347630789441135</v>
      </c>
      <c r="BI94" s="69">
        <f t="shared" si="394"/>
        <v>7.5831765478517402E-2</v>
      </c>
      <c r="BJ94" s="69">
        <f t="shared" si="395"/>
        <v>1.1200775455755896</v>
      </c>
      <c r="BK94" s="69">
        <f t="shared" si="396"/>
        <v>0.8702304670432327</v>
      </c>
      <c r="BL94" s="70">
        <f t="shared" si="397"/>
        <v>4.097614604537827</v>
      </c>
      <c r="BM94" s="66">
        <f t="shared" si="398"/>
        <v>26.229780768633542</v>
      </c>
      <c r="BN94" s="69">
        <f t="shared" si="399"/>
        <v>26.229780768633542</v>
      </c>
      <c r="BO94" s="69">
        <f t="shared" si="400"/>
        <v>18.435018577964531</v>
      </c>
      <c r="BP94" s="69">
        <f t="shared" si="401"/>
        <v>1.7392284863837679</v>
      </c>
      <c r="BQ94" s="69">
        <f t="shared" si="402"/>
        <v>1.910079866629955</v>
      </c>
      <c r="BR94" s="69">
        <f t="shared" si="403"/>
        <v>0.91488097711599836</v>
      </c>
      <c r="BS94" s="69">
        <f t="shared" si="404"/>
        <v>0.11331161951520054</v>
      </c>
      <c r="BT94" s="69">
        <f t="shared" si="405"/>
        <v>0.871743253015133</v>
      </c>
      <c r="BU94" s="69">
        <f t="shared" si="406"/>
        <v>0.12392134482915992</v>
      </c>
      <c r="BV94" s="70">
        <f t="shared" si="407"/>
        <v>2.1215969539748962</v>
      </c>
      <c r="BW94" s="71">
        <f t="shared" ref="BW94:EH94" si="424">IF(COUNT(BW64:BW68)&lt;3,"",AVERAGE(BW64:BW68))</f>
        <v>9.151553205568268</v>
      </c>
      <c r="BX94" s="71">
        <f t="shared" si="424"/>
        <v>3.740567367424243</v>
      </c>
      <c r="BY94" s="71">
        <f t="shared" si="424"/>
        <v>9.3785884351639979</v>
      </c>
      <c r="BZ94" s="71">
        <f t="shared" si="424"/>
        <v>4.10024862689394</v>
      </c>
      <c r="CA94" s="71">
        <f t="shared" si="424"/>
        <v>1.6743206098484849</v>
      </c>
      <c r="CB94" s="71">
        <f t="shared" si="424"/>
        <v>0.4256887196969697</v>
      </c>
      <c r="CC94" s="71">
        <f t="shared" si="424"/>
        <v>1.1796403295454545</v>
      </c>
      <c r="CD94" s="71">
        <f t="shared" si="424"/>
        <v>0.18844416666666666</v>
      </c>
      <c r="CE94" s="71">
        <f t="shared" si="424"/>
        <v>0.22207583522727276</v>
      </c>
      <c r="CF94" s="71">
        <f t="shared" si="424"/>
        <v>5.4669737973484844</v>
      </c>
      <c r="CG94" s="71">
        <f t="shared" si="424"/>
        <v>0.41007896590909099</v>
      </c>
      <c r="CH94" s="71">
        <f t="shared" si="424"/>
        <v>1.095008143939394E-2</v>
      </c>
      <c r="CI94" s="71">
        <f t="shared" si="424"/>
        <v>1.7248674242424243E-4</v>
      </c>
      <c r="CJ94" s="71">
        <f t="shared" si="424"/>
        <v>1.6859753787878788E-3</v>
      </c>
      <c r="CK94" s="71">
        <f t="shared" si="424"/>
        <v>1.8196488636363636E-2</v>
      </c>
      <c r="CL94" s="71">
        <f t="shared" si="424"/>
        <v>0.33525066287878785</v>
      </c>
      <c r="CM94" s="71">
        <f t="shared" si="424"/>
        <v>4.6554678030303033E-2</v>
      </c>
      <c r="CN94" s="71">
        <f t="shared" si="424"/>
        <v>7.7941287878787878E-4</v>
      </c>
      <c r="CO94" s="71">
        <f t="shared" si="424"/>
        <v>9.0220454545454527E-3</v>
      </c>
      <c r="CP94" s="71">
        <f t="shared" si="424"/>
        <v>0.15185160984848486</v>
      </c>
      <c r="CQ94" s="71">
        <f t="shared" si="424"/>
        <v>0.1693369318181818</v>
      </c>
      <c r="CR94" s="71">
        <f t="shared" si="424"/>
        <v>0.1310045643939394</v>
      </c>
      <c r="CS94" s="71">
        <f t="shared" si="424"/>
        <v>0.1941405871212121</v>
      </c>
      <c r="CT94" s="71">
        <f t="shared" si="424"/>
        <v>0.65535573863636365</v>
      </c>
      <c r="CU94" s="71">
        <f t="shared" si="424"/>
        <v>0.22782164772727276</v>
      </c>
      <c r="CV94" s="71">
        <f t="shared" si="424"/>
        <v>8.7455494318181823E-2</v>
      </c>
      <c r="CW94" s="71">
        <f t="shared" si="424"/>
        <v>8.2268939393939392E-5</v>
      </c>
      <c r="CX94" s="71">
        <f t="shared" si="424"/>
        <v>6.6522916666666662E-4</v>
      </c>
      <c r="CY94" s="71">
        <f t="shared" si="424"/>
        <v>1.7642314393939398E-2</v>
      </c>
      <c r="CZ94" s="71">
        <f t="shared" si="424"/>
        <v>1.1366969696969698E-3</v>
      </c>
      <c r="DA94" s="71">
        <f t="shared" si="424"/>
        <v>1.3592717803030303E-2</v>
      </c>
      <c r="DB94" s="71">
        <f t="shared" si="424"/>
        <v>4.7815530303030307E-4</v>
      </c>
      <c r="DC94" s="71">
        <f t="shared" si="424"/>
        <v>6.1513636363636371E-4</v>
      </c>
      <c r="DD94" s="71">
        <f t="shared" si="424"/>
        <v>0.32999117424242425</v>
      </c>
      <c r="DE94" s="71">
        <f t="shared" si="424"/>
        <v>6.906666666666666E-3</v>
      </c>
      <c r="DF94" s="71">
        <f t="shared" si="424"/>
        <v>6.094791666666667E-4</v>
      </c>
      <c r="DG94" s="71">
        <f t="shared" si="424"/>
        <v>2.3396399621212125E-2</v>
      </c>
      <c r="DH94" s="71">
        <f t="shared" si="424"/>
        <v>7.3816287878787878E-5</v>
      </c>
      <c r="DI94" s="71">
        <f t="shared" si="424"/>
        <v>3.2117613636363642E-4</v>
      </c>
      <c r="DJ94" s="71">
        <f t="shared" si="424"/>
        <v>4.8857604166666659E-2</v>
      </c>
      <c r="DK94" s="71">
        <f t="shared" si="424"/>
        <v>0.16719001136363637</v>
      </c>
      <c r="DL94" s="71">
        <f t="shared" si="424"/>
        <v>2.8947916666666667E-4</v>
      </c>
      <c r="DM94" s="71">
        <f t="shared" si="424"/>
        <v>1.0624386553030303</v>
      </c>
      <c r="DN94" s="71">
        <f t="shared" si="424"/>
        <v>0.405895928030303</v>
      </c>
      <c r="DO94" s="71">
        <f t="shared" si="424"/>
        <v>1.4625018939393938E-3</v>
      </c>
      <c r="DP94" s="71">
        <f t="shared" si="424"/>
        <v>1.1802594696969696E-3</v>
      </c>
      <c r="DQ94" s="71">
        <f t="shared" si="424"/>
        <v>3.1601306818181824E-3</v>
      </c>
      <c r="DR94" s="71">
        <f t="shared" si="424"/>
        <v>5.8143939393939388E-5</v>
      </c>
      <c r="DS94" s="72">
        <f t="shared" si="424"/>
        <v>104.70280427840909</v>
      </c>
      <c r="DT94" s="73">
        <f t="shared" si="424"/>
        <v>23.333336271292112</v>
      </c>
      <c r="DU94" s="71">
        <f t="shared" si="424"/>
        <v>15.037167824792959</v>
      </c>
      <c r="DV94" s="71">
        <f t="shared" si="424"/>
        <v>23.127358731531153</v>
      </c>
      <c r="DW94" s="71">
        <f t="shared" si="424"/>
        <v>15.241422083333331</v>
      </c>
      <c r="DX94" s="71">
        <f t="shared" si="424"/>
        <v>9.6836041013198759</v>
      </c>
      <c r="DY94" s="71">
        <f t="shared" si="424"/>
        <v>1.1220689622153208</v>
      </c>
      <c r="DZ94" s="71">
        <f t="shared" si="424"/>
        <v>3.1652420147515525</v>
      </c>
      <c r="EA94" s="71">
        <f t="shared" si="424"/>
        <v>0.5174673589544514</v>
      </c>
      <c r="EB94" s="71">
        <f t="shared" si="424"/>
        <v>0.64090374547101447</v>
      </c>
      <c r="EC94" s="71">
        <f t="shared" si="424"/>
        <v>8.2178026798654251</v>
      </c>
      <c r="ED94" s="71">
        <f t="shared" si="424"/>
        <v>0.1121375614648033</v>
      </c>
      <c r="EE94" s="71">
        <f t="shared" si="424"/>
        <v>3.3173347567287785E-2</v>
      </c>
      <c r="EF94" s="71">
        <f t="shared" si="424"/>
        <v>5.1945975672877849E-4</v>
      </c>
      <c r="EG94" s="71">
        <f t="shared" si="424"/>
        <v>3.3849462991718429E-3</v>
      </c>
      <c r="EH94" s="71">
        <f t="shared" si="424"/>
        <v>3.2630306030020713E-2</v>
      </c>
      <c r="EI94" s="71">
        <f t="shared" ref="EI94:FP94" si="425">IF(COUNT(EI64:EI68)&lt;3,"",AVERAGE(EI64:EI68))</f>
        <v>0.96699633152173914</v>
      </c>
      <c r="EJ94" s="71">
        <f t="shared" si="425"/>
        <v>6.2394765786749483E-2</v>
      </c>
      <c r="EK94" s="71">
        <f t="shared" si="425"/>
        <v>1.6905732401656314E-3</v>
      </c>
      <c r="EL94" s="71">
        <f t="shared" si="425"/>
        <v>0.12305347437888201</v>
      </c>
      <c r="EM94" s="71">
        <f t="shared" si="425"/>
        <v>0.52126271997929596</v>
      </c>
      <c r="EN94" s="71">
        <f t="shared" si="425"/>
        <v>0.24505962732919254</v>
      </c>
      <c r="EO94" s="71">
        <f t="shared" si="425"/>
        <v>0.35547765269151138</v>
      </c>
      <c r="EP94" s="71">
        <f t="shared" si="425"/>
        <v>0.5136143115942029</v>
      </c>
      <c r="EQ94" s="71">
        <f t="shared" si="425"/>
        <v>1.7584677859730851</v>
      </c>
      <c r="ER94" s="71">
        <f t="shared" si="425"/>
        <v>6.2620115165631457E-2</v>
      </c>
      <c r="ES94" s="71">
        <f t="shared" si="425"/>
        <v>0</v>
      </c>
      <c r="ET94" s="71">
        <f t="shared" si="425"/>
        <v>1.7722308488612835E-4</v>
      </c>
      <c r="EU94" s="71">
        <f t="shared" si="425"/>
        <v>1.3958779761904763E-3</v>
      </c>
      <c r="EV94" s="71">
        <f t="shared" si="425"/>
        <v>4.4410910326086954E-2</v>
      </c>
      <c r="EW94" s="71">
        <f t="shared" si="425"/>
        <v>2.3030920031055901E-3</v>
      </c>
      <c r="EX94" s="71">
        <f t="shared" si="425"/>
        <v>1.1553535843685301E-2</v>
      </c>
      <c r="EY94" s="71">
        <f t="shared" si="425"/>
        <v>1.0588438146997929E-3</v>
      </c>
      <c r="EZ94" s="71">
        <f t="shared" si="425"/>
        <v>1.2483178053830227E-3</v>
      </c>
      <c r="FA94" s="71">
        <f t="shared" si="425"/>
        <v>0.86981995988612826</v>
      </c>
      <c r="FB94" s="71">
        <f t="shared" si="425"/>
        <v>1.2390903209109731E-2</v>
      </c>
      <c r="FC94" s="71">
        <f t="shared" si="425"/>
        <v>0</v>
      </c>
      <c r="FD94" s="71">
        <f t="shared" si="425"/>
        <v>4.752863548136646E-2</v>
      </c>
      <c r="FE94" s="71">
        <f t="shared" si="425"/>
        <v>1.1764945652173914E-4</v>
      </c>
      <c r="FF94" s="71">
        <f t="shared" si="425"/>
        <v>1.4803506728778466E-3</v>
      </c>
      <c r="FG94" s="71">
        <f t="shared" si="425"/>
        <v>0.16028054153726709</v>
      </c>
      <c r="FH94" s="71">
        <f t="shared" si="425"/>
        <v>0.20276043931159421</v>
      </c>
      <c r="FI94" s="71">
        <f t="shared" si="425"/>
        <v>5.1581845238095228E-4</v>
      </c>
      <c r="FJ94" s="71">
        <f t="shared" si="425"/>
        <v>6.6601896739130435</v>
      </c>
      <c r="FK94" s="71">
        <f t="shared" si="425"/>
        <v>2.3475402995600416</v>
      </c>
      <c r="FL94" s="71">
        <f t="shared" si="425"/>
        <v>3.7713884575569356E-3</v>
      </c>
      <c r="FM94" s="71">
        <f t="shared" si="425"/>
        <v>3.0224139492753621E-3</v>
      </c>
      <c r="FN94" s="71">
        <f t="shared" si="425"/>
        <v>7.5529192546583846E-3</v>
      </c>
      <c r="FO94" s="71">
        <f t="shared" si="425"/>
        <v>6.5959497929606628E-5</v>
      </c>
      <c r="FP94" s="72">
        <f t="shared" si="425"/>
        <v>30.842188818581782</v>
      </c>
    </row>
    <row r="95" spans="1:172" x14ac:dyDescent="0.2">
      <c r="A95" s="62" t="str">
        <f t="shared" si="359"/>
        <v>BRIG1</v>
      </c>
      <c r="B95" s="63" t="s">
        <v>70</v>
      </c>
      <c r="C95" s="20"/>
      <c r="D95" s="41"/>
      <c r="E95" s="41"/>
      <c r="F95" s="41"/>
      <c r="G95" s="41"/>
      <c r="H95" s="41"/>
      <c r="I95" s="20"/>
      <c r="J95" s="64">
        <f t="shared" si="360"/>
        <v>13.171075490530306</v>
      </c>
      <c r="K95" s="41"/>
      <c r="L95" s="64">
        <f t="shared" ref="L95:U95" si="426">IF(COUNT(L65:L69)&lt;3,"",AVERAGE(L65:L69))</f>
        <v>37.959176678030296</v>
      </c>
      <c r="M95" s="64">
        <f t="shared" si="426"/>
        <v>25.959176678030307</v>
      </c>
      <c r="N95" s="64">
        <f t="shared" si="426"/>
        <v>11.801141547348482</v>
      </c>
      <c r="O95" s="64">
        <f t="shared" si="426"/>
        <v>3.2198948939393932</v>
      </c>
      <c r="P95" s="64">
        <f t="shared" si="426"/>
        <v>3.734663066287879</v>
      </c>
      <c r="Q95" s="64">
        <f t="shared" si="426"/>
        <v>1.80630625</v>
      </c>
      <c r="R95" s="64">
        <f t="shared" si="426"/>
        <v>0.23976406439393944</v>
      </c>
      <c r="S95" s="64">
        <f t="shared" si="426"/>
        <v>3.2536206249999999</v>
      </c>
      <c r="T95" s="64">
        <f t="shared" si="426"/>
        <v>1.903785185606061</v>
      </c>
      <c r="U95" s="65">
        <f t="shared" si="426"/>
        <v>12</v>
      </c>
      <c r="V95" s="20"/>
      <c r="W95" s="64">
        <f t="shared" si="362"/>
        <v>25.154784735300204</v>
      </c>
      <c r="X95" s="41"/>
      <c r="Y95" s="64">
        <f t="shared" ref="Y95:AH95" si="427">IF(COUNT(Y65:Y69)&lt;3,"",AVERAGE(Y65:Y69))</f>
        <v>130.54876342036749</v>
      </c>
      <c r="Z95" s="64">
        <f t="shared" si="427"/>
        <v>118.54876342036749</v>
      </c>
      <c r="AA95" s="64">
        <f t="shared" si="427"/>
        <v>83.257800215087983</v>
      </c>
      <c r="AB95" s="64">
        <f t="shared" si="427"/>
        <v>12.601929038897516</v>
      </c>
      <c r="AC95" s="64">
        <f t="shared" si="427"/>
        <v>10.460673191149068</v>
      </c>
      <c r="AD95" s="64">
        <f t="shared" si="427"/>
        <v>4.9425819228778467</v>
      </c>
      <c r="AE95" s="64">
        <f t="shared" si="427"/>
        <v>0.66943756213768113</v>
      </c>
      <c r="AF95" s="64">
        <f t="shared" si="427"/>
        <v>5.8710054829192542</v>
      </c>
      <c r="AG95" s="64">
        <f t="shared" si="427"/>
        <v>0.74533817769151145</v>
      </c>
      <c r="AH95" s="65">
        <f t="shared" si="427"/>
        <v>12</v>
      </c>
      <c r="AI95" s="66">
        <f t="shared" si="368"/>
        <v>13.171075490530306</v>
      </c>
      <c r="AJ95" s="67">
        <f t="shared" si="369"/>
        <v>1</v>
      </c>
      <c r="AK95" s="67">
        <f t="shared" si="370"/>
        <v>0.31089034536880911</v>
      </c>
      <c r="AL95" s="67">
        <f t="shared" si="371"/>
        <v>8.4825203698450549E-2</v>
      </c>
      <c r="AM95" s="67">
        <f t="shared" si="372"/>
        <v>9.8386303211086157E-2</v>
      </c>
      <c r="AN95" s="67">
        <f t="shared" si="373"/>
        <v>4.7585496000640055E-2</v>
      </c>
      <c r="AO95" s="67">
        <f t="shared" si="374"/>
        <v>6.3163663012930447E-3</v>
      </c>
      <c r="AP95" s="67">
        <f t="shared" si="375"/>
        <v>8.5713677422384768E-2</v>
      </c>
      <c r="AQ95" s="67">
        <f t="shared" si="376"/>
        <v>5.0153489938782533E-2</v>
      </c>
      <c r="AR95" s="68">
        <f t="shared" si="377"/>
        <v>0.31612909051700433</v>
      </c>
      <c r="AS95" s="66">
        <f t="shared" si="378"/>
        <v>25.154784735300204</v>
      </c>
      <c r="AT95" s="67">
        <f t="shared" si="379"/>
        <v>1</v>
      </c>
      <c r="AU95" s="67">
        <f t="shared" si="380"/>
        <v>0.6377524997842956</v>
      </c>
      <c r="AV95" s="67">
        <f t="shared" si="381"/>
        <v>9.6530435897881767E-2</v>
      </c>
      <c r="AW95" s="67">
        <f t="shared" si="382"/>
        <v>8.0128473966970204E-2</v>
      </c>
      <c r="AX95" s="67">
        <f t="shared" si="383"/>
        <v>3.7860043966580631E-2</v>
      </c>
      <c r="AY95" s="67">
        <f t="shared" si="384"/>
        <v>5.127873635861948E-3</v>
      </c>
      <c r="AZ95" s="67">
        <f t="shared" si="385"/>
        <v>4.497174334784463E-2</v>
      </c>
      <c r="BA95" s="67">
        <f t="shared" si="386"/>
        <v>5.7092702999531281E-3</v>
      </c>
      <c r="BB95" s="68">
        <f t="shared" si="387"/>
        <v>9.1919675725766592E-2</v>
      </c>
      <c r="BC95" s="66">
        <f t="shared" si="388"/>
        <v>13.171075490530306</v>
      </c>
      <c r="BD95" s="69">
        <f t="shared" si="389"/>
        <v>13.171075490530306</v>
      </c>
      <c r="BE95" s="69">
        <f t="shared" si="390"/>
        <v>4.0947602081296237</v>
      </c>
      <c r="BF95" s="69">
        <f t="shared" si="391"/>
        <v>1.1172391614119026</v>
      </c>
      <c r="BG95" s="69">
        <f t="shared" si="392"/>
        <v>1.29585342682742</v>
      </c>
      <c r="BH95" s="69">
        <f t="shared" si="393"/>
        <v>0.62675216007875811</v>
      </c>
      <c r="BI95" s="69">
        <f t="shared" si="394"/>
        <v>8.3193337380172386E-2</v>
      </c>
      <c r="BJ95" s="69">
        <f t="shared" si="395"/>
        <v>1.128941315901193</v>
      </c>
      <c r="BK95" s="69">
        <f t="shared" si="396"/>
        <v>0.66057540209725696</v>
      </c>
      <c r="BL95" s="70">
        <f t="shared" si="397"/>
        <v>4.1637601159521527</v>
      </c>
      <c r="BM95" s="66">
        <f t="shared" si="398"/>
        <v>25.154784735300204</v>
      </c>
      <c r="BN95" s="69">
        <f t="shared" si="399"/>
        <v>25.154784735300204</v>
      </c>
      <c r="BO95" s="69">
        <f t="shared" si="400"/>
        <v>16.042526846473546</v>
      </c>
      <c r="BP95" s="69">
        <f t="shared" si="401"/>
        <v>2.4282023354159112</v>
      </c>
      <c r="BQ95" s="69">
        <f t="shared" si="402"/>
        <v>2.0156145138072419</v>
      </c>
      <c r="BR95" s="69">
        <f t="shared" si="403"/>
        <v>0.9523612560483371</v>
      </c>
      <c r="BS95" s="69">
        <f t="shared" si="404"/>
        <v>0.12899055745992849</v>
      </c>
      <c r="BT95" s="69">
        <f t="shared" si="405"/>
        <v>1.1312545230862006</v>
      </c>
      <c r="BU95" s="69">
        <f t="shared" si="406"/>
        <v>0.14361546539096376</v>
      </c>
      <c r="BV95" s="70">
        <f t="shared" si="407"/>
        <v>2.3122196558202583</v>
      </c>
      <c r="BW95" s="71">
        <f t="shared" ref="BW95:EH95" si="428">IF(COUNT(BW65:BW69)&lt;3,"",AVERAGE(BW65:BW69))</f>
        <v>8.867410723684209</v>
      </c>
      <c r="BX95" s="71">
        <f t="shared" si="428"/>
        <v>3.4856007007575762</v>
      </c>
      <c r="BY95" s="71">
        <f t="shared" si="428"/>
        <v>9.0818582313596501</v>
      </c>
      <c r="BZ95" s="71">
        <f t="shared" si="428"/>
        <v>3.8080048768939392</v>
      </c>
      <c r="CA95" s="71">
        <f t="shared" si="428"/>
        <v>1.470958109848485</v>
      </c>
      <c r="CB95" s="71">
        <f t="shared" si="428"/>
        <v>0.38662861553030303</v>
      </c>
      <c r="CC95" s="71">
        <f t="shared" si="428"/>
        <v>1.2241322045454543</v>
      </c>
      <c r="CD95" s="71">
        <f t="shared" si="428"/>
        <v>0.18063062500000002</v>
      </c>
      <c r="CE95" s="71">
        <f t="shared" si="428"/>
        <v>0.23976406439393944</v>
      </c>
      <c r="CF95" s="71">
        <f t="shared" si="428"/>
        <v>5.4227011931818181</v>
      </c>
      <c r="CG95" s="71">
        <f t="shared" si="428"/>
        <v>0.30589136174242432</v>
      </c>
      <c r="CH95" s="71">
        <f t="shared" si="428"/>
        <v>1.327758143939394E-2</v>
      </c>
      <c r="CI95" s="71">
        <f t="shared" si="428"/>
        <v>1.5311174242424244E-4</v>
      </c>
      <c r="CJ95" s="71">
        <f t="shared" si="428"/>
        <v>1.5670170454545455E-3</v>
      </c>
      <c r="CK95" s="71">
        <f t="shared" si="428"/>
        <v>1.7420655303030302E-2</v>
      </c>
      <c r="CL95" s="71">
        <f t="shared" si="428"/>
        <v>0.32813295454545455</v>
      </c>
      <c r="CM95" s="71">
        <f t="shared" si="428"/>
        <v>4.6858844696969701E-2</v>
      </c>
      <c r="CN95" s="71">
        <f t="shared" si="428"/>
        <v>6.8566287878787881E-4</v>
      </c>
      <c r="CO95" s="71">
        <f t="shared" si="428"/>
        <v>8.3762121212121211E-3</v>
      </c>
      <c r="CP95" s="71">
        <f t="shared" si="428"/>
        <v>0.15596827651515149</v>
      </c>
      <c r="CQ95" s="71">
        <f t="shared" si="428"/>
        <v>0.18569734848484848</v>
      </c>
      <c r="CR95" s="71">
        <f t="shared" si="428"/>
        <v>0.13498477272727272</v>
      </c>
      <c r="CS95" s="71">
        <f t="shared" si="428"/>
        <v>0.1950468371212121</v>
      </c>
      <c r="CT95" s="71">
        <f t="shared" si="428"/>
        <v>0.68007344696969696</v>
      </c>
      <c r="CU95" s="71">
        <f t="shared" si="428"/>
        <v>0.17073831439393938</v>
      </c>
      <c r="CV95" s="71">
        <f t="shared" si="428"/>
        <v>5.5794244318181821E-2</v>
      </c>
      <c r="CW95" s="71">
        <f t="shared" si="428"/>
        <v>9.518560606060607E-5</v>
      </c>
      <c r="CX95" s="71">
        <f t="shared" si="428"/>
        <v>6.683541666666666E-4</v>
      </c>
      <c r="CY95" s="71">
        <f t="shared" si="428"/>
        <v>1.8301689393939398E-2</v>
      </c>
      <c r="CZ95" s="71">
        <f t="shared" si="428"/>
        <v>1.1564886363636365E-3</v>
      </c>
      <c r="DA95" s="71">
        <f t="shared" si="428"/>
        <v>9.8952178030303033E-3</v>
      </c>
      <c r="DB95" s="71">
        <f t="shared" si="428"/>
        <v>4.7242613636363639E-4</v>
      </c>
      <c r="DC95" s="71">
        <f t="shared" si="428"/>
        <v>4.9690719696969705E-4</v>
      </c>
      <c r="DD95" s="71">
        <f t="shared" si="428"/>
        <v>0.29971200757575761</v>
      </c>
      <c r="DE95" s="71">
        <f t="shared" si="428"/>
        <v>6.7774999999999988E-3</v>
      </c>
      <c r="DF95" s="71">
        <f t="shared" si="428"/>
        <v>8.7270833333333341E-4</v>
      </c>
      <c r="DG95" s="71">
        <f t="shared" si="428"/>
        <v>2.2592337121212124E-2</v>
      </c>
      <c r="DH95" s="71">
        <f t="shared" si="428"/>
        <v>7.9753787878787894E-5</v>
      </c>
      <c r="DI95" s="71">
        <f t="shared" si="428"/>
        <v>2.76280303030303E-4</v>
      </c>
      <c r="DJ95" s="71">
        <f t="shared" si="428"/>
        <v>5.3791666666666661E-2</v>
      </c>
      <c r="DK95" s="71">
        <f t="shared" si="428"/>
        <v>0.14539271969696968</v>
      </c>
      <c r="DL95" s="71">
        <f t="shared" si="428"/>
        <v>2.7364583333333331E-4</v>
      </c>
      <c r="DM95" s="71">
        <f t="shared" si="428"/>
        <v>0.94282928030303026</v>
      </c>
      <c r="DN95" s="71">
        <f t="shared" si="428"/>
        <v>0.35659592803030299</v>
      </c>
      <c r="DO95" s="71">
        <f t="shared" si="428"/>
        <v>1.5411477272727272E-3</v>
      </c>
      <c r="DP95" s="71">
        <f t="shared" si="428"/>
        <v>9.9223863636363637E-4</v>
      </c>
      <c r="DQ95" s="71">
        <f t="shared" si="428"/>
        <v>3.0202348484848493E-3</v>
      </c>
      <c r="DR95" s="71">
        <f t="shared" si="428"/>
        <v>7.6268939393939395E-5</v>
      </c>
      <c r="DS95" s="72">
        <f t="shared" si="428"/>
        <v>113.12293438257578</v>
      </c>
      <c r="DT95" s="73">
        <f t="shared" si="428"/>
        <v>23.832119227813855</v>
      </c>
      <c r="DU95" s="71">
        <f t="shared" si="428"/>
        <v>13.962861324792961</v>
      </c>
      <c r="DV95" s="71">
        <f t="shared" si="428"/>
        <v>23.471763122835497</v>
      </c>
      <c r="DW95" s="71">
        <f t="shared" si="428"/>
        <v>13.910061712499999</v>
      </c>
      <c r="DX95" s="71">
        <f t="shared" si="428"/>
        <v>8.1236075846532092</v>
      </c>
      <c r="DY95" s="71">
        <f t="shared" si="428"/>
        <v>1.4127314413819874</v>
      </c>
      <c r="DZ95" s="71">
        <f t="shared" si="428"/>
        <v>3.0911739647515528</v>
      </c>
      <c r="EA95" s="71">
        <f t="shared" si="428"/>
        <v>0.49425819228778478</v>
      </c>
      <c r="EB95" s="71">
        <f t="shared" si="428"/>
        <v>0.66943756213768113</v>
      </c>
      <c r="EC95" s="71">
        <f t="shared" si="428"/>
        <v>9.7850091381987578</v>
      </c>
      <c r="ED95" s="71">
        <f t="shared" si="428"/>
        <v>0.1188547239648033</v>
      </c>
      <c r="EE95" s="71">
        <f t="shared" si="428"/>
        <v>3.7261489233954448E-2</v>
      </c>
      <c r="EF95" s="71">
        <f t="shared" si="428"/>
        <v>5.1750975672877836E-4</v>
      </c>
      <c r="EG95" s="71">
        <f t="shared" si="428"/>
        <v>3.4331337991718425E-3</v>
      </c>
      <c r="EH95" s="71">
        <f t="shared" si="428"/>
        <v>3.2041864363354045E-2</v>
      </c>
      <c r="EI95" s="71">
        <f t="shared" ref="EI95:FP95" si="429">IF(COUNT(EI65:EI69)&lt;3,"",AVERAGE(EI65:EI69))</f>
        <v>0.92887387318840586</v>
      </c>
      <c r="EJ95" s="71">
        <f t="shared" si="429"/>
        <v>5.937068245341616E-2</v>
      </c>
      <c r="EK95" s="71">
        <f t="shared" si="429"/>
        <v>1.583489906832298E-3</v>
      </c>
      <c r="EL95" s="71">
        <f t="shared" si="429"/>
        <v>0.10357701604554867</v>
      </c>
      <c r="EM95" s="71">
        <f t="shared" si="429"/>
        <v>0.49428238664596269</v>
      </c>
      <c r="EN95" s="71">
        <f t="shared" si="429"/>
        <v>0.26455362732919252</v>
      </c>
      <c r="EO95" s="71">
        <f t="shared" si="429"/>
        <v>0.35933598602484468</v>
      </c>
      <c r="EP95" s="71">
        <f t="shared" si="429"/>
        <v>0.49556985326086955</v>
      </c>
      <c r="EQ95" s="71">
        <f t="shared" si="429"/>
        <v>1.7173188693064183</v>
      </c>
      <c r="ER95" s="71">
        <f t="shared" si="429"/>
        <v>6.4253698498964798E-2</v>
      </c>
      <c r="ES95" s="71">
        <f t="shared" si="429"/>
        <v>0</v>
      </c>
      <c r="ET95" s="71">
        <f t="shared" si="429"/>
        <v>2.0238975155279502E-4</v>
      </c>
      <c r="EU95" s="71">
        <f t="shared" si="429"/>
        <v>1.5363821428571428E-3</v>
      </c>
      <c r="EV95" s="71">
        <f t="shared" si="429"/>
        <v>4.3436410326086958E-2</v>
      </c>
      <c r="EW95" s="71">
        <f t="shared" si="429"/>
        <v>2.3617503364389233E-3</v>
      </c>
      <c r="EX95" s="71">
        <f t="shared" si="429"/>
        <v>1.3111331677018636E-2</v>
      </c>
      <c r="EY95" s="71">
        <f t="shared" si="429"/>
        <v>1.1022521480331261E-3</v>
      </c>
      <c r="EZ95" s="71">
        <f t="shared" si="429"/>
        <v>1.0984428053830227E-3</v>
      </c>
      <c r="FA95" s="71">
        <f t="shared" si="429"/>
        <v>1.0951397098861284</v>
      </c>
      <c r="FB95" s="71">
        <f t="shared" si="429"/>
        <v>1.3124736542443066E-2</v>
      </c>
      <c r="FC95" s="71">
        <f t="shared" si="429"/>
        <v>0</v>
      </c>
      <c r="FD95" s="71">
        <f t="shared" si="429"/>
        <v>4.991390214803313E-2</v>
      </c>
      <c r="FE95" s="71">
        <f t="shared" si="429"/>
        <v>1.2374945652173912E-4</v>
      </c>
      <c r="FF95" s="71">
        <f t="shared" si="429"/>
        <v>1.3698298395445133E-3</v>
      </c>
      <c r="FG95" s="71">
        <f t="shared" si="429"/>
        <v>0.16956660820393374</v>
      </c>
      <c r="FH95" s="71">
        <f t="shared" si="429"/>
        <v>0.23354140597826087</v>
      </c>
      <c r="FI95" s="71">
        <f t="shared" si="429"/>
        <v>5.4646011904761901E-4</v>
      </c>
      <c r="FJ95" s="71">
        <f t="shared" si="429"/>
        <v>5.6258503822463766</v>
      </c>
      <c r="FK95" s="71">
        <f t="shared" si="429"/>
        <v>1.9693592995600415</v>
      </c>
      <c r="FL95" s="71">
        <f t="shared" si="429"/>
        <v>3.5414551242236021E-3</v>
      </c>
      <c r="FM95" s="71">
        <f t="shared" si="429"/>
        <v>2.5943014492753624E-3</v>
      </c>
      <c r="FN95" s="71">
        <f t="shared" si="429"/>
        <v>7.8990067546583845E-3</v>
      </c>
      <c r="FO95" s="71">
        <f t="shared" si="429"/>
        <v>1.0344699792960662E-4</v>
      </c>
      <c r="FP95" s="72">
        <f t="shared" si="429"/>
        <v>33.844935310248452</v>
      </c>
    </row>
    <row r="96" spans="1:172" x14ac:dyDescent="0.2">
      <c r="A96" s="62" t="str">
        <f t="shared" si="359"/>
        <v>BRIG1</v>
      </c>
      <c r="B96" s="63" t="s">
        <v>71</v>
      </c>
      <c r="C96" s="20"/>
      <c r="D96" s="41"/>
      <c r="E96" s="41"/>
      <c r="F96" s="41"/>
      <c r="G96" s="41"/>
      <c r="H96" s="41"/>
      <c r="I96" s="20"/>
      <c r="J96" s="64">
        <f t="shared" si="360"/>
        <v>12.562850126399869</v>
      </c>
      <c r="K96" s="41"/>
      <c r="L96" s="64">
        <f t="shared" ref="L96:U96" si="430">IF(COUNT(L66:L70)&lt;3,"",AVERAGE(L66:L70))</f>
        <v>35.498533835638995</v>
      </c>
      <c r="M96" s="64">
        <f t="shared" si="430"/>
        <v>23.498533835639002</v>
      </c>
      <c r="N96" s="64">
        <f t="shared" si="430"/>
        <v>10.24044072669631</v>
      </c>
      <c r="O96" s="64">
        <f t="shared" si="430"/>
        <v>3.0952508613306979</v>
      </c>
      <c r="P96" s="64">
        <f t="shared" si="430"/>
        <v>3.5742191695487486</v>
      </c>
      <c r="Q96" s="64">
        <f t="shared" si="430"/>
        <v>1.7054823369565217</v>
      </c>
      <c r="R96" s="64">
        <f t="shared" si="430"/>
        <v>0.21445035243741767</v>
      </c>
      <c r="S96" s="64">
        <f t="shared" si="430"/>
        <v>2.9265656793478261</v>
      </c>
      <c r="T96" s="64">
        <f t="shared" si="430"/>
        <v>1.7421242399538868</v>
      </c>
      <c r="U96" s="65">
        <f t="shared" si="430"/>
        <v>12</v>
      </c>
      <c r="V96" s="20"/>
      <c r="W96" s="64">
        <f t="shared" si="362"/>
        <v>24.100157897826087</v>
      </c>
      <c r="X96" s="41"/>
      <c r="Y96" s="64">
        <f t="shared" ref="Y96:AH96" si="431">IF(COUNT(Y66:Y70)&lt;3,"",AVERAGE(Y66:Y70))</f>
        <v>116.79211875163044</v>
      </c>
      <c r="Z96" s="64">
        <f t="shared" si="431"/>
        <v>104.79211875163044</v>
      </c>
      <c r="AA96" s="64">
        <f t="shared" si="431"/>
        <v>69.957718890036233</v>
      </c>
      <c r="AB96" s="64">
        <f t="shared" si="431"/>
        <v>13.532673769746379</v>
      </c>
      <c r="AC96" s="64">
        <f t="shared" si="431"/>
        <v>10.039647782246377</v>
      </c>
      <c r="AD96" s="64">
        <f t="shared" si="431"/>
        <v>4.4983381340579713</v>
      </c>
      <c r="AE96" s="64">
        <f t="shared" si="431"/>
        <v>0.58255299692028994</v>
      </c>
      <c r="AF96" s="64">
        <f t="shared" si="431"/>
        <v>5.3824053586956531</v>
      </c>
      <c r="AG96" s="64">
        <f t="shared" si="431"/>
        <v>0.79878297065217396</v>
      </c>
      <c r="AH96" s="65">
        <f t="shared" si="431"/>
        <v>12</v>
      </c>
      <c r="AI96" s="66">
        <f t="shared" si="368"/>
        <v>12.562850126399869</v>
      </c>
      <c r="AJ96" s="67">
        <f t="shared" si="369"/>
        <v>1</v>
      </c>
      <c r="AK96" s="67">
        <f t="shared" si="370"/>
        <v>0.28847503319743728</v>
      </c>
      <c r="AL96" s="67">
        <f t="shared" si="371"/>
        <v>8.719376624572589E-2</v>
      </c>
      <c r="AM96" s="67">
        <f t="shared" si="372"/>
        <v>0.1006863885167107</v>
      </c>
      <c r="AN96" s="67">
        <f t="shared" si="373"/>
        <v>4.8043740196511753E-2</v>
      </c>
      <c r="AO96" s="67">
        <f t="shared" si="374"/>
        <v>6.0411044982967375E-3</v>
      </c>
      <c r="AP96" s="67">
        <f t="shared" si="375"/>
        <v>8.2441874723560571E-2</v>
      </c>
      <c r="AQ96" s="67">
        <f t="shared" si="376"/>
        <v>4.907594910877331E-2</v>
      </c>
      <c r="AR96" s="68">
        <f t="shared" si="377"/>
        <v>0.33804213029081553</v>
      </c>
      <c r="AS96" s="66">
        <f t="shared" si="378"/>
        <v>24.100157897826087</v>
      </c>
      <c r="AT96" s="67">
        <f t="shared" si="379"/>
        <v>1</v>
      </c>
      <c r="AU96" s="67">
        <f t="shared" si="380"/>
        <v>0.59899349063790841</v>
      </c>
      <c r="AV96" s="67">
        <f t="shared" si="381"/>
        <v>0.11586975143866426</v>
      </c>
      <c r="AW96" s="67">
        <f t="shared" si="382"/>
        <v>8.5961688935506375E-2</v>
      </c>
      <c r="AX96" s="67">
        <f t="shared" si="383"/>
        <v>3.8515767862933592E-2</v>
      </c>
      <c r="AY96" s="67">
        <f t="shared" si="384"/>
        <v>4.9879478439734818E-3</v>
      </c>
      <c r="AZ96" s="67">
        <f t="shared" si="385"/>
        <v>4.6085347335309931E-2</v>
      </c>
      <c r="BA96" s="67">
        <f t="shared" si="386"/>
        <v>6.8393567921381923E-3</v>
      </c>
      <c r="BB96" s="68">
        <f t="shared" si="387"/>
        <v>0.1027466590063251</v>
      </c>
      <c r="BC96" s="66">
        <f t="shared" si="388"/>
        <v>12.562850126399869</v>
      </c>
      <c r="BD96" s="69">
        <f t="shared" si="389"/>
        <v>12.562850126399869</v>
      </c>
      <c r="BE96" s="69">
        <f t="shared" si="390"/>
        <v>3.6240686072676316</v>
      </c>
      <c r="BF96" s="69">
        <f t="shared" si="391"/>
        <v>1.0954022173013982</v>
      </c>
      <c r="BG96" s="69">
        <f t="shared" si="392"/>
        <v>1.2649080087039055</v>
      </c>
      <c r="BH96" s="69">
        <f t="shared" si="393"/>
        <v>0.60356630760047014</v>
      </c>
      <c r="BI96" s="69">
        <f t="shared" si="394"/>
        <v>7.5893490410021983E-2</v>
      </c>
      <c r="BJ96" s="69">
        <f t="shared" si="395"/>
        <v>1.0357049162915251</v>
      </c>
      <c r="BK96" s="69">
        <f t="shared" si="396"/>
        <v>0.61653379346434634</v>
      </c>
      <c r="BL96" s="70">
        <f t="shared" si="397"/>
        <v>4.2467726192524529</v>
      </c>
      <c r="BM96" s="66">
        <f t="shared" si="398"/>
        <v>24.100157897826087</v>
      </c>
      <c r="BN96" s="69">
        <f t="shared" si="399"/>
        <v>24.100157897826087</v>
      </c>
      <c r="BO96" s="69">
        <f t="shared" si="400"/>
        <v>14.435837704143605</v>
      </c>
      <c r="BP96" s="69">
        <f t="shared" si="401"/>
        <v>2.7924793052536701</v>
      </c>
      <c r="BQ96" s="69">
        <f t="shared" si="402"/>
        <v>2.0716902765095133</v>
      </c>
      <c r="BR96" s="69">
        <f t="shared" si="403"/>
        <v>0.92823608705271521</v>
      </c>
      <c r="BS96" s="69">
        <f t="shared" si="404"/>
        <v>0.12021033062588211</v>
      </c>
      <c r="BT96" s="69">
        <f t="shared" si="405"/>
        <v>1.1106641475571279</v>
      </c>
      <c r="BU96" s="69">
        <f t="shared" si="406"/>
        <v>0.16482957861009975</v>
      </c>
      <c r="BV96" s="70">
        <f t="shared" si="407"/>
        <v>2.4762107055265297</v>
      </c>
      <c r="BW96" s="71">
        <f t="shared" ref="BW96:EH96" si="432">IF(COUNT(BW66:BW70)&lt;3,"",AVERAGE(BW66:BW70))</f>
        <v>8.0904139302059495</v>
      </c>
      <c r="BX96" s="71">
        <f t="shared" si="432"/>
        <v>3.2536954833662719</v>
      </c>
      <c r="BY96" s="71">
        <f t="shared" si="432"/>
        <v>8.2936504107074764</v>
      </c>
      <c r="BZ96" s="71">
        <f t="shared" si="432"/>
        <v>3.5089669149374174</v>
      </c>
      <c r="CA96" s="71">
        <f t="shared" si="432"/>
        <v>1.2934268815876153</v>
      </c>
      <c r="CB96" s="71">
        <f t="shared" si="432"/>
        <v>0.37204197422595525</v>
      </c>
      <c r="CC96" s="71">
        <f t="shared" si="432"/>
        <v>1.1760982262845849</v>
      </c>
      <c r="CD96" s="71">
        <f t="shared" si="432"/>
        <v>0.1705482336956522</v>
      </c>
      <c r="CE96" s="71">
        <f t="shared" si="432"/>
        <v>0.21445035243741767</v>
      </c>
      <c r="CF96" s="71">
        <f t="shared" si="432"/>
        <v>4.8776096170948611</v>
      </c>
      <c r="CG96" s="71">
        <f t="shared" si="432"/>
        <v>0.28240167695981555</v>
      </c>
      <c r="CH96" s="71">
        <f t="shared" si="432"/>
        <v>1.2514217308959156E-2</v>
      </c>
      <c r="CI96" s="71">
        <f t="shared" si="432"/>
        <v>1.5455739459815547E-4</v>
      </c>
      <c r="CJ96" s="71">
        <f t="shared" si="432"/>
        <v>1.4224790019762845E-3</v>
      </c>
      <c r="CK96" s="71">
        <f t="shared" si="432"/>
        <v>1.5918573781291172E-2</v>
      </c>
      <c r="CL96" s="71">
        <f t="shared" si="432"/>
        <v>0.30665931324110673</v>
      </c>
      <c r="CM96" s="71">
        <f t="shared" si="432"/>
        <v>4.5020203392621867E-2</v>
      </c>
      <c r="CN96" s="71">
        <f t="shared" si="432"/>
        <v>3.4713027009222665E-4</v>
      </c>
      <c r="CO96" s="71">
        <f t="shared" si="432"/>
        <v>4.8049077733860338E-3</v>
      </c>
      <c r="CP96" s="71">
        <f t="shared" si="432"/>
        <v>0.14471365694993413</v>
      </c>
      <c r="CQ96" s="71">
        <f t="shared" si="432"/>
        <v>0.18416637022397894</v>
      </c>
      <c r="CR96" s="71">
        <f t="shared" si="432"/>
        <v>0.13822455533596836</v>
      </c>
      <c r="CS96" s="71">
        <f t="shared" si="432"/>
        <v>0.18147841320816863</v>
      </c>
      <c r="CT96" s="71">
        <f t="shared" si="432"/>
        <v>0.65338790349143616</v>
      </c>
      <c r="CU96" s="71">
        <f t="shared" si="432"/>
        <v>0.15841880352437415</v>
      </c>
      <c r="CV96" s="71">
        <f t="shared" si="432"/>
        <v>4.2054064970355728E-2</v>
      </c>
      <c r="CW96" s="71">
        <f t="shared" si="432"/>
        <v>1.0027256258234519E-4</v>
      </c>
      <c r="CX96" s="71">
        <f t="shared" si="432"/>
        <v>7.0181612318840584E-4</v>
      </c>
      <c r="CY96" s="71">
        <f t="shared" si="432"/>
        <v>1.7611167654808961E-2</v>
      </c>
      <c r="CZ96" s="71">
        <f t="shared" si="432"/>
        <v>1.0534832015810277E-3</v>
      </c>
      <c r="DA96" s="71">
        <f t="shared" si="432"/>
        <v>9.9688862812911724E-3</v>
      </c>
      <c r="DB96" s="71">
        <f t="shared" si="432"/>
        <v>4.6086091897233204E-4</v>
      </c>
      <c r="DC96" s="71">
        <f t="shared" si="432"/>
        <v>4.137224143610014E-4</v>
      </c>
      <c r="DD96" s="71">
        <f t="shared" si="432"/>
        <v>0.28840456192358366</v>
      </c>
      <c r="DE96" s="71">
        <f t="shared" si="432"/>
        <v>7.6086956521739116E-3</v>
      </c>
      <c r="DF96" s="71">
        <f t="shared" si="432"/>
        <v>1.1007518115942029E-3</v>
      </c>
      <c r="DG96" s="71">
        <f t="shared" si="432"/>
        <v>2.1330125164690385E-2</v>
      </c>
      <c r="DH96" s="71">
        <f t="shared" si="432"/>
        <v>6.3476613965744415E-5</v>
      </c>
      <c r="DI96" s="71">
        <f t="shared" si="432"/>
        <v>2.3536725955204218E-4</v>
      </c>
      <c r="DJ96" s="71">
        <f t="shared" si="432"/>
        <v>4.6188731884057969E-2</v>
      </c>
      <c r="DK96" s="71">
        <f t="shared" si="432"/>
        <v>0.12512294795783924</v>
      </c>
      <c r="DL96" s="71">
        <f t="shared" si="432"/>
        <v>2.5090126811594203E-4</v>
      </c>
      <c r="DM96" s="71">
        <f t="shared" si="432"/>
        <v>0.86572884552042173</v>
      </c>
      <c r="DN96" s="71">
        <f t="shared" si="432"/>
        <v>0.31355804759552042</v>
      </c>
      <c r="DO96" s="71">
        <f t="shared" si="432"/>
        <v>1.3855607707509879E-3</v>
      </c>
      <c r="DP96" s="71">
        <f t="shared" si="432"/>
        <v>9.704668972332017E-4</v>
      </c>
      <c r="DQ96" s="71">
        <f t="shared" si="432"/>
        <v>3.0561478919631101E-3</v>
      </c>
      <c r="DR96" s="71">
        <f t="shared" si="432"/>
        <v>1.2632328722002634E-4</v>
      </c>
      <c r="DS96" s="72">
        <f t="shared" si="432"/>
        <v>119.78555869235838</v>
      </c>
      <c r="DT96" s="73">
        <f t="shared" si="432"/>
        <v>22.1720430890975</v>
      </c>
      <c r="DU96" s="71">
        <f t="shared" si="432"/>
        <v>13.117118726449275</v>
      </c>
      <c r="DV96" s="71">
        <f t="shared" si="432"/>
        <v>21.708018148715414</v>
      </c>
      <c r="DW96" s="71">
        <f t="shared" si="432"/>
        <v>12.631827654528985</v>
      </c>
      <c r="DX96" s="71">
        <f t="shared" si="432"/>
        <v>6.977496875543479</v>
      </c>
      <c r="DY96" s="71">
        <f t="shared" si="432"/>
        <v>1.5123628596014496</v>
      </c>
      <c r="DZ96" s="71">
        <f t="shared" si="432"/>
        <v>2.9824600206521739</v>
      </c>
      <c r="EA96" s="71">
        <f t="shared" si="432"/>
        <v>0.44983381340579714</v>
      </c>
      <c r="EB96" s="71">
        <f t="shared" si="432"/>
        <v>0.58255299692028994</v>
      </c>
      <c r="EC96" s="71">
        <f t="shared" si="432"/>
        <v>8.9706755978260873</v>
      </c>
      <c r="ED96" s="71">
        <f t="shared" si="432"/>
        <v>0.12712223949275361</v>
      </c>
      <c r="EE96" s="71">
        <f t="shared" si="432"/>
        <v>3.513521594202898E-2</v>
      </c>
      <c r="EF96" s="71">
        <f t="shared" si="432"/>
        <v>5.0382445652173908E-4</v>
      </c>
      <c r="EG96" s="71">
        <f t="shared" si="432"/>
        <v>3.385411231884058E-3</v>
      </c>
      <c r="EH96" s="71">
        <f t="shared" si="432"/>
        <v>2.8790213224637682E-2</v>
      </c>
      <c r="EI96" s="71">
        <f t="shared" ref="EI96:FP96" si="433">IF(COUNT(EI66:EI70)&lt;3,"",AVERAGE(EI66:EI70))</f>
        <v>0.8721079311594202</v>
      </c>
      <c r="EJ96" s="71">
        <f t="shared" si="433"/>
        <v>5.1058570652173924E-2</v>
      </c>
      <c r="EK96" s="71">
        <f t="shared" si="433"/>
        <v>6.433242753623188E-4</v>
      </c>
      <c r="EL96" s="71">
        <f t="shared" si="433"/>
        <v>7.1404655797101466E-2</v>
      </c>
      <c r="EM96" s="71">
        <f t="shared" si="433"/>
        <v>0.46113787318840577</v>
      </c>
      <c r="EN96" s="71">
        <f t="shared" si="433"/>
        <v>0.29090197101449272</v>
      </c>
      <c r="EO96" s="71">
        <f t="shared" si="433"/>
        <v>0.35950172101449274</v>
      </c>
      <c r="EP96" s="71">
        <f t="shared" si="433"/>
        <v>0.47397601268115941</v>
      </c>
      <c r="EQ96" s="71">
        <f t="shared" si="433"/>
        <v>1.6569222336956522</v>
      </c>
      <c r="ER96" s="71">
        <f t="shared" si="433"/>
        <v>6.8846762681159412E-2</v>
      </c>
      <c r="ES96" s="71">
        <f t="shared" si="433"/>
        <v>1.2048913043478263E-3</v>
      </c>
      <c r="ET96" s="71">
        <f t="shared" si="433"/>
        <v>2.3105434782608696E-4</v>
      </c>
      <c r="EU96" s="71">
        <f t="shared" si="433"/>
        <v>1.5055539855072463E-3</v>
      </c>
      <c r="EV96" s="71">
        <f t="shared" si="433"/>
        <v>3.9969417572463771E-2</v>
      </c>
      <c r="EW96" s="71">
        <f t="shared" si="433"/>
        <v>2.3463621376811593E-3</v>
      </c>
      <c r="EX96" s="71">
        <f t="shared" si="433"/>
        <v>1.3895798550724637E-2</v>
      </c>
      <c r="EY96" s="71">
        <f t="shared" si="433"/>
        <v>1.1254146739130434E-3</v>
      </c>
      <c r="EZ96" s="71">
        <f t="shared" si="433"/>
        <v>9.4023369565217384E-4</v>
      </c>
      <c r="FA96" s="71">
        <f t="shared" si="433"/>
        <v>1.172373509057971</v>
      </c>
      <c r="FB96" s="71">
        <f t="shared" si="433"/>
        <v>1.3912365942028986E-2</v>
      </c>
      <c r="FC96" s="71">
        <f t="shared" si="433"/>
        <v>6.7152173913043471E-4</v>
      </c>
      <c r="FD96" s="71">
        <f t="shared" si="433"/>
        <v>4.7028006702898556E-2</v>
      </c>
      <c r="FE96" s="71">
        <f t="shared" si="433"/>
        <v>1.2385815217391303E-4</v>
      </c>
      <c r="FF96" s="71">
        <f t="shared" si="433"/>
        <v>1.2679302536231882E-3</v>
      </c>
      <c r="FG96" s="71">
        <f t="shared" si="433"/>
        <v>0.14251318170289856</v>
      </c>
      <c r="FH96" s="71">
        <f t="shared" si="433"/>
        <v>0.19222321757246377</v>
      </c>
      <c r="FI96" s="71">
        <f t="shared" si="433"/>
        <v>5.1752119565217389E-4</v>
      </c>
      <c r="FJ96" s="71">
        <f t="shared" si="433"/>
        <v>5.0413210344202897</v>
      </c>
      <c r="FK96" s="71">
        <f t="shared" si="433"/>
        <v>1.6915142943840578</v>
      </c>
      <c r="FL96" s="71">
        <f t="shared" si="433"/>
        <v>3.1047315217391305E-3</v>
      </c>
      <c r="FM96" s="71">
        <f t="shared" si="433"/>
        <v>2.4197724637681161E-3</v>
      </c>
      <c r="FN96" s="71">
        <f t="shared" si="433"/>
        <v>7.6982614130434784E-3</v>
      </c>
      <c r="FO96" s="71">
        <f t="shared" si="433"/>
        <v>2.1519130434782607E-4</v>
      </c>
      <c r="FP96" s="72">
        <f t="shared" si="433"/>
        <v>37.452401500724648</v>
      </c>
    </row>
    <row r="97" spans="1:172" x14ac:dyDescent="0.2">
      <c r="A97" s="62" t="str">
        <f t="shared" si="359"/>
        <v>BRIG1</v>
      </c>
      <c r="B97" s="63" t="s">
        <v>72</v>
      </c>
      <c r="C97" s="20"/>
      <c r="D97" s="41"/>
      <c r="E97" s="41"/>
      <c r="F97" s="41"/>
      <c r="G97" s="41"/>
      <c r="H97" s="41"/>
      <c r="I97" s="20"/>
      <c r="J97" s="64">
        <f t="shared" si="360"/>
        <v>12.360201761775365</v>
      </c>
      <c r="K97" s="41"/>
      <c r="L97" s="64">
        <f t="shared" ref="L97:U97" si="434">IF(COUNT(L67:L71)&lt;3,"",AVERAGE(L67:L71))</f>
        <v>34.775879057971011</v>
      </c>
      <c r="M97" s="64">
        <f t="shared" si="434"/>
        <v>22.775879057971018</v>
      </c>
      <c r="N97" s="64">
        <f t="shared" si="434"/>
        <v>9.5329743976449262</v>
      </c>
      <c r="O97" s="64">
        <f t="shared" si="434"/>
        <v>3.0238318840579708</v>
      </c>
      <c r="P97" s="64">
        <f t="shared" si="434"/>
        <v>3.5889343523550732</v>
      </c>
      <c r="Q97" s="64">
        <f t="shared" si="434"/>
        <v>1.6431508152173915</v>
      </c>
      <c r="R97" s="64">
        <f t="shared" si="434"/>
        <v>0.1984010144927536</v>
      </c>
      <c r="S97" s="64">
        <f t="shared" si="434"/>
        <v>3.1594825271739131</v>
      </c>
      <c r="T97" s="64">
        <f t="shared" si="434"/>
        <v>1.6291050452898552</v>
      </c>
      <c r="U97" s="65">
        <f t="shared" si="434"/>
        <v>12</v>
      </c>
      <c r="V97" s="20"/>
      <c r="W97" s="64">
        <f t="shared" si="362"/>
        <v>22.795893051811593</v>
      </c>
      <c r="X97" s="41"/>
      <c r="Y97" s="64">
        <f t="shared" ref="Y97:AH97" si="435">IF(COUNT(Y67:Y71)&lt;3,"",AVERAGE(Y67:Y71))</f>
        <v>101.78820134673913</v>
      </c>
      <c r="Z97" s="64">
        <f t="shared" si="435"/>
        <v>89.788201346739143</v>
      </c>
      <c r="AA97" s="64">
        <f t="shared" si="435"/>
        <v>53.71627902137682</v>
      </c>
      <c r="AB97" s="64">
        <f t="shared" si="435"/>
        <v>15.280542234420292</v>
      </c>
      <c r="AC97" s="64">
        <f t="shared" si="435"/>
        <v>9.660776568478262</v>
      </c>
      <c r="AD97" s="64">
        <f t="shared" si="435"/>
        <v>4.2457389492753626</v>
      </c>
      <c r="AE97" s="64">
        <f t="shared" si="435"/>
        <v>0.50598904311594195</v>
      </c>
      <c r="AF97" s="64">
        <f t="shared" si="435"/>
        <v>5.6273971793478266</v>
      </c>
      <c r="AG97" s="64">
        <f t="shared" si="435"/>
        <v>0.75147905307971008</v>
      </c>
      <c r="AH97" s="65">
        <f t="shared" si="435"/>
        <v>12</v>
      </c>
      <c r="AI97" s="66">
        <f t="shared" si="368"/>
        <v>12.360201761775365</v>
      </c>
      <c r="AJ97" s="67">
        <f t="shared" si="369"/>
        <v>1</v>
      </c>
      <c r="AK97" s="67">
        <f t="shared" si="370"/>
        <v>0.27412605104111276</v>
      </c>
      <c r="AL97" s="67">
        <f t="shared" si="371"/>
        <v>8.6951989884059472E-2</v>
      </c>
      <c r="AM97" s="67">
        <f t="shared" si="372"/>
        <v>0.10320182981923645</v>
      </c>
      <c r="AN97" s="67">
        <f t="shared" si="373"/>
        <v>4.7249727676999247E-2</v>
      </c>
      <c r="AO97" s="67">
        <f t="shared" si="374"/>
        <v>5.7051329791555022E-3</v>
      </c>
      <c r="AP97" s="67">
        <f t="shared" si="375"/>
        <v>9.0852700571769598E-2</v>
      </c>
      <c r="AQ97" s="67">
        <f t="shared" si="376"/>
        <v>4.6845833647343751E-2</v>
      </c>
      <c r="AR97" s="68">
        <f t="shared" si="377"/>
        <v>0.3450667625107659</v>
      </c>
      <c r="AS97" s="66">
        <f t="shared" si="378"/>
        <v>22.795893051811593</v>
      </c>
      <c r="AT97" s="67">
        <f t="shared" si="379"/>
        <v>1</v>
      </c>
      <c r="AU97" s="67">
        <f t="shared" si="380"/>
        <v>0.52772598700701634</v>
      </c>
      <c r="AV97" s="67">
        <f t="shared" si="381"/>
        <v>0.15012095736290182</v>
      </c>
      <c r="AW97" s="67">
        <f t="shared" si="382"/>
        <v>9.4910573530708656E-2</v>
      </c>
      <c r="AX97" s="67">
        <f t="shared" si="383"/>
        <v>4.1711503819704523E-2</v>
      </c>
      <c r="AY97" s="67">
        <f t="shared" si="384"/>
        <v>4.9709989607960763E-3</v>
      </c>
      <c r="AZ97" s="67">
        <f t="shared" si="385"/>
        <v>5.5285358272303381E-2</v>
      </c>
      <c r="BA97" s="67">
        <f t="shared" si="386"/>
        <v>7.3827717076934514E-3</v>
      </c>
      <c r="BB97" s="68">
        <f t="shared" si="387"/>
        <v>0.11789185623903777</v>
      </c>
      <c r="BC97" s="66">
        <f t="shared" si="388"/>
        <v>12.360201761775365</v>
      </c>
      <c r="BD97" s="69">
        <f t="shared" si="389"/>
        <v>12.360201761775365</v>
      </c>
      <c r="BE97" s="69">
        <f t="shared" si="390"/>
        <v>3.3882532990268857</v>
      </c>
      <c r="BF97" s="69">
        <f t="shared" si="391"/>
        <v>1.0747441385548255</v>
      </c>
      <c r="BG97" s="69">
        <f t="shared" si="392"/>
        <v>1.2755954387501678</v>
      </c>
      <c r="BH97" s="69">
        <f t="shared" si="393"/>
        <v>0.58401616727665229</v>
      </c>
      <c r="BI97" s="69">
        <f t="shared" si="394"/>
        <v>7.0516594700120575E-2</v>
      </c>
      <c r="BJ97" s="69">
        <f t="shared" si="395"/>
        <v>1.1229577096692362</v>
      </c>
      <c r="BK97" s="69">
        <f t="shared" si="396"/>
        <v>0.57902395557973385</v>
      </c>
      <c r="BL97" s="70">
        <f t="shared" si="397"/>
        <v>4.2650948059156901</v>
      </c>
      <c r="BM97" s="66">
        <f t="shared" si="398"/>
        <v>22.795893051811593</v>
      </c>
      <c r="BN97" s="69">
        <f t="shared" si="399"/>
        <v>22.795893051811593</v>
      </c>
      <c r="BO97" s="69">
        <f t="shared" si="400"/>
        <v>12.029985160473659</v>
      </c>
      <c r="BP97" s="69">
        <f t="shared" si="401"/>
        <v>3.4221412888802778</v>
      </c>
      <c r="BQ97" s="69">
        <f t="shared" si="402"/>
        <v>2.1635712836921348</v>
      </c>
      <c r="BR97" s="69">
        <f t="shared" si="403"/>
        <v>0.95085098010421509</v>
      </c>
      <c r="BS97" s="69">
        <f t="shared" si="404"/>
        <v>0.11331836067097392</v>
      </c>
      <c r="BT97" s="69">
        <f t="shared" si="405"/>
        <v>1.2602791145065153</v>
      </c>
      <c r="BU97" s="69">
        <f t="shared" si="406"/>
        <v>0.16829687427452036</v>
      </c>
      <c r="BV97" s="70">
        <f t="shared" si="407"/>
        <v>2.6874501465046521</v>
      </c>
      <c r="BW97" s="71">
        <f t="shared" ref="BW97:EH97" si="436">IF(COUNT(BW67:BW71)&lt;3,"",AVERAGE(BW67:BW71))</f>
        <v>8.4525527173913027</v>
      </c>
      <c r="BX97" s="71">
        <f t="shared" si="436"/>
        <v>3.1876339221014494</v>
      </c>
      <c r="BY97" s="71">
        <f t="shared" si="436"/>
        <v>8.5956048958333344</v>
      </c>
      <c r="BZ97" s="71">
        <f t="shared" si="436"/>
        <v>3.3834993704710139</v>
      </c>
      <c r="CA97" s="71">
        <f t="shared" si="436"/>
        <v>1.2132984329710146</v>
      </c>
      <c r="CB97" s="71">
        <f t="shared" si="436"/>
        <v>0.36450784873188402</v>
      </c>
      <c r="CC97" s="71">
        <f t="shared" si="436"/>
        <v>1.1802334239130434</v>
      </c>
      <c r="CD97" s="71">
        <f t="shared" si="436"/>
        <v>0.16431508152173915</v>
      </c>
      <c r="CE97" s="71">
        <f t="shared" si="436"/>
        <v>0.1984010144927536</v>
      </c>
      <c r="CF97" s="71">
        <f t="shared" si="436"/>
        <v>5.2658042119565218</v>
      </c>
      <c r="CG97" s="71">
        <f t="shared" si="436"/>
        <v>0.26274432518115942</v>
      </c>
      <c r="CH97" s="71">
        <f t="shared" si="436"/>
        <v>1.3755022644927535E-2</v>
      </c>
      <c r="CI97" s="71">
        <f t="shared" si="436"/>
        <v>1.5350996376811596E-4</v>
      </c>
      <c r="CJ97" s="71">
        <f t="shared" si="436"/>
        <v>1.3120788043478261E-3</v>
      </c>
      <c r="CK97" s="71">
        <f t="shared" si="436"/>
        <v>1.5262753623188406E-2</v>
      </c>
      <c r="CL97" s="71">
        <f t="shared" si="436"/>
        <v>0.29319701086956518</v>
      </c>
      <c r="CM97" s="71">
        <f t="shared" si="436"/>
        <v>4.3730480072463773E-2</v>
      </c>
      <c r="CN97" s="71">
        <f t="shared" si="436"/>
        <v>1.3319746376811594E-4</v>
      </c>
      <c r="CO97" s="71">
        <f t="shared" si="436"/>
        <v>9.8568840579710076E-4</v>
      </c>
      <c r="CP97" s="71">
        <f t="shared" si="436"/>
        <v>0.14036933876811594</v>
      </c>
      <c r="CQ97" s="71">
        <f t="shared" si="436"/>
        <v>0.196081884057971</v>
      </c>
      <c r="CR97" s="71">
        <f t="shared" si="436"/>
        <v>0.14550271739130435</v>
      </c>
      <c r="CS97" s="71">
        <f t="shared" si="436"/>
        <v>0.17274560688405796</v>
      </c>
      <c r="CT97" s="71">
        <f t="shared" si="436"/>
        <v>0.65568523550724644</v>
      </c>
      <c r="CU97" s="71">
        <f t="shared" si="436"/>
        <v>0.14757033514492754</v>
      </c>
      <c r="CV97" s="71">
        <f t="shared" si="436"/>
        <v>3.6273165760869565E-2</v>
      </c>
      <c r="CW97" s="71">
        <f t="shared" si="436"/>
        <v>1.1352355072463769E-4</v>
      </c>
      <c r="CX97" s="71">
        <f t="shared" si="436"/>
        <v>6.8399003623188413E-4</v>
      </c>
      <c r="CY97" s="71">
        <f t="shared" si="436"/>
        <v>1.7538242753623187E-2</v>
      </c>
      <c r="CZ97" s="71">
        <f t="shared" si="436"/>
        <v>9.1092391304347829E-4</v>
      </c>
      <c r="DA97" s="71">
        <f t="shared" si="436"/>
        <v>1.1813174818840578E-2</v>
      </c>
      <c r="DB97" s="71">
        <f t="shared" si="436"/>
        <v>4.6254076086956521E-4</v>
      </c>
      <c r="DC97" s="71">
        <f t="shared" si="436"/>
        <v>3.4975996376811598E-4</v>
      </c>
      <c r="DD97" s="71">
        <f t="shared" si="436"/>
        <v>0.28256394927536232</v>
      </c>
      <c r="DE97" s="71">
        <f t="shared" si="436"/>
        <v>9.0994565217391299E-3</v>
      </c>
      <c r="DF97" s="71">
        <f t="shared" si="436"/>
        <v>1.2317300724637682E-3</v>
      </c>
      <c r="DG97" s="71">
        <f t="shared" si="436"/>
        <v>2.1040307971014496E-2</v>
      </c>
      <c r="DH97" s="71">
        <f t="shared" si="436"/>
        <v>4.007246376811595E-5</v>
      </c>
      <c r="DI97" s="71">
        <f t="shared" si="436"/>
        <v>1.9715579710144929E-4</v>
      </c>
      <c r="DJ97" s="71">
        <f t="shared" si="436"/>
        <v>3.9347264492753616E-2</v>
      </c>
      <c r="DK97" s="71">
        <f t="shared" si="436"/>
        <v>0.11871224637681159</v>
      </c>
      <c r="DL97" s="71">
        <f t="shared" si="436"/>
        <v>2.1791213768115943E-4</v>
      </c>
      <c r="DM97" s="71">
        <f t="shared" si="436"/>
        <v>0.82549030797101453</v>
      </c>
      <c r="DN97" s="71">
        <f t="shared" si="436"/>
        <v>0.29413288949275362</v>
      </c>
      <c r="DO97" s="71">
        <f t="shared" si="436"/>
        <v>1.3123097826086955E-3</v>
      </c>
      <c r="DP97" s="71">
        <f t="shared" si="436"/>
        <v>8.5252717391304364E-4</v>
      </c>
      <c r="DQ97" s="71">
        <f t="shared" si="436"/>
        <v>2.8159601449275363E-3</v>
      </c>
      <c r="DR97" s="71">
        <f t="shared" si="436"/>
        <v>8.6422101449275365E-5</v>
      </c>
      <c r="DS97" s="72">
        <f t="shared" si="436"/>
        <v>122.28682748188407</v>
      </c>
      <c r="DT97" s="73">
        <f t="shared" si="436"/>
        <v>20.915876706521743</v>
      </c>
      <c r="DU97" s="71">
        <f t="shared" si="436"/>
        <v>11.536881407608695</v>
      </c>
      <c r="DV97" s="71">
        <f t="shared" si="436"/>
        <v>20.474300374094202</v>
      </c>
      <c r="DW97" s="71">
        <f t="shared" si="436"/>
        <v>11.247004737862319</v>
      </c>
      <c r="DX97" s="71">
        <f t="shared" si="436"/>
        <v>5.5904535331521741</v>
      </c>
      <c r="DY97" s="71">
        <f t="shared" si="436"/>
        <v>1.7101365461956521</v>
      </c>
      <c r="DZ97" s="71">
        <f t="shared" si="436"/>
        <v>2.8951708630434783</v>
      </c>
      <c r="EA97" s="71">
        <f t="shared" si="436"/>
        <v>0.42457389492753622</v>
      </c>
      <c r="EB97" s="71">
        <f t="shared" si="436"/>
        <v>0.50598904311594195</v>
      </c>
      <c r="EC97" s="71">
        <f t="shared" si="436"/>
        <v>9.3789952989130434</v>
      </c>
      <c r="ED97" s="71">
        <f t="shared" si="436"/>
        <v>0.12068210362318842</v>
      </c>
      <c r="EE97" s="71">
        <f t="shared" si="436"/>
        <v>3.8148907065217383E-2</v>
      </c>
      <c r="EF97" s="71">
        <f t="shared" si="436"/>
        <v>5.4299565217391307E-4</v>
      </c>
      <c r="EG97" s="71">
        <f t="shared" si="436"/>
        <v>3.2225036231884061E-3</v>
      </c>
      <c r="EH97" s="71">
        <f t="shared" si="436"/>
        <v>2.6573895289855071E-2</v>
      </c>
      <c r="EI97" s="71">
        <f t="shared" ref="EI97:FP97" si="437">IF(COUNT(EI67:EI71)&lt;3,"",AVERAGE(EI67:EI71))</f>
        <v>0.8173522246376812</v>
      </c>
      <c r="EJ97" s="71">
        <f t="shared" si="437"/>
        <v>4.6663507246376815E-2</v>
      </c>
      <c r="EK97" s="71">
        <f t="shared" si="437"/>
        <v>3.052807971014493E-4</v>
      </c>
      <c r="EL97" s="71">
        <f t="shared" si="437"/>
        <v>5.3605199275362315E-2</v>
      </c>
      <c r="EM97" s="71">
        <f t="shared" si="437"/>
        <v>0.42418809963768112</v>
      </c>
      <c r="EN97" s="71">
        <f t="shared" si="437"/>
        <v>0.33062284963768107</v>
      </c>
      <c r="EO97" s="71">
        <f t="shared" si="437"/>
        <v>0.36026499094202896</v>
      </c>
      <c r="EP97" s="71">
        <f t="shared" si="437"/>
        <v>0.43974711775362318</v>
      </c>
      <c r="EQ97" s="71">
        <f t="shared" si="437"/>
        <v>1.6084282572463771</v>
      </c>
      <c r="ER97" s="71">
        <f t="shared" si="437"/>
        <v>6.5268909420289845E-2</v>
      </c>
      <c r="ES97" s="71">
        <f t="shared" si="437"/>
        <v>1.614370471014493E-3</v>
      </c>
      <c r="ET97" s="71">
        <f t="shared" si="437"/>
        <v>2.3887590579710146E-4</v>
      </c>
      <c r="EU97" s="71">
        <f t="shared" si="437"/>
        <v>1.6200331521739131E-3</v>
      </c>
      <c r="EV97" s="71">
        <f t="shared" si="437"/>
        <v>3.8105278079710148E-2</v>
      </c>
      <c r="EW97" s="71">
        <f t="shared" si="437"/>
        <v>2.4099219202898549E-3</v>
      </c>
      <c r="EX97" s="71">
        <f t="shared" si="437"/>
        <v>1.3754122826086956E-2</v>
      </c>
      <c r="EY97" s="71">
        <f t="shared" si="437"/>
        <v>1.2257226449275361E-3</v>
      </c>
      <c r="EZ97" s="71">
        <f t="shared" si="437"/>
        <v>7.7569565217391304E-4</v>
      </c>
      <c r="FA97" s="71">
        <f t="shared" si="437"/>
        <v>1.3256867336956522</v>
      </c>
      <c r="FB97" s="71">
        <f t="shared" si="437"/>
        <v>1.5355391304347826E-2</v>
      </c>
      <c r="FC97" s="71">
        <f t="shared" si="437"/>
        <v>1.5610009057971013E-3</v>
      </c>
      <c r="FD97" s="71">
        <f t="shared" si="437"/>
        <v>4.9432168840579709E-2</v>
      </c>
      <c r="FE97" s="71">
        <f t="shared" si="437"/>
        <v>8.3083695652173904E-5</v>
      </c>
      <c r="FF97" s="71">
        <f t="shared" si="437"/>
        <v>1.1387998188405798E-3</v>
      </c>
      <c r="FG97" s="71">
        <f t="shared" si="437"/>
        <v>0.11272714909420289</v>
      </c>
      <c r="FH97" s="71">
        <f t="shared" si="437"/>
        <v>0.16349121576086956</v>
      </c>
      <c r="FI97" s="71">
        <f t="shared" si="437"/>
        <v>5.8012536231884064E-4</v>
      </c>
      <c r="FJ97" s="71">
        <f t="shared" si="437"/>
        <v>3.9331792771739127</v>
      </c>
      <c r="FK97" s="71">
        <f t="shared" si="437"/>
        <v>1.3552613460144929</v>
      </c>
      <c r="FL97" s="71">
        <f t="shared" si="437"/>
        <v>2.8394144927536232E-3</v>
      </c>
      <c r="FM97" s="71">
        <f t="shared" si="437"/>
        <v>1.9803793478260869E-3</v>
      </c>
      <c r="FN97" s="71">
        <f t="shared" si="437"/>
        <v>7.6494344202898551E-3</v>
      </c>
      <c r="FO97" s="71">
        <f t="shared" si="437"/>
        <v>2.1198478260869562E-4</v>
      </c>
      <c r="FP97" s="72">
        <f t="shared" si="437"/>
        <v>42.530998887500012</v>
      </c>
    </row>
    <row r="98" spans="1:172" x14ac:dyDescent="0.2">
      <c r="A98" s="62" t="str">
        <f t="shared" si="359"/>
        <v>BRIG1</v>
      </c>
      <c r="B98" s="63" t="s">
        <v>73</v>
      </c>
      <c r="C98" s="20"/>
      <c r="D98" s="41"/>
      <c r="E98" s="41"/>
      <c r="F98" s="41"/>
      <c r="G98" s="41"/>
      <c r="H98" s="41"/>
      <c r="I98" s="20"/>
      <c r="J98" s="64">
        <f t="shared" si="360"/>
        <v>12.248445136693018</v>
      </c>
      <c r="K98" s="41"/>
      <c r="L98" s="64">
        <f t="shared" ref="L98:U98" si="438">IF(COUNT(L68:L72)&lt;3,"",AVERAGE(L68:L72))</f>
        <v>34.385391700922263</v>
      </c>
      <c r="M98" s="64">
        <f t="shared" si="438"/>
        <v>22.38539170092227</v>
      </c>
      <c r="N98" s="64">
        <f t="shared" si="438"/>
        <v>9.3458246090250334</v>
      </c>
      <c r="O98" s="64">
        <f t="shared" si="438"/>
        <v>2.9845905981554677</v>
      </c>
      <c r="P98" s="64">
        <f t="shared" si="438"/>
        <v>3.6057542091567854</v>
      </c>
      <c r="Q98" s="64">
        <f t="shared" si="438"/>
        <v>1.6285297430830041</v>
      </c>
      <c r="R98" s="64">
        <f t="shared" si="438"/>
        <v>0.1852120843214756</v>
      </c>
      <c r="S98" s="64">
        <f t="shared" si="438"/>
        <v>3.0344660217391306</v>
      </c>
      <c r="T98" s="64">
        <f t="shared" si="438"/>
        <v>1.6010158544137023</v>
      </c>
      <c r="U98" s="65">
        <f t="shared" si="438"/>
        <v>12</v>
      </c>
      <c r="V98" s="20"/>
      <c r="W98" s="64">
        <f t="shared" si="362"/>
        <v>22.260319571884057</v>
      </c>
      <c r="X98" s="41"/>
      <c r="Y98" s="64">
        <f t="shared" ref="Y98:AH98" si="439">IF(COUNT(Y68:Y72)&lt;3,"",AVERAGE(Y68:Y72))</f>
        <v>96.789610468695656</v>
      </c>
      <c r="Z98" s="64">
        <f t="shared" si="439"/>
        <v>84.789610468695656</v>
      </c>
      <c r="AA98" s="64">
        <f t="shared" si="439"/>
        <v>49.734748608405809</v>
      </c>
      <c r="AB98" s="64">
        <f t="shared" si="439"/>
        <v>15.431222570144929</v>
      </c>
      <c r="AC98" s="64">
        <f t="shared" si="439"/>
        <v>9.138914385217392</v>
      </c>
      <c r="AD98" s="64">
        <f t="shared" si="439"/>
        <v>4.1049042028985507</v>
      </c>
      <c r="AE98" s="64">
        <f t="shared" si="439"/>
        <v>0.45217010405797098</v>
      </c>
      <c r="AF98" s="64">
        <f t="shared" si="439"/>
        <v>5.1194548739130443</v>
      </c>
      <c r="AG98" s="64">
        <f t="shared" si="439"/>
        <v>0.80819628594202908</v>
      </c>
      <c r="AH98" s="65">
        <f t="shared" si="439"/>
        <v>12</v>
      </c>
      <c r="AI98" s="66">
        <f t="shared" si="368"/>
        <v>12.248445136693018</v>
      </c>
      <c r="AJ98" s="67">
        <f t="shared" si="369"/>
        <v>1</v>
      </c>
      <c r="AK98" s="67">
        <f t="shared" si="370"/>
        <v>0.2717963689439189</v>
      </c>
      <c r="AL98" s="67">
        <f t="shared" si="371"/>
        <v>8.6798214314813715E-2</v>
      </c>
      <c r="AM98" s="67">
        <f t="shared" si="372"/>
        <v>0.1048629674054309</v>
      </c>
      <c r="AN98" s="67">
        <f t="shared" si="373"/>
        <v>4.7361093258662071E-2</v>
      </c>
      <c r="AO98" s="67">
        <f t="shared" si="374"/>
        <v>5.3863595893400267E-3</v>
      </c>
      <c r="AP98" s="67">
        <f t="shared" si="375"/>
        <v>8.8248697241327112E-2</v>
      </c>
      <c r="AQ98" s="67">
        <f t="shared" si="376"/>
        <v>4.6560931116883593E-2</v>
      </c>
      <c r="AR98" s="68">
        <f t="shared" si="377"/>
        <v>0.34898540939634387</v>
      </c>
      <c r="AS98" s="66">
        <f>W98</f>
        <v>22.260319571884057</v>
      </c>
      <c r="AT98" s="67">
        <f>Y98/Y98</f>
        <v>1</v>
      </c>
      <c r="AU98" s="67">
        <f>AA98/Y98</f>
        <v>0.51384387608927673</v>
      </c>
      <c r="AV98" s="67">
        <f>AB98/Y98</f>
        <v>0.15943056796509991</v>
      </c>
      <c r="AW98" s="67">
        <f>AC98/Y98</f>
        <v>9.4420406704427862E-2</v>
      </c>
      <c r="AX98" s="67">
        <f>AD98/Y98</f>
        <v>4.241058707665929E-2</v>
      </c>
      <c r="AY98" s="67">
        <f>AE98/Y98</f>
        <v>4.6716801717495791E-3</v>
      </c>
      <c r="AZ98" s="67">
        <f>AF98/Y98</f>
        <v>5.2892607472253571E-2</v>
      </c>
      <c r="BA98" s="67">
        <f>AG98/Y98</f>
        <v>8.3500313931258278E-3</v>
      </c>
      <c r="BB98" s="68">
        <f>AH98/Y98</f>
        <v>0.12398024893261783</v>
      </c>
      <c r="BC98" s="66">
        <f t="shared" si="388"/>
        <v>12.248445136693018</v>
      </c>
      <c r="BD98" s="69">
        <f t="shared" si="389"/>
        <v>12.248445136693018</v>
      </c>
      <c r="BE98" s="69">
        <f t="shared" si="390"/>
        <v>3.3290829133619648</v>
      </c>
      <c r="BF98" s="69">
        <f t="shared" si="391"/>
        <v>1.0631431659979182</v>
      </c>
      <c r="BG98" s="69">
        <f t="shared" si="392"/>
        <v>1.2844083031362485</v>
      </c>
      <c r="BH98" s="69">
        <f t="shared" si="393"/>
        <v>0.58009975239252387</v>
      </c>
      <c r="BI98" s="69">
        <f t="shared" si="394"/>
        <v>6.5974529916531646E-2</v>
      </c>
      <c r="BJ98" s="69">
        <f t="shared" si="395"/>
        <v>1.0809093265450276</v>
      </c>
      <c r="BK98" s="69">
        <f t="shared" si="396"/>
        <v>0.5702990102984915</v>
      </c>
      <c r="BL98" s="70">
        <f t="shared" si="397"/>
        <v>4.2745286404974703</v>
      </c>
      <c r="BM98" s="66">
        <f>W98</f>
        <v>22.260319571884057</v>
      </c>
      <c r="BN98" s="69">
        <f t="shared" si="399"/>
        <v>22.260319571884057</v>
      </c>
      <c r="BO98" s="69">
        <f t="shared" si="400"/>
        <v>11.438328891802893</v>
      </c>
      <c r="BP98" s="69">
        <f t="shared" si="401"/>
        <v>3.5489753924301048</v>
      </c>
      <c r="BQ98" s="69">
        <f t="shared" si="402"/>
        <v>2.101828427347828</v>
      </c>
      <c r="BR98" s="69">
        <f t="shared" si="403"/>
        <v>0.94407322155765183</v>
      </c>
      <c r="BS98" s="69">
        <f t="shared" si="404"/>
        <v>0.10399309356077983</v>
      </c>
      <c r="BT98" s="69">
        <f t="shared" si="405"/>
        <v>1.1774063453225871</v>
      </c>
      <c r="BU98" s="69">
        <f t="shared" si="406"/>
        <v>0.18587436724624518</v>
      </c>
      <c r="BV98" s="70">
        <f t="shared" si="407"/>
        <v>2.7598399618418101</v>
      </c>
      <c r="BW98" s="71">
        <f t="shared" ref="BW98:EH98" si="440">IF(COUNT(BW68:BW72)&lt;3,"",AVERAGE(BW68:BW72))</f>
        <v>8.2006585375494048</v>
      </c>
      <c r="BX98" s="71">
        <f t="shared" si="440"/>
        <v>3.1439235013175231</v>
      </c>
      <c r="BY98" s="71">
        <f t="shared" si="440"/>
        <v>8.3487561893939404</v>
      </c>
      <c r="BZ98" s="71">
        <f t="shared" si="440"/>
        <v>3.3424309509222661</v>
      </c>
      <c r="CA98" s="71">
        <f t="shared" si="440"/>
        <v>1.1889447463768117</v>
      </c>
      <c r="CB98" s="71">
        <f t="shared" si="440"/>
        <v>0.36037755171277996</v>
      </c>
      <c r="CC98" s="71">
        <f t="shared" si="440"/>
        <v>1.1858187391304347</v>
      </c>
      <c r="CD98" s="71">
        <f t="shared" si="440"/>
        <v>0.16285297430830042</v>
      </c>
      <c r="CE98" s="71">
        <f t="shared" si="440"/>
        <v>0.1852120843214756</v>
      </c>
      <c r="CF98" s="71">
        <f t="shared" si="440"/>
        <v>5.0574433695652177</v>
      </c>
      <c r="CG98" s="71">
        <f t="shared" si="440"/>
        <v>0.25922582378129116</v>
      </c>
      <c r="CH98" s="71">
        <f t="shared" si="440"/>
        <v>1.3304290843214755E-2</v>
      </c>
      <c r="CI98" s="71">
        <f t="shared" si="440"/>
        <v>1.4308069828722006E-4</v>
      </c>
      <c r="CJ98" s="71">
        <f t="shared" si="440"/>
        <v>1.2780266798418974E-3</v>
      </c>
      <c r="CK98" s="71">
        <f t="shared" si="440"/>
        <v>1.4463657444005271E-2</v>
      </c>
      <c r="CL98" s="71">
        <f t="shared" si="440"/>
        <v>0.28780579051383393</v>
      </c>
      <c r="CM98" s="71">
        <f t="shared" si="440"/>
        <v>4.4878929512516472E-2</v>
      </c>
      <c r="CN98" s="71">
        <f t="shared" si="440"/>
        <v>1.8837615283267458E-4</v>
      </c>
      <c r="CO98" s="71">
        <f t="shared" si="440"/>
        <v>3.3685507246376803E-3</v>
      </c>
      <c r="CP98" s="71">
        <f t="shared" si="440"/>
        <v>0.14039365283267458</v>
      </c>
      <c r="CQ98" s="71">
        <f t="shared" si="440"/>
        <v>0.19949368906455861</v>
      </c>
      <c r="CR98" s="71">
        <f t="shared" si="440"/>
        <v>0.14551217391304347</v>
      </c>
      <c r="CS98" s="71">
        <f t="shared" si="440"/>
        <v>0.17002012187088272</v>
      </c>
      <c r="CT98" s="71">
        <f t="shared" si="440"/>
        <v>0.65878818840579711</v>
      </c>
      <c r="CU98" s="71">
        <f t="shared" si="440"/>
        <v>0.14529535902503293</v>
      </c>
      <c r="CV98" s="71">
        <f t="shared" si="440"/>
        <v>3.7559350790513833E-2</v>
      </c>
      <c r="CW98" s="71">
        <f t="shared" si="440"/>
        <v>1.1372793148880105E-4</v>
      </c>
      <c r="CX98" s="71">
        <f t="shared" si="440"/>
        <v>6.7828293807641635E-4</v>
      </c>
      <c r="CY98" s="71">
        <f t="shared" si="440"/>
        <v>1.6832866930171275E-2</v>
      </c>
      <c r="CZ98" s="71">
        <f t="shared" si="440"/>
        <v>8.9919367588932808E-4</v>
      </c>
      <c r="DA98" s="71">
        <f t="shared" si="440"/>
        <v>1.1909358036890643E-2</v>
      </c>
      <c r="DB98" s="71">
        <f t="shared" si="440"/>
        <v>4.426689723320158E-4</v>
      </c>
      <c r="DC98" s="71">
        <f t="shared" si="440"/>
        <v>3.1980797101449274E-4</v>
      </c>
      <c r="DD98" s="71">
        <f t="shared" si="440"/>
        <v>0.27936206851119894</v>
      </c>
      <c r="DE98" s="71">
        <f t="shared" si="440"/>
        <v>8.2259288537549404E-3</v>
      </c>
      <c r="DF98" s="71">
        <f t="shared" si="440"/>
        <v>1.1672022397891963E-3</v>
      </c>
      <c r="DG98" s="71">
        <f t="shared" si="440"/>
        <v>2.0843973649538869E-2</v>
      </c>
      <c r="DH98" s="71">
        <f t="shared" si="440"/>
        <v>4.2421607378129121E-5</v>
      </c>
      <c r="DI98" s="71">
        <f t="shared" si="440"/>
        <v>1.9827009222661397E-4</v>
      </c>
      <c r="DJ98" s="71">
        <f t="shared" si="440"/>
        <v>3.5714720685111986E-2</v>
      </c>
      <c r="DK98" s="71">
        <f t="shared" si="440"/>
        <v>0.11093252437417656</v>
      </c>
      <c r="DL98" s="71">
        <f t="shared" si="440"/>
        <v>2.2051152832674575E-4</v>
      </c>
      <c r="DM98" s="71">
        <f t="shared" si="440"/>
        <v>0.81322588274044794</v>
      </c>
      <c r="DN98" s="71">
        <f t="shared" si="440"/>
        <v>0.28822903886693013</v>
      </c>
      <c r="DO98" s="71">
        <f t="shared" si="440"/>
        <v>1.2693932806324109E-3</v>
      </c>
      <c r="DP98" s="71">
        <f t="shared" si="440"/>
        <v>7.3265810276679851E-4</v>
      </c>
      <c r="DQ98" s="71">
        <f t="shared" si="440"/>
        <v>2.7895862977602107E-3</v>
      </c>
      <c r="DR98" s="71">
        <f t="shared" si="440"/>
        <v>8.00467720685112E-5</v>
      </c>
      <c r="DS98" s="72">
        <f t="shared" si="440"/>
        <v>123.70946307641634</v>
      </c>
      <c r="DT98" s="73">
        <f t="shared" si="440"/>
        <v>19.516459547035574</v>
      </c>
      <c r="DU98" s="71">
        <f t="shared" si="440"/>
        <v>11.032845995652172</v>
      </c>
      <c r="DV98" s="71">
        <f t="shared" si="440"/>
        <v>19.098944844729907</v>
      </c>
      <c r="DW98" s="71">
        <f t="shared" si="440"/>
        <v>10.739672225072464</v>
      </c>
      <c r="DX98" s="71">
        <f t="shared" si="440"/>
        <v>5.2522536091304346</v>
      </c>
      <c r="DY98" s="71">
        <f t="shared" si="440"/>
        <v>1.740195845652174</v>
      </c>
      <c r="DZ98" s="71">
        <f t="shared" si="440"/>
        <v>2.7548952991304345</v>
      </c>
      <c r="EA98" s="71">
        <f t="shared" si="440"/>
        <v>0.41049042028985505</v>
      </c>
      <c r="EB98" s="71">
        <f t="shared" si="440"/>
        <v>0.45217010405797098</v>
      </c>
      <c r="EC98" s="71">
        <f t="shared" si="440"/>
        <v>8.5324248478260873</v>
      </c>
      <c r="ED98" s="71">
        <f t="shared" si="440"/>
        <v>0.12966785681159421</v>
      </c>
      <c r="EE98" s="71">
        <f t="shared" si="440"/>
        <v>3.4446690869565214E-2</v>
      </c>
      <c r="EF98" s="71">
        <f t="shared" si="440"/>
        <v>5.0996173913043477E-4</v>
      </c>
      <c r="EG98" s="71">
        <f t="shared" si="440"/>
        <v>3.1754811594202903E-3</v>
      </c>
      <c r="EH98" s="71">
        <f t="shared" si="440"/>
        <v>2.4778594492753624E-2</v>
      </c>
      <c r="EI98" s="71">
        <f t="shared" ref="EI98:FP98" si="441">IF(COUNT(EI68:EI72)&lt;3,"",AVERAGE(EI68:EI72))</f>
        <v>0.78466438840579711</v>
      </c>
      <c r="EJ98" s="71">
        <f t="shared" si="441"/>
        <v>4.7549066666666674E-2</v>
      </c>
      <c r="EK98" s="71">
        <f t="shared" si="441"/>
        <v>2.4422463768115942E-4</v>
      </c>
      <c r="EL98" s="71">
        <f t="shared" si="441"/>
        <v>5.0168507246376802E-2</v>
      </c>
      <c r="EM98" s="71">
        <f t="shared" si="441"/>
        <v>0.40108700144927534</v>
      </c>
      <c r="EN98" s="71">
        <f t="shared" si="441"/>
        <v>0.31714088840579702</v>
      </c>
      <c r="EO98" s="71">
        <f t="shared" si="441"/>
        <v>0.34013373188405793</v>
      </c>
      <c r="EP98" s="71">
        <f t="shared" si="441"/>
        <v>0.42196725942028984</v>
      </c>
      <c r="EQ98" s="71">
        <f t="shared" si="441"/>
        <v>1.5304973884057973</v>
      </c>
      <c r="ER98" s="71">
        <f t="shared" si="441"/>
        <v>7.0853388405797094E-2</v>
      </c>
      <c r="ES98" s="71">
        <f t="shared" si="441"/>
        <v>1.7502789855072466E-3</v>
      </c>
      <c r="ET98" s="71">
        <f t="shared" si="441"/>
        <v>2.4301376811594204E-4</v>
      </c>
      <c r="EU98" s="71">
        <f t="shared" si="441"/>
        <v>1.5325482608695652E-3</v>
      </c>
      <c r="EV98" s="71">
        <f t="shared" si="441"/>
        <v>3.6044483333333335E-2</v>
      </c>
      <c r="EW98" s="71">
        <f t="shared" si="441"/>
        <v>2.2804592753623188E-3</v>
      </c>
      <c r="EX98" s="71">
        <f t="shared" si="441"/>
        <v>1.3178167826086957E-2</v>
      </c>
      <c r="EY98" s="71">
        <f t="shared" si="441"/>
        <v>1.1690128985507246E-3</v>
      </c>
      <c r="EZ98" s="71">
        <f t="shared" si="441"/>
        <v>7.413391304347827E-4</v>
      </c>
      <c r="FA98" s="71">
        <f t="shared" si="441"/>
        <v>1.3489885173913043</v>
      </c>
      <c r="FB98" s="71">
        <f t="shared" si="441"/>
        <v>1.3906921739130435E-2</v>
      </c>
      <c r="FC98" s="71">
        <f t="shared" si="441"/>
        <v>1.9179311594202896E-3</v>
      </c>
      <c r="FD98" s="71">
        <f t="shared" si="441"/>
        <v>4.669616985507246E-2</v>
      </c>
      <c r="FE98" s="71">
        <f t="shared" si="441"/>
        <v>6.6379999999999998E-5</v>
      </c>
      <c r="FF98" s="71">
        <f t="shared" si="441"/>
        <v>1.0621702898550725E-3</v>
      </c>
      <c r="FG98" s="71">
        <f t="shared" si="441"/>
        <v>9.7764241014492742E-2</v>
      </c>
      <c r="FH98" s="71">
        <f t="shared" si="441"/>
        <v>0.14448219000000001</v>
      </c>
      <c r="FI98" s="71">
        <f t="shared" si="441"/>
        <v>5.1453507246376816E-4</v>
      </c>
      <c r="FJ98" s="71">
        <f t="shared" si="441"/>
        <v>3.7174355956521739</v>
      </c>
      <c r="FK98" s="71">
        <f t="shared" si="441"/>
        <v>1.2732735115942031</v>
      </c>
      <c r="FL98" s="71">
        <f t="shared" si="441"/>
        <v>2.61440115942029E-3</v>
      </c>
      <c r="FM98" s="71">
        <f t="shared" si="441"/>
        <v>1.7293469565217393E-3</v>
      </c>
      <c r="FN98" s="71">
        <f t="shared" si="441"/>
        <v>7.4575475362318846E-3</v>
      </c>
      <c r="FO98" s="71">
        <f t="shared" si="441"/>
        <v>1.9558782608695649E-4</v>
      </c>
      <c r="FP98" s="72">
        <f t="shared" si="441"/>
        <v>45.061576066521745</v>
      </c>
    </row>
    <row r="99" spans="1:172" x14ac:dyDescent="0.2">
      <c r="A99" s="62" t="str">
        <f t="shared" si="359"/>
        <v>BRIG1</v>
      </c>
      <c r="B99" s="63" t="s">
        <v>74</v>
      </c>
      <c r="C99" s="20"/>
      <c r="D99" s="41"/>
      <c r="E99" s="41"/>
      <c r="F99" s="41"/>
      <c r="G99" s="41"/>
      <c r="H99" s="41"/>
      <c r="I99" s="20"/>
      <c r="J99" s="64">
        <f t="shared" si="360"/>
        <v>12.02509297002635</v>
      </c>
      <c r="K99" s="41"/>
      <c r="L99" s="64">
        <f t="shared" ref="L99:U99" si="442">IF(COUNT(L69:L73)&lt;3,"",AVERAGE(L69:L73))</f>
        <v>33.687818822134389</v>
      </c>
      <c r="M99" s="64">
        <f t="shared" si="442"/>
        <v>21.687818822134389</v>
      </c>
      <c r="N99" s="64">
        <f t="shared" si="442"/>
        <v>8.7760517075098825</v>
      </c>
      <c r="O99" s="64">
        <f t="shared" si="442"/>
        <v>2.9298861814888006</v>
      </c>
      <c r="P99" s="64">
        <f t="shared" si="442"/>
        <v>3.7453921788537543</v>
      </c>
      <c r="Q99" s="64">
        <f t="shared" si="442"/>
        <v>1.5408562582345193</v>
      </c>
      <c r="R99" s="64">
        <f t="shared" si="442"/>
        <v>0.16143069795783924</v>
      </c>
      <c r="S99" s="64">
        <f t="shared" si="442"/>
        <v>3.0770613399209488</v>
      </c>
      <c r="T99" s="64">
        <f t="shared" si="442"/>
        <v>1.4571419604743083</v>
      </c>
      <c r="U99" s="65">
        <f t="shared" si="442"/>
        <v>12</v>
      </c>
      <c r="V99" s="20"/>
      <c r="W99" s="64">
        <f t="shared" si="362"/>
        <v>21.866481876231884</v>
      </c>
      <c r="X99" s="41"/>
      <c r="Y99" s="64">
        <f t="shared" ref="Y99:AH99" si="443">IF(COUNT(Y69:Y73)&lt;3,"",AVERAGE(Y69:Y73))</f>
        <v>96.243454131739128</v>
      </c>
      <c r="Z99" s="64">
        <f t="shared" si="443"/>
        <v>84.243454131739128</v>
      </c>
      <c r="AA99" s="64">
        <f t="shared" si="443"/>
        <v>45.323946981594204</v>
      </c>
      <c r="AB99" s="64">
        <f t="shared" si="443"/>
        <v>18.581595175217394</v>
      </c>
      <c r="AC99" s="64">
        <f t="shared" si="443"/>
        <v>9.5311384794202887</v>
      </c>
      <c r="AD99" s="64">
        <f t="shared" si="443"/>
        <v>4.1673067391304341</v>
      </c>
      <c r="AE99" s="64">
        <f t="shared" si="443"/>
        <v>0.37180312217391309</v>
      </c>
      <c r="AF99" s="64">
        <f t="shared" si="443"/>
        <v>5.2663355260869569</v>
      </c>
      <c r="AG99" s="64">
        <f t="shared" si="443"/>
        <v>1.0013282642028987</v>
      </c>
      <c r="AH99" s="65">
        <f t="shared" si="443"/>
        <v>12</v>
      </c>
      <c r="AI99" s="66">
        <f t="shared" ref="AI99:AI101" si="444">J99</f>
        <v>12.02509297002635</v>
      </c>
      <c r="AJ99" s="67">
        <f t="shared" ref="AJ99:AJ101" si="445">L99/L99</f>
        <v>1</v>
      </c>
      <c r="AK99" s="67">
        <f t="shared" ref="AK99:AK101" si="446">N99/L99</f>
        <v>0.26051112878057953</v>
      </c>
      <c r="AL99" s="67">
        <f t="shared" ref="AL99:AL101" si="447">O99/L99</f>
        <v>8.6971679495133583E-2</v>
      </c>
      <c r="AM99" s="67">
        <f t="shared" ref="AM99:AM101" si="448">P99/L99</f>
        <v>0.11117942062763843</v>
      </c>
      <c r="AN99" s="67">
        <f t="shared" ref="AN99:AN101" si="449">Q99/L99</f>
        <v>4.5739270517036516E-2</v>
      </c>
      <c r="AO99" s="67">
        <f t="shared" ref="AO99:AO101" si="450">R99/L99</f>
        <v>4.7919605246681072E-3</v>
      </c>
      <c r="AP99" s="67">
        <f t="shared" ref="AP99:AP101" si="451">S99/L99</f>
        <v>9.1340474020217152E-2</v>
      </c>
      <c r="AQ99" s="67">
        <f t="shared" ref="AQ99:AQ101" si="452">T99/L99</f>
        <v>4.3254268498882496E-2</v>
      </c>
      <c r="AR99" s="68">
        <f t="shared" ref="AR99:AR101" si="453">U99/L99</f>
        <v>0.35621184213076651</v>
      </c>
      <c r="AS99" s="66">
        <f t="shared" ref="AS99:AS101" si="454">W99</f>
        <v>21.866481876231884</v>
      </c>
      <c r="AT99" s="67">
        <f t="shared" ref="AT99:AT101" si="455">Y99/Y99</f>
        <v>1</v>
      </c>
      <c r="AU99" s="67">
        <f t="shared" ref="AU99:AU101" si="456">AA99/Y99</f>
        <v>0.47093017795843312</v>
      </c>
      <c r="AV99" s="67">
        <f t="shared" ref="AV99:AV101" si="457">AB99/Y99</f>
        <v>0.19306866469882406</v>
      </c>
      <c r="AW99" s="67">
        <f t="shared" ref="AW99:AW101" si="458">AC99/Y99</f>
        <v>9.9031550409381178E-2</v>
      </c>
      <c r="AX99" s="67">
        <f t="shared" ref="AX99:AX101" si="459">AD99/Y99</f>
        <v>4.3299638159559166E-2</v>
      </c>
      <c r="AY99" s="67">
        <f t="shared" ref="AY99:AY101" si="460">AE99/Y99</f>
        <v>3.863152310233845E-3</v>
      </c>
      <c r="AZ99" s="67">
        <f t="shared" ref="AZ99:AZ101" si="461">AF99/Y99</f>
        <v>5.4718895675526541E-2</v>
      </c>
      <c r="BA99" s="67">
        <f t="shared" ref="BA99:BA101" si="462">AG99/Y99</f>
        <v>1.0404118111058952E-2</v>
      </c>
      <c r="BB99" s="68">
        <f t="shared" ref="BB99:BB101" si="463">AH99/Y99</f>
        <v>0.12468380429877615</v>
      </c>
      <c r="BC99" s="66">
        <f t="shared" ref="BC99:BC101" si="464">J99</f>
        <v>12.02509297002635</v>
      </c>
      <c r="BD99" s="69">
        <f t="shared" ref="BD99:BD101" si="465">BC99</f>
        <v>12.02509297002635</v>
      </c>
      <c r="BE99" s="69">
        <f t="shared" ref="BE99:BE101" si="466">BC99*AK99</f>
        <v>3.132670543312976</v>
      </c>
      <c r="BF99" s="69">
        <f t="shared" ref="BF99:BF101" si="467">BC99*AL99</f>
        <v>1.0458425316883158</v>
      </c>
      <c r="BG99" s="69">
        <f t="shared" ref="BG99:BG101" si="468">BC99*AM99</f>
        <v>1.3369428694010175</v>
      </c>
      <c r="BH99" s="69">
        <f t="shared" ref="BH99:BH101" si="469">BC99*AN99</f>
        <v>0.55001898034854935</v>
      </c>
      <c r="BI99" s="69">
        <f t="shared" ref="BI99:BI101" si="470">BC99*AO99</f>
        <v>5.7623770817830232E-2</v>
      </c>
      <c r="BJ99" s="69">
        <f t="shared" ref="BJ99:BJ101" si="471">BC99*AP99</f>
        <v>1.0983776920193877</v>
      </c>
      <c r="BK99" s="69">
        <f t="shared" ref="BK99:BK101" si="472">BC99*AQ99</f>
        <v>0.5201366000495441</v>
      </c>
      <c r="BL99" s="70">
        <f t="shared" ref="BL99:BL101" si="473">BC99*AR99</f>
        <v>4.2834805186468161</v>
      </c>
      <c r="BM99" s="66">
        <f t="shared" ref="BM99:BM101" si="474">W99</f>
        <v>21.866481876231884</v>
      </c>
      <c r="BN99" s="69">
        <f t="shared" ref="BN99:BN101" si="475">BM99</f>
        <v>21.866481876231884</v>
      </c>
      <c r="BO99" s="69">
        <f t="shared" ref="BO99:BO101" si="476">BM99*AU99</f>
        <v>10.297586201298733</v>
      </c>
      <c r="BP99" s="69">
        <f t="shared" ref="BP99:BP101" si="477">BM99*AV99</f>
        <v>4.2217324575051265</v>
      </c>
      <c r="BQ99" s="69">
        <f t="shared" ref="BQ99:BQ101" si="478">BM99*AW99</f>
        <v>2.1654716022018778</v>
      </c>
      <c r="BR99" s="69">
        <f t="shared" ref="BR99:BR101" si="479">BM99*AX99</f>
        <v>0.94681075306339901</v>
      </c>
      <c r="BS99" s="69">
        <f t="shared" ref="BS99:BS101" si="480">BM99*AY99</f>
        <v>8.4473549976851706E-2</v>
      </c>
      <c r="BT99" s="69">
        <f t="shared" ref="BT99:BT101" si="481">BM99*AZ99</f>
        <v>1.1965097405763243</v>
      </c>
      <c r="BU99" s="69">
        <f t="shared" ref="BU99:BU101" si="482">BM99*BA99</f>
        <v>0.22750146011364647</v>
      </c>
      <c r="BV99" s="70">
        <f t="shared" ref="BV99:BV101" si="483">BM99*BB99</f>
        <v>2.7263961469588316</v>
      </c>
      <c r="BW99" s="71">
        <f t="shared" ref="BW99:EH99" si="484">IF(COUNT(BW69:BW73)&lt;3,"",AVERAGE(BW69:BW73))</f>
        <v>8.1811502042160722</v>
      </c>
      <c r="BX99" s="71">
        <f t="shared" si="484"/>
        <v>3.0534229710144931</v>
      </c>
      <c r="BY99" s="71">
        <f t="shared" si="484"/>
        <v>8.3184805681818172</v>
      </c>
      <c r="BZ99" s="71">
        <f t="shared" si="484"/>
        <v>3.2589653372859018</v>
      </c>
      <c r="CA99" s="71">
        <f t="shared" si="484"/>
        <v>1.1193186630434782</v>
      </c>
      <c r="CB99" s="71">
        <f t="shared" si="484"/>
        <v>0.3550388395915679</v>
      </c>
      <c r="CC99" s="71">
        <f t="shared" si="484"/>
        <v>1.2303349209486165</v>
      </c>
      <c r="CD99" s="71">
        <f t="shared" si="484"/>
        <v>0.15408562582345189</v>
      </c>
      <c r="CE99" s="71">
        <f t="shared" si="484"/>
        <v>0.16143069795783924</v>
      </c>
      <c r="CF99" s="71">
        <f t="shared" si="484"/>
        <v>5.1284355665349146</v>
      </c>
      <c r="CG99" s="71">
        <f t="shared" si="484"/>
        <v>0.23875791469038207</v>
      </c>
      <c r="CH99" s="71">
        <f t="shared" si="484"/>
        <v>1.2551169631093543E-2</v>
      </c>
      <c r="CI99" s="71">
        <f t="shared" si="484"/>
        <v>1.396185770750988E-4</v>
      </c>
      <c r="CJ99" s="71">
        <f t="shared" si="484"/>
        <v>1.2984963768115942E-3</v>
      </c>
      <c r="CK99" s="71">
        <f t="shared" si="484"/>
        <v>1.3252551383399211E-2</v>
      </c>
      <c r="CL99" s="71">
        <f t="shared" si="484"/>
        <v>0.27154336627140968</v>
      </c>
      <c r="CM99" s="71">
        <f t="shared" si="484"/>
        <v>4.5127717391304348E-2</v>
      </c>
      <c r="CN99" s="71">
        <f t="shared" si="484"/>
        <v>1.6867918313570487E-4</v>
      </c>
      <c r="CO99" s="71">
        <f t="shared" si="484"/>
        <v>8.9043083003952587E-3</v>
      </c>
      <c r="CP99" s="71">
        <f t="shared" si="484"/>
        <v>0.15424471343873516</v>
      </c>
      <c r="CQ99" s="71">
        <f t="shared" si="484"/>
        <v>0.21140111330698291</v>
      </c>
      <c r="CR99" s="71">
        <f t="shared" si="484"/>
        <v>0.14621512845849802</v>
      </c>
      <c r="CS99" s="71">
        <f t="shared" si="484"/>
        <v>0.16275413702239794</v>
      </c>
      <c r="CT99" s="71">
        <f t="shared" si="484"/>
        <v>0.6835194005270091</v>
      </c>
      <c r="CU99" s="71">
        <f t="shared" si="484"/>
        <v>0.1339242984189723</v>
      </c>
      <c r="CV99" s="71">
        <f t="shared" si="484"/>
        <v>3.4153615942028988E-2</v>
      </c>
      <c r="CW99" s="71">
        <f t="shared" si="484"/>
        <v>1.2369762845849806E-4</v>
      </c>
      <c r="CX99" s="71">
        <f t="shared" si="484"/>
        <v>6.7715415019762844E-4</v>
      </c>
      <c r="CY99" s="71">
        <f t="shared" si="484"/>
        <v>1.6023162384716731E-2</v>
      </c>
      <c r="CZ99" s="71">
        <f t="shared" si="484"/>
        <v>8.8217852437417652E-4</v>
      </c>
      <c r="DA99" s="71">
        <f t="shared" si="484"/>
        <v>1.3881229249011856E-2</v>
      </c>
      <c r="DB99" s="71">
        <f t="shared" si="484"/>
        <v>4.6326745718050061E-4</v>
      </c>
      <c r="DC99" s="71">
        <f t="shared" si="484"/>
        <v>2.8278524374176546E-4</v>
      </c>
      <c r="DD99" s="71">
        <f t="shared" si="484"/>
        <v>0.27522350790513833</v>
      </c>
      <c r="DE99" s="71">
        <f t="shared" si="484"/>
        <v>8.1215349143609998E-3</v>
      </c>
      <c r="DF99" s="71">
        <f t="shared" si="484"/>
        <v>7.4216436100131751E-4</v>
      </c>
      <c r="DG99" s="71">
        <f t="shared" si="484"/>
        <v>1.9937375164690383E-2</v>
      </c>
      <c r="DH99" s="71">
        <f t="shared" si="484"/>
        <v>2.9815546772068514E-5</v>
      </c>
      <c r="DI99" s="71">
        <f t="shared" si="484"/>
        <v>1.9221706192358367E-4</v>
      </c>
      <c r="DJ99" s="71">
        <f t="shared" si="484"/>
        <v>2.8495826745718052E-2</v>
      </c>
      <c r="DK99" s="71">
        <f t="shared" si="484"/>
        <v>9.3193781949934121E-2</v>
      </c>
      <c r="DL99" s="71">
        <f t="shared" si="484"/>
        <v>2.0111758893280634E-4</v>
      </c>
      <c r="DM99" s="71">
        <f t="shared" si="484"/>
        <v>0.7627628524374177</v>
      </c>
      <c r="DN99" s="71">
        <f t="shared" si="484"/>
        <v>0.27134992523056656</v>
      </c>
      <c r="DO99" s="71">
        <f t="shared" si="484"/>
        <v>1.2049993412384715E-3</v>
      </c>
      <c r="DP99" s="71">
        <f t="shared" si="484"/>
        <v>5.9473386034255605E-4</v>
      </c>
      <c r="DQ99" s="71">
        <f t="shared" si="484"/>
        <v>2.8261620553359686E-3</v>
      </c>
      <c r="DR99" s="71">
        <f t="shared" si="484"/>
        <v>1.3172859025032936E-4</v>
      </c>
      <c r="DS99" s="72">
        <f t="shared" si="484"/>
        <v>127.07545740974967</v>
      </c>
      <c r="DT99" s="73">
        <f t="shared" si="484"/>
        <v>19.919177409354415</v>
      </c>
      <c r="DU99" s="71">
        <f t="shared" si="484"/>
        <v>11.190762771014493</v>
      </c>
      <c r="DV99" s="71">
        <f t="shared" si="484"/>
        <v>19.32880860559947</v>
      </c>
      <c r="DW99" s="71">
        <f t="shared" si="484"/>
        <v>10.657299656231883</v>
      </c>
      <c r="DX99" s="71">
        <f t="shared" si="484"/>
        <v>4.8728577504347825</v>
      </c>
      <c r="DY99" s="71">
        <f t="shared" si="484"/>
        <v>2.0378636971014492</v>
      </c>
      <c r="DZ99" s="71">
        <f t="shared" si="484"/>
        <v>2.7969458426086957</v>
      </c>
      <c r="EA99" s="71">
        <f t="shared" si="484"/>
        <v>0.41673067391304353</v>
      </c>
      <c r="EB99" s="71">
        <f t="shared" si="484"/>
        <v>0.37180312217391309</v>
      </c>
      <c r="EC99" s="71">
        <f t="shared" si="484"/>
        <v>8.7772259347826083</v>
      </c>
      <c r="ED99" s="71">
        <f t="shared" si="484"/>
        <v>0.16109915391304347</v>
      </c>
      <c r="EE99" s="71">
        <f t="shared" si="484"/>
        <v>2.919289376811594E-2</v>
      </c>
      <c r="EF99" s="71">
        <f t="shared" si="484"/>
        <v>5.4669000000000007E-4</v>
      </c>
      <c r="EG99" s="71">
        <f t="shared" si="484"/>
        <v>3.5597782608695651E-3</v>
      </c>
      <c r="EH99" s="71">
        <f t="shared" si="484"/>
        <v>2.3880503913043478E-2</v>
      </c>
      <c r="EI99" s="71">
        <f t="shared" ref="EI99:FP99" si="485">IF(COUNT(EI69:EI73)&lt;3,"",AVERAGE(EI69:EI73))</f>
        <v>0.78321359130434787</v>
      </c>
      <c r="EJ99" s="71">
        <f t="shared" si="485"/>
        <v>4.8978523188405801E-2</v>
      </c>
      <c r="EK99" s="71">
        <f t="shared" si="485"/>
        <v>2.786086956521739E-4</v>
      </c>
      <c r="EL99" s="71">
        <f t="shared" si="485"/>
        <v>6.0506695652173925E-2</v>
      </c>
      <c r="EM99" s="71">
        <f t="shared" si="485"/>
        <v>0.39926866811594197</v>
      </c>
      <c r="EN99" s="71">
        <f t="shared" si="485"/>
        <v>0.33741712028985504</v>
      </c>
      <c r="EO99" s="71">
        <f t="shared" si="485"/>
        <v>0.34092626811594207</v>
      </c>
      <c r="EP99" s="71">
        <f t="shared" si="485"/>
        <v>0.41574004927536229</v>
      </c>
      <c r="EQ99" s="71">
        <f t="shared" si="485"/>
        <v>1.5538588014492754</v>
      </c>
      <c r="ER99" s="71">
        <f t="shared" si="485"/>
        <v>8.8225960869565218E-2</v>
      </c>
      <c r="ES99" s="71">
        <f t="shared" si="485"/>
        <v>3.7128876811594199E-3</v>
      </c>
      <c r="ET99" s="71">
        <f t="shared" si="485"/>
        <v>2.7549202898550726E-4</v>
      </c>
      <c r="EU99" s="71">
        <f t="shared" si="485"/>
        <v>1.5746859420289853E-3</v>
      </c>
      <c r="EV99" s="71">
        <f t="shared" si="485"/>
        <v>3.5441871014492754E-2</v>
      </c>
      <c r="EW99" s="71">
        <f t="shared" si="485"/>
        <v>2.342086086956522E-3</v>
      </c>
      <c r="EX99" s="71">
        <f t="shared" si="485"/>
        <v>1.4827327246376813E-2</v>
      </c>
      <c r="EY99" s="71">
        <f t="shared" si="485"/>
        <v>1.2407194202898552E-3</v>
      </c>
      <c r="EZ99" s="71">
        <f t="shared" si="485"/>
        <v>7.015347826086957E-4</v>
      </c>
      <c r="FA99" s="71">
        <f t="shared" si="485"/>
        <v>1.5797392057971014</v>
      </c>
      <c r="FB99" s="71">
        <f t="shared" si="485"/>
        <v>1.3889168115942031E-2</v>
      </c>
      <c r="FC99" s="71">
        <f t="shared" si="485"/>
        <v>2.0826268115942026E-3</v>
      </c>
      <c r="FD99" s="71">
        <f t="shared" si="485"/>
        <v>4.6173166231884055E-2</v>
      </c>
      <c r="FE99" s="71">
        <f t="shared" si="485"/>
        <v>4.4521304347826085E-5</v>
      </c>
      <c r="FF99" s="71">
        <f t="shared" si="485"/>
        <v>1.028695652173913E-3</v>
      </c>
      <c r="FG99" s="71">
        <f t="shared" si="485"/>
        <v>7.1549650434782591E-2</v>
      </c>
      <c r="FH99" s="71">
        <f t="shared" si="485"/>
        <v>0.1252561863768116</v>
      </c>
      <c r="FI99" s="71">
        <f t="shared" si="485"/>
        <v>4.7411115942028978E-4</v>
      </c>
      <c r="FJ99" s="71">
        <f t="shared" si="485"/>
        <v>3.5103531681159419</v>
      </c>
      <c r="FK99" s="71">
        <f t="shared" si="485"/>
        <v>1.1812987543478262</v>
      </c>
      <c r="FL99" s="71">
        <f t="shared" si="485"/>
        <v>2.3447272463768118E-3</v>
      </c>
      <c r="FM99" s="71">
        <f t="shared" si="485"/>
        <v>1.4605933333333334E-3</v>
      </c>
      <c r="FN99" s="71">
        <f t="shared" si="485"/>
        <v>7.9148410144927531E-3</v>
      </c>
      <c r="FO99" s="71">
        <f t="shared" si="485"/>
        <v>2.6106608695652169E-4</v>
      </c>
      <c r="FP99" s="72">
        <f t="shared" si="485"/>
        <v>47.400418312898552</v>
      </c>
    </row>
    <row r="100" spans="1:172" x14ac:dyDescent="0.2">
      <c r="A100" s="62" t="str">
        <f t="shared" si="359"/>
        <v>BRIG1</v>
      </c>
      <c r="B100" s="63" t="s">
        <v>75</v>
      </c>
      <c r="C100" s="20"/>
      <c r="D100" s="41"/>
      <c r="E100" s="41"/>
      <c r="F100" s="41"/>
      <c r="G100" s="41"/>
      <c r="H100" s="41"/>
      <c r="I100" s="20"/>
      <c r="J100" s="64">
        <f t="shared" si="360"/>
        <v>11.950038292490119</v>
      </c>
      <c r="K100" s="41"/>
      <c r="L100" s="64">
        <f t="shared" ref="L100:U100" si="486">IF(COUNT(L70:L74)&lt;3,"",AVERAGE(L70:L74))</f>
        <v>33.38170212648221</v>
      </c>
      <c r="M100" s="64">
        <f t="shared" si="486"/>
        <v>21.38170212648221</v>
      </c>
      <c r="N100" s="64">
        <f t="shared" si="486"/>
        <v>8.2572873596837955</v>
      </c>
      <c r="O100" s="64">
        <f t="shared" si="486"/>
        <v>2.9365711778656127</v>
      </c>
      <c r="P100" s="64">
        <f t="shared" si="486"/>
        <v>3.7039690158102765</v>
      </c>
      <c r="Q100" s="64">
        <f t="shared" si="486"/>
        <v>1.3964681422924901</v>
      </c>
      <c r="R100" s="64">
        <f t="shared" si="486"/>
        <v>0.14667037549407114</v>
      </c>
      <c r="S100" s="64">
        <f t="shared" si="486"/>
        <v>3.2311165138339915</v>
      </c>
      <c r="T100" s="64">
        <f t="shared" si="486"/>
        <v>1.7096206126482216</v>
      </c>
      <c r="U100" s="65">
        <f t="shared" si="486"/>
        <v>12</v>
      </c>
      <c r="V100" s="20"/>
      <c r="W100" s="64">
        <f t="shared" si="362"/>
        <v>21.132254536231883</v>
      </c>
      <c r="X100" s="41"/>
      <c r="Y100" s="64">
        <f t="shared" ref="Y100:AH100" si="487">IF(COUNT(Y70:Y74)&lt;3,"",AVERAGE(Y70:Y74))</f>
        <v>88.716630438405787</v>
      </c>
      <c r="Z100" s="64">
        <f t="shared" si="487"/>
        <v>76.716630438405815</v>
      </c>
      <c r="AA100" s="64">
        <f t="shared" si="487"/>
        <v>38.45912097826087</v>
      </c>
      <c r="AB100" s="64">
        <f t="shared" si="487"/>
        <v>18.350571815217393</v>
      </c>
      <c r="AC100" s="64">
        <f t="shared" si="487"/>
        <v>9.6144836594202889</v>
      </c>
      <c r="AD100" s="64">
        <f t="shared" si="487"/>
        <v>4.0094275724637685</v>
      </c>
      <c r="AE100" s="64">
        <f t="shared" si="487"/>
        <v>0.30338490217391306</v>
      </c>
      <c r="AF100" s="64">
        <f t="shared" si="487"/>
        <v>4.8141741594202898</v>
      </c>
      <c r="AG100" s="64">
        <f t="shared" si="487"/>
        <v>1.1654675108695653</v>
      </c>
      <c r="AH100" s="65">
        <f t="shared" si="487"/>
        <v>12</v>
      </c>
      <c r="AI100" s="66">
        <f t="shared" si="444"/>
        <v>11.950038292490119</v>
      </c>
      <c r="AJ100" s="67">
        <f t="shared" si="445"/>
        <v>1</v>
      </c>
      <c r="AK100" s="67">
        <f t="shared" si="446"/>
        <v>0.2473596861057952</v>
      </c>
      <c r="AL100" s="67">
        <f t="shared" si="447"/>
        <v>8.7969485999816244E-2</v>
      </c>
      <c r="AM100" s="67">
        <f t="shared" si="448"/>
        <v>0.11095806324602787</v>
      </c>
      <c r="AN100" s="67">
        <f t="shared" si="449"/>
        <v>4.1833341421636215E-2</v>
      </c>
      <c r="AO100" s="67">
        <f t="shared" si="450"/>
        <v>4.393735674063046E-3</v>
      </c>
      <c r="AP100" s="67">
        <f t="shared" si="451"/>
        <v>9.6793042535440327E-2</v>
      </c>
      <c r="AQ100" s="67">
        <f t="shared" si="452"/>
        <v>5.1214303158374712E-2</v>
      </c>
      <c r="AR100" s="68">
        <f t="shared" si="453"/>
        <v>0.35947837394667237</v>
      </c>
      <c r="AS100" s="66">
        <f t="shared" si="454"/>
        <v>21.132254536231883</v>
      </c>
      <c r="AT100" s="67">
        <f t="shared" si="455"/>
        <v>1</v>
      </c>
      <c r="AU100" s="67">
        <f t="shared" si="456"/>
        <v>0.43350520402104636</v>
      </c>
      <c r="AV100" s="67">
        <f t="shared" si="457"/>
        <v>0.20684477898377615</v>
      </c>
      <c r="AW100" s="67">
        <f t="shared" si="458"/>
        <v>0.1083729579438371</v>
      </c>
      <c r="AX100" s="67">
        <f t="shared" si="459"/>
        <v>4.5193641289695233E-2</v>
      </c>
      <c r="AY100" s="67">
        <f t="shared" si="460"/>
        <v>3.4197072259698506E-3</v>
      </c>
      <c r="AZ100" s="67">
        <f t="shared" si="461"/>
        <v>5.4264619109521704E-2</v>
      </c>
      <c r="BA100" s="67">
        <f t="shared" si="462"/>
        <v>1.3136967726459432E-2</v>
      </c>
      <c r="BB100" s="68">
        <f t="shared" si="463"/>
        <v>0.13526212549665492</v>
      </c>
      <c r="BC100" s="66">
        <f t="shared" si="464"/>
        <v>11.950038292490119</v>
      </c>
      <c r="BD100" s="69">
        <f t="shared" si="465"/>
        <v>11.950038292490119</v>
      </c>
      <c r="BE100" s="69">
        <f t="shared" si="466"/>
        <v>2.9559577209825885</v>
      </c>
      <c r="BF100" s="69">
        <f t="shared" si="467"/>
        <v>1.0512387262684775</v>
      </c>
      <c r="BG100" s="69">
        <f t="shared" si="468"/>
        <v>1.3259531046505735</v>
      </c>
      <c r="BH100" s="69">
        <f t="shared" si="469"/>
        <v>0.49991003189136579</v>
      </c>
      <c r="BI100" s="69">
        <f t="shared" si="470"/>
        <v>5.2505309552133284E-2</v>
      </c>
      <c r="BJ100" s="69">
        <f t="shared" si="471"/>
        <v>1.1566805647451368</v>
      </c>
      <c r="BK100" s="69">
        <f t="shared" si="472"/>
        <v>0.61201288386577546</v>
      </c>
      <c r="BL100" s="70">
        <f t="shared" si="473"/>
        <v>4.2957803339848173</v>
      </c>
      <c r="BM100" s="66">
        <f t="shared" si="474"/>
        <v>21.132254536231883</v>
      </c>
      <c r="BN100" s="69">
        <f t="shared" si="475"/>
        <v>21.132254536231883</v>
      </c>
      <c r="BO100" s="69">
        <f t="shared" si="476"/>
        <v>9.1609423141538855</v>
      </c>
      <c r="BP100" s="69">
        <f t="shared" si="477"/>
        <v>4.3710965189757847</v>
      </c>
      <c r="BQ100" s="69">
        <f t="shared" si="478"/>
        <v>2.2901649321135187</v>
      </c>
      <c r="BR100" s="69">
        <f t="shared" si="479"/>
        <v>0.95504353115299867</v>
      </c>
      <c r="BS100" s="69">
        <f t="shared" si="480"/>
        <v>7.226612353858633E-2</v>
      </c>
      <c r="BT100" s="69">
        <f t="shared" si="481"/>
        <v>1.1467337433340854</v>
      </c>
      <c r="BU100" s="69">
        <f t="shared" si="482"/>
        <v>0.27761374582980419</v>
      </c>
      <c r="BV100" s="70">
        <f t="shared" si="483"/>
        <v>2.8583936651070525</v>
      </c>
      <c r="BW100" s="71">
        <f t="shared" ref="BW100:EH100" si="488">IF(COUNT(BW70:BW74)&lt;3,"",AVERAGE(BW70:BW74))</f>
        <v>8.4041960158102746</v>
      </c>
      <c r="BX100" s="71">
        <f t="shared" si="488"/>
        <v>3.0190018260869564</v>
      </c>
      <c r="BY100" s="71">
        <f t="shared" si="488"/>
        <v>8.5185945573122517</v>
      </c>
      <c r="BZ100" s="71">
        <f t="shared" si="488"/>
        <v>3.1909631778656129</v>
      </c>
      <c r="CA100" s="71">
        <f t="shared" si="488"/>
        <v>1.0532614347826086</v>
      </c>
      <c r="CB100" s="71">
        <f t="shared" si="488"/>
        <v>0.35554729249011857</v>
      </c>
      <c r="CC100" s="71">
        <f t="shared" si="488"/>
        <v>1.2166759209486164</v>
      </c>
      <c r="CD100" s="71">
        <f t="shared" si="488"/>
        <v>0.13964681422924899</v>
      </c>
      <c r="CE100" s="71">
        <f t="shared" si="488"/>
        <v>0.14667037549407114</v>
      </c>
      <c r="CF100" s="71">
        <f t="shared" si="488"/>
        <v>5.38519418972332</v>
      </c>
      <c r="CG100" s="71">
        <f t="shared" si="488"/>
        <v>0.27916223715415017</v>
      </c>
      <c r="CH100" s="71">
        <f t="shared" si="488"/>
        <v>1.2305296442687744E-2</v>
      </c>
      <c r="CI100" s="71">
        <f t="shared" si="488"/>
        <v>1.3781422924901186E-4</v>
      </c>
      <c r="CJ100" s="71">
        <f t="shared" si="488"/>
        <v>1.3004782608695652E-3</v>
      </c>
      <c r="CK100" s="71">
        <f t="shared" si="488"/>
        <v>1.3113486166007904E-2</v>
      </c>
      <c r="CL100" s="71">
        <f t="shared" si="488"/>
        <v>0.25387204743082997</v>
      </c>
      <c r="CM100" s="71">
        <f t="shared" si="488"/>
        <v>3.9922521739130433E-2</v>
      </c>
      <c r="CN100" s="71">
        <f t="shared" si="488"/>
        <v>1.2180237154150197E-4</v>
      </c>
      <c r="CO100" s="71">
        <f t="shared" si="488"/>
        <v>6.3967430830039525E-3</v>
      </c>
      <c r="CP100" s="71">
        <f t="shared" si="488"/>
        <v>0.146375604743083</v>
      </c>
      <c r="CQ100" s="71">
        <f t="shared" si="488"/>
        <v>0.22279883794466407</v>
      </c>
      <c r="CR100" s="71">
        <f t="shared" si="488"/>
        <v>0.14609032411067194</v>
      </c>
      <c r="CS100" s="71">
        <f t="shared" si="488"/>
        <v>0.154269557312253</v>
      </c>
      <c r="CT100" s="71">
        <f t="shared" si="488"/>
        <v>0.67593106719367591</v>
      </c>
      <c r="CU100" s="71">
        <f t="shared" si="488"/>
        <v>0.15601636363636362</v>
      </c>
      <c r="CV100" s="71">
        <f t="shared" si="488"/>
        <v>5.3522217391304347E-2</v>
      </c>
      <c r="CW100" s="71">
        <f t="shared" si="488"/>
        <v>1.1806719367588932E-4</v>
      </c>
      <c r="CX100" s="71">
        <f t="shared" si="488"/>
        <v>6.5584980237154151E-4</v>
      </c>
      <c r="CY100" s="71">
        <f t="shared" si="488"/>
        <v>1.5285470355731226E-2</v>
      </c>
      <c r="CZ100" s="71">
        <f t="shared" si="488"/>
        <v>7.9557707509881421E-4</v>
      </c>
      <c r="DA100" s="71">
        <f t="shared" si="488"/>
        <v>1.7417837944664026E-2</v>
      </c>
      <c r="DB100" s="71">
        <f t="shared" si="488"/>
        <v>4.4029644268774704E-4</v>
      </c>
      <c r="DC100" s="71">
        <f t="shared" si="488"/>
        <v>2.3590118577075103E-4</v>
      </c>
      <c r="DD100" s="71">
        <f t="shared" si="488"/>
        <v>0.27561792094861659</v>
      </c>
      <c r="DE100" s="71">
        <f t="shared" si="488"/>
        <v>1.0196332015810277E-2</v>
      </c>
      <c r="DF100" s="71">
        <f t="shared" si="488"/>
        <v>5.9636363636363641E-4</v>
      </c>
      <c r="DG100" s="71">
        <f t="shared" si="488"/>
        <v>2.0024893280632412E-2</v>
      </c>
      <c r="DH100" s="71">
        <f t="shared" si="488"/>
        <v>1.8003952569169963E-5</v>
      </c>
      <c r="DI100" s="71">
        <f t="shared" si="488"/>
        <v>1.761699604743083E-4</v>
      </c>
      <c r="DJ100" s="71">
        <f t="shared" si="488"/>
        <v>2.3690877470355733E-2</v>
      </c>
      <c r="DK100" s="71">
        <f t="shared" si="488"/>
        <v>9.8260209486166011E-2</v>
      </c>
      <c r="DL100" s="71">
        <f t="shared" si="488"/>
        <v>1.9749802371541505E-4</v>
      </c>
      <c r="DM100" s="71">
        <f t="shared" si="488"/>
        <v>0.7229307509881423</v>
      </c>
      <c r="DN100" s="71">
        <f t="shared" si="488"/>
        <v>0.25533605928853753</v>
      </c>
      <c r="DO100" s="71">
        <f t="shared" si="488"/>
        <v>1.1557747035573121E-3</v>
      </c>
      <c r="DP100" s="71">
        <f t="shared" si="488"/>
        <v>4.7615415019762843E-4</v>
      </c>
      <c r="DQ100" s="71">
        <f t="shared" si="488"/>
        <v>2.713683794466403E-3</v>
      </c>
      <c r="DR100" s="71">
        <f t="shared" si="488"/>
        <v>2.1156916996047434E-4</v>
      </c>
      <c r="DS100" s="72">
        <f t="shared" si="488"/>
        <v>127.75693487351778</v>
      </c>
      <c r="DT100" s="73">
        <f t="shared" si="488"/>
        <v>18.566579192687747</v>
      </c>
      <c r="DU100" s="71">
        <f t="shared" si="488"/>
        <v>10.591766804347827</v>
      </c>
      <c r="DV100" s="71">
        <f t="shared" si="488"/>
        <v>17.906873422266138</v>
      </c>
      <c r="DW100" s="71">
        <f t="shared" si="488"/>
        <v>9.9827748695652172</v>
      </c>
      <c r="DX100" s="71">
        <f t="shared" si="488"/>
        <v>4.2433314637681168</v>
      </c>
      <c r="DY100" s="71">
        <f t="shared" si="488"/>
        <v>2.0340635471014492</v>
      </c>
      <c r="DZ100" s="71">
        <f t="shared" si="488"/>
        <v>2.8112738659420287</v>
      </c>
      <c r="EA100" s="71">
        <f t="shared" si="488"/>
        <v>0.40094275724637674</v>
      </c>
      <c r="EB100" s="71">
        <f t="shared" si="488"/>
        <v>0.30338490217391306</v>
      </c>
      <c r="EC100" s="71">
        <f t="shared" si="488"/>
        <v>8.0236236847826081</v>
      </c>
      <c r="ED100" s="71">
        <f t="shared" si="488"/>
        <v>0.18977842391304348</v>
      </c>
      <c r="EE100" s="71">
        <f t="shared" si="488"/>
        <v>2.6502630434782608E-2</v>
      </c>
      <c r="EF100" s="71">
        <f t="shared" si="488"/>
        <v>5.1508333333333332E-4</v>
      </c>
      <c r="EG100" s="71">
        <f t="shared" si="488"/>
        <v>3.5976449275362315E-3</v>
      </c>
      <c r="EH100" s="71">
        <f t="shared" si="488"/>
        <v>2.2493173913043479E-2</v>
      </c>
      <c r="EI100" s="71">
        <f t="shared" ref="EI100:FP100" si="489">IF(COUNT(EI70:EI74)&lt;3,"",AVERAGE(EI70:EI74))</f>
        <v>0.75509480797101447</v>
      </c>
      <c r="EJ100" s="71">
        <f t="shared" si="489"/>
        <v>4.6620456521739129E-2</v>
      </c>
      <c r="EK100" s="71">
        <f t="shared" si="489"/>
        <v>1.0677536231884059E-4</v>
      </c>
      <c r="EL100" s="71">
        <f t="shared" si="489"/>
        <v>6.2736362318840583E-2</v>
      </c>
      <c r="EM100" s="71">
        <f t="shared" si="489"/>
        <v>0.39520193478260868</v>
      </c>
      <c r="EN100" s="71">
        <f t="shared" si="489"/>
        <v>0.36619925362318839</v>
      </c>
      <c r="EO100" s="71">
        <f t="shared" si="489"/>
        <v>0.33680201811594201</v>
      </c>
      <c r="EP100" s="71">
        <f t="shared" si="489"/>
        <v>0.40087928260869565</v>
      </c>
      <c r="EQ100" s="71">
        <f t="shared" si="489"/>
        <v>1.5618188514492752</v>
      </c>
      <c r="ER100" s="71">
        <f t="shared" si="489"/>
        <v>0.10667792753623188</v>
      </c>
      <c r="ES100" s="71">
        <f t="shared" si="489"/>
        <v>5.1377210144927538E-3</v>
      </c>
      <c r="ET100" s="71">
        <f t="shared" si="489"/>
        <v>2.7144202898550724E-4</v>
      </c>
      <c r="EU100" s="71">
        <f t="shared" si="489"/>
        <v>1.5130326086956524E-3</v>
      </c>
      <c r="EV100" s="71">
        <f t="shared" si="489"/>
        <v>3.4340887681159421E-2</v>
      </c>
      <c r="EW100" s="71">
        <f t="shared" si="489"/>
        <v>2.214076086956522E-3</v>
      </c>
      <c r="EX100" s="71">
        <f t="shared" si="489"/>
        <v>1.541292391304348E-2</v>
      </c>
      <c r="EY100" s="71">
        <f t="shared" si="489"/>
        <v>1.182909420289855E-3</v>
      </c>
      <c r="EZ100" s="71">
        <f t="shared" si="489"/>
        <v>5.8101811594202897E-4</v>
      </c>
      <c r="FA100" s="71">
        <f t="shared" si="489"/>
        <v>1.5767935724637681</v>
      </c>
      <c r="FB100" s="71">
        <f t="shared" si="489"/>
        <v>1.6600684782608694E-2</v>
      </c>
      <c r="FC100" s="71">
        <f t="shared" si="489"/>
        <v>2.2322934782608691E-3</v>
      </c>
      <c r="FD100" s="71">
        <f t="shared" si="489"/>
        <v>4.5159202898550722E-2</v>
      </c>
      <c r="FE100" s="71">
        <f t="shared" si="489"/>
        <v>1.9391304347826087E-5</v>
      </c>
      <c r="FF100" s="71">
        <f t="shared" si="489"/>
        <v>8.8811231884057995E-4</v>
      </c>
      <c r="FG100" s="71">
        <f t="shared" si="489"/>
        <v>4.855621376811594E-2</v>
      </c>
      <c r="FH100" s="71">
        <f t="shared" si="489"/>
        <v>8.4718746376811607E-2</v>
      </c>
      <c r="FI100" s="71">
        <f t="shared" si="489"/>
        <v>4.383478260869565E-4</v>
      </c>
      <c r="FJ100" s="71">
        <f t="shared" si="489"/>
        <v>3.0537230181159423</v>
      </c>
      <c r="FK100" s="71">
        <f t="shared" si="489"/>
        <v>1.0286863876811594</v>
      </c>
      <c r="FL100" s="71">
        <f t="shared" si="489"/>
        <v>2.2705905797101448E-3</v>
      </c>
      <c r="FM100" s="71">
        <f t="shared" si="489"/>
        <v>1.0868333333333333E-3</v>
      </c>
      <c r="FN100" s="71">
        <f t="shared" si="489"/>
        <v>7.7409710144927518E-3</v>
      </c>
      <c r="FO100" s="71">
        <f t="shared" si="489"/>
        <v>3.0682608695652169E-4</v>
      </c>
      <c r="FP100" s="72">
        <f t="shared" si="489"/>
        <v>50.524879286231879</v>
      </c>
    </row>
    <row r="101" spans="1:172" x14ac:dyDescent="0.2">
      <c r="A101" s="62" t="str">
        <f t="shared" si="359"/>
        <v>BRIG1</v>
      </c>
      <c r="B101" s="63" t="s">
        <v>76</v>
      </c>
      <c r="C101" s="20"/>
      <c r="D101" s="41"/>
      <c r="E101" s="41"/>
      <c r="F101" s="41"/>
      <c r="G101" s="41"/>
      <c r="H101" s="41"/>
      <c r="I101" s="20"/>
      <c r="J101" s="64">
        <f t="shared" si="360"/>
        <v>11.590648292490119</v>
      </c>
      <c r="K101" s="41"/>
      <c r="L101" s="64">
        <f t="shared" ref="L101:U102" si="490">IF(COUNT(L71:L75)&lt;3,"",AVERAGE(L71:L75))</f>
        <v>32.150212735177867</v>
      </c>
      <c r="M101" s="64">
        <f t="shared" si="490"/>
        <v>20.150212735177867</v>
      </c>
      <c r="N101" s="64">
        <f t="shared" si="490"/>
        <v>7.5375395335968394</v>
      </c>
      <c r="O101" s="64">
        <f t="shared" si="490"/>
        <v>2.6497140474308307</v>
      </c>
      <c r="P101" s="64">
        <f t="shared" si="490"/>
        <v>3.6268140592885372</v>
      </c>
      <c r="Q101" s="64">
        <f t="shared" si="490"/>
        <v>1.2491046640316206</v>
      </c>
      <c r="R101" s="64">
        <f t="shared" si="490"/>
        <v>0.14184611462450594</v>
      </c>
      <c r="S101" s="64">
        <f t="shared" si="490"/>
        <v>3.3536978181818187</v>
      </c>
      <c r="T101" s="64">
        <f t="shared" si="490"/>
        <v>1.5914978300395255</v>
      </c>
      <c r="U101" s="65">
        <f t="shared" si="490"/>
        <v>12</v>
      </c>
      <c r="V101" s="20"/>
      <c r="W101" s="64">
        <f t="shared" si="362"/>
        <v>20.436071851449277</v>
      </c>
      <c r="X101" s="41"/>
      <c r="Y101" s="64">
        <f t="shared" ref="Y101:AH102" si="491">IF(COUNT(Y71:Y75)&lt;3,"",AVERAGE(Y71:Y75))</f>
        <v>82.744654221014486</v>
      </c>
      <c r="Z101" s="64">
        <f t="shared" si="491"/>
        <v>70.744654221014486</v>
      </c>
      <c r="AA101" s="64">
        <f t="shared" si="491"/>
        <v>31.814163681159421</v>
      </c>
      <c r="AB101" s="64">
        <f t="shared" si="491"/>
        <v>19.651995387681161</v>
      </c>
      <c r="AC101" s="64">
        <f t="shared" si="491"/>
        <v>9.2886516413043463</v>
      </c>
      <c r="AD101" s="64">
        <f t="shared" si="491"/>
        <v>3.9656814130434781</v>
      </c>
      <c r="AE101" s="64">
        <f t="shared" si="491"/>
        <v>0.31151522101449275</v>
      </c>
      <c r="AF101" s="64">
        <f t="shared" si="491"/>
        <v>4.5957786159420291</v>
      </c>
      <c r="AG101" s="64">
        <f t="shared" si="491"/>
        <v>1.1168688550724639</v>
      </c>
      <c r="AH101" s="65">
        <f t="shared" si="491"/>
        <v>12</v>
      </c>
      <c r="AI101" s="66">
        <f t="shared" si="444"/>
        <v>11.590648292490119</v>
      </c>
      <c r="AJ101" s="67">
        <f t="shared" si="445"/>
        <v>1</v>
      </c>
      <c r="AK101" s="67">
        <f t="shared" si="446"/>
        <v>0.23444757879780601</v>
      </c>
      <c r="AL101" s="67">
        <f t="shared" si="447"/>
        <v>8.2416687853874987E-2</v>
      </c>
      <c r="AM101" s="67">
        <f t="shared" si="448"/>
        <v>0.11280840003027968</v>
      </c>
      <c r="AN101" s="67">
        <f t="shared" si="449"/>
        <v>3.885214304242799E-2</v>
      </c>
      <c r="AO101" s="67">
        <f t="shared" si="450"/>
        <v>4.4119805922559849E-3</v>
      </c>
      <c r="AP101" s="67">
        <f t="shared" si="451"/>
        <v>0.10431339430959025</v>
      </c>
      <c r="AQ101" s="67">
        <f t="shared" si="452"/>
        <v>4.9501937767837935E-2</v>
      </c>
      <c r="AR101" s="68">
        <f t="shared" si="453"/>
        <v>0.37324791903693794</v>
      </c>
      <c r="AS101" s="66">
        <f t="shared" si="454"/>
        <v>20.436071851449277</v>
      </c>
      <c r="AT101" s="67">
        <f t="shared" si="455"/>
        <v>1</v>
      </c>
      <c r="AU101" s="67">
        <f t="shared" si="456"/>
        <v>0.38448603091847405</v>
      </c>
      <c r="AV101" s="67">
        <f t="shared" si="457"/>
        <v>0.23750169207535568</v>
      </c>
      <c r="AW101" s="67">
        <f t="shared" si="458"/>
        <v>0.11225681862775042</v>
      </c>
      <c r="AX101" s="67">
        <f t="shared" si="459"/>
        <v>4.7926738595716098E-2</v>
      </c>
      <c r="AY101" s="67">
        <f t="shared" si="460"/>
        <v>3.7647776034258644E-3</v>
      </c>
      <c r="AZ101" s="67">
        <f t="shared" si="461"/>
        <v>5.5541698242722835E-2</v>
      </c>
      <c r="BA101" s="67">
        <f t="shared" si="462"/>
        <v>1.349777657042665E-2</v>
      </c>
      <c r="BB101" s="68">
        <f t="shared" si="463"/>
        <v>0.14502447454729209</v>
      </c>
      <c r="BC101" s="66">
        <f t="shared" si="464"/>
        <v>11.590648292490119</v>
      </c>
      <c r="BD101" s="69">
        <f t="shared" si="465"/>
        <v>11.590648292490119</v>
      </c>
      <c r="BE101" s="69">
        <f t="shared" si="466"/>
        <v>2.7173994288712326</v>
      </c>
      <c r="BF101" s="69">
        <f t="shared" si="467"/>
        <v>0.95526284234620729</v>
      </c>
      <c r="BG101" s="69">
        <f t="shared" si="468"/>
        <v>1.3075224891895034</v>
      </c>
      <c r="BH101" s="69">
        <f t="shared" si="469"/>
        <v>0.45032152541429987</v>
      </c>
      <c r="BI101" s="69">
        <f t="shared" si="470"/>
        <v>5.1137715318131376E-2</v>
      </c>
      <c r="BJ101" s="69">
        <f t="shared" si="471"/>
        <v>1.2090598656383007</v>
      </c>
      <c r="BK101" s="69">
        <f t="shared" si="472"/>
        <v>0.57375955046374294</v>
      </c>
      <c r="BL101" s="70">
        <f t="shared" si="473"/>
        <v>4.326185355460975</v>
      </c>
      <c r="BM101" s="66">
        <f t="shared" si="474"/>
        <v>20.436071851449277</v>
      </c>
      <c r="BN101" s="69">
        <f t="shared" si="475"/>
        <v>20.436071851449277</v>
      </c>
      <c r="BO101" s="69">
        <f t="shared" si="476"/>
        <v>7.8573841537284839</v>
      </c>
      <c r="BP101" s="69">
        <f t="shared" si="477"/>
        <v>4.8536016440927501</v>
      </c>
      <c r="BQ101" s="69">
        <f t="shared" si="478"/>
        <v>2.294088411291817</v>
      </c>
      <c r="BR101" s="69">
        <f t="shared" si="479"/>
        <v>0.97943427354768142</v>
      </c>
      <c r="BS101" s="69">
        <f t="shared" si="480"/>
        <v>7.6937265608337982E-2</v>
      </c>
      <c r="BT101" s="69">
        <f t="shared" si="481"/>
        <v>1.1350541360397979</v>
      </c>
      <c r="BU101" s="69">
        <f t="shared" si="482"/>
        <v>0.2758415318280476</v>
      </c>
      <c r="BV101" s="70">
        <f t="shared" si="483"/>
        <v>2.963730582067138</v>
      </c>
      <c r="BW101" s="71">
        <f t="shared" ref="BW101:EH102" si="492">IF(COUNT(BW71:BW75)&lt;3,"",AVERAGE(BW71:BW75))</f>
        <v>8.4986507114624494</v>
      </c>
      <c r="BX101" s="71">
        <f t="shared" si="492"/>
        <v>2.9099133043478256</v>
      </c>
      <c r="BY101" s="71">
        <f t="shared" si="492"/>
        <v>8.5228585573122508</v>
      </c>
      <c r="BZ101" s="71">
        <f t="shared" si="492"/>
        <v>2.9988202213438742</v>
      </c>
      <c r="CA101" s="71">
        <f t="shared" si="492"/>
        <v>0.96050908695652182</v>
      </c>
      <c r="CB101" s="71">
        <f t="shared" si="492"/>
        <v>0.32005546640316207</v>
      </c>
      <c r="CC101" s="71">
        <f t="shared" si="492"/>
        <v>1.1926475731225294</v>
      </c>
      <c r="CD101" s="71">
        <f t="shared" si="492"/>
        <v>0.12491046640316203</v>
      </c>
      <c r="CE101" s="71">
        <f t="shared" si="492"/>
        <v>0.14184611462450594</v>
      </c>
      <c r="CF101" s="71">
        <f t="shared" si="492"/>
        <v>5.5894962766798413</v>
      </c>
      <c r="CG101" s="71">
        <f t="shared" si="492"/>
        <v>0.25885215019762847</v>
      </c>
      <c r="CH101" s="71">
        <f t="shared" si="492"/>
        <v>1.2315557312252963E-2</v>
      </c>
      <c r="CI101" s="71">
        <f t="shared" si="492"/>
        <v>1.1790118577075098E-4</v>
      </c>
      <c r="CJ101" s="71">
        <f t="shared" si="492"/>
        <v>1.2872608695652173E-3</v>
      </c>
      <c r="CK101" s="71">
        <f t="shared" si="492"/>
        <v>1.2535225296442687E-2</v>
      </c>
      <c r="CL101" s="71">
        <f t="shared" si="492"/>
        <v>0.23255413438735179</v>
      </c>
      <c r="CM101" s="71">
        <f t="shared" si="492"/>
        <v>3.8343913043478263E-2</v>
      </c>
      <c r="CN101" s="71">
        <f t="shared" si="492"/>
        <v>1.0962845849802372E-4</v>
      </c>
      <c r="CO101" s="71">
        <f t="shared" si="492"/>
        <v>6.986830039525692E-3</v>
      </c>
      <c r="CP101" s="71">
        <f t="shared" si="492"/>
        <v>0.14059056126482214</v>
      </c>
      <c r="CQ101" s="71">
        <f t="shared" si="492"/>
        <v>0.2304765770750988</v>
      </c>
      <c r="CR101" s="71">
        <f t="shared" si="492"/>
        <v>0.13843075889328063</v>
      </c>
      <c r="CS101" s="71">
        <f t="shared" si="492"/>
        <v>0.146097209486166</v>
      </c>
      <c r="CT101" s="71">
        <f t="shared" si="492"/>
        <v>0.66258193675889321</v>
      </c>
      <c r="CU101" s="71">
        <f t="shared" si="492"/>
        <v>0.14414871146245059</v>
      </c>
      <c r="CV101" s="71">
        <f t="shared" si="492"/>
        <v>5.1258999999999999E-2</v>
      </c>
      <c r="CW101" s="71">
        <f t="shared" si="492"/>
        <v>1.0989328063241107E-4</v>
      </c>
      <c r="CX101" s="71">
        <f t="shared" si="492"/>
        <v>5.8141501976284582E-4</v>
      </c>
      <c r="CY101" s="71">
        <f t="shared" si="492"/>
        <v>1.4057905138339918E-2</v>
      </c>
      <c r="CZ101" s="71">
        <f t="shared" si="492"/>
        <v>7.3627272727272723E-4</v>
      </c>
      <c r="DA101" s="71">
        <f t="shared" si="492"/>
        <v>1.7266794466403161E-2</v>
      </c>
      <c r="DB101" s="71">
        <f t="shared" si="492"/>
        <v>3.9499209486166013E-4</v>
      </c>
      <c r="DC101" s="71">
        <f t="shared" si="492"/>
        <v>1.7703162055335969E-4</v>
      </c>
      <c r="DD101" s="71">
        <f t="shared" si="492"/>
        <v>0.24810496442687749</v>
      </c>
      <c r="DE101" s="71">
        <f t="shared" si="492"/>
        <v>1.0274940711462451E-2</v>
      </c>
      <c r="DF101" s="71">
        <f t="shared" si="492"/>
        <v>5.3375494071146239E-4</v>
      </c>
      <c r="DG101" s="71">
        <f t="shared" si="492"/>
        <v>1.9193415019762846E-2</v>
      </c>
      <c r="DH101" s="71">
        <f t="shared" si="492"/>
        <v>2.7743083003952576E-5</v>
      </c>
      <c r="DI101" s="71">
        <f t="shared" si="492"/>
        <v>1.6138735177865612E-4</v>
      </c>
      <c r="DJ101" s="71">
        <f t="shared" si="492"/>
        <v>2.3339138339920951E-2</v>
      </c>
      <c r="DK101" s="71">
        <f t="shared" si="492"/>
        <v>9.6444122529644266E-2</v>
      </c>
      <c r="DL101" s="71">
        <f t="shared" si="492"/>
        <v>1.8732411067193681E-4</v>
      </c>
      <c r="DM101" s="71">
        <f t="shared" si="492"/>
        <v>0.6510504031620552</v>
      </c>
      <c r="DN101" s="71">
        <f t="shared" si="492"/>
        <v>0.23285066798418974</v>
      </c>
      <c r="DO101" s="71">
        <f t="shared" si="492"/>
        <v>1.1260355731225295E-3</v>
      </c>
      <c r="DP101" s="71">
        <f t="shared" si="492"/>
        <v>3.0337154150197632E-4</v>
      </c>
      <c r="DQ101" s="71">
        <f t="shared" si="492"/>
        <v>2.4735098814229247E-3</v>
      </c>
      <c r="DR101" s="71">
        <f t="shared" si="492"/>
        <v>1.7956916996047433E-4</v>
      </c>
      <c r="DS101" s="72">
        <f t="shared" si="492"/>
        <v>132.45740713438732</v>
      </c>
      <c r="DT101" s="73">
        <f t="shared" si="492"/>
        <v>17.536695044137023</v>
      </c>
      <c r="DU101" s="71">
        <f t="shared" si="492"/>
        <v>9.9258751449275362</v>
      </c>
      <c r="DV101" s="71">
        <f t="shared" si="492"/>
        <v>16.929329306324114</v>
      </c>
      <c r="DW101" s="71">
        <f t="shared" si="492"/>
        <v>9.402907699275362</v>
      </c>
      <c r="DX101" s="71">
        <f t="shared" si="492"/>
        <v>3.6100832572463766</v>
      </c>
      <c r="DY101" s="71">
        <f t="shared" si="492"/>
        <v>2.1734439601449274</v>
      </c>
      <c r="DZ101" s="71">
        <f t="shared" si="492"/>
        <v>2.7292140688405793</v>
      </c>
      <c r="EA101" s="71">
        <f t="shared" si="492"/>
        <v>0.39656814130434781</v>
      </c>
      <c r="EB101" s="71">
        <f t="shared" si="492"/>
        <v>0.31151522101449275</v>
      </c>
      <c r="EC101" s="71">
        <f t="shared" si="492"/>
        <v>7.6596311956521728</v>
      </c>
      <c r="ED101" s="71">
        <f t="shared" si="492"/>
        <v>0.18208330434782607</v>
      </c>
      <c r="EE101" s="71">
        <f t="shared" si="492"/>
        <v>2.7791351449275366E-2</v>
      </c>
      <c r="EF101" s="71">
        <f t="shared" si="492"/>
        <v>5.3929347826086964E-4</v>
      </c>
      <c r="EG101" s="71">
        <f t="shared" si="492"/>
        <v>3.4376920289855067E-3</v>
      </c>
      <c r="EH101" s="71">
        <f t="shared" si="492"/>
        <v>2.1661471014492756E-2</v>
      </c>
      <c r="EI101" s="71">
        <f t="shared" ref="EI101:FP102" si="493">IF(COUNT(EI71:EI75)&lt;3,"",AVERAGE(EI71:EI75))</f>
        <v>0.70336006159420283</v>
      </c>
      <c r="EJ101" s="71">
        <f t="shared" si="493"/>
        <v>4.6594967391304344E-2</v>
      </c>
      <c r="EK101" s="71">
        <f t="shared" si="493"/>
        <v>6.9384057971014489E-5</v>
      </c>
      <c r="EL101" s="71">
        <f t="shared" si="493"/>
        <v>6.8475286231884064E-2</v>
      </c>
      <c r="EM101" s="71">
        <f t="shared" si="493"/>
        <v>0.37860860507246374</v>
      </c>
      <c r="EN101" s="71">
        <f t="shared" si="493"/>
        <v>0.38355317391304344</v>
      </c>
      <c r="EO101" s="71">
        <f t="shared" si="493"/>
        <v>0.33213669202898549</v>
      </c>
      <c r="EP101" s="71">
        <f t="shared" si="493"/>
        <v>0.35345627173913041</v>
      </c>
      <c r="EQ101" s="71">
        <f t="shared" si="493"/>
        <v>1.5162300289855071</v>
      </c>
      <c r="ER101" s="71">
        <f t="shared" si="493"/>
        <v>0.10240283333333333</v>
      </c>
      <c r="ES101" s="71">
        <f t="shared" si="493"/>
        <v>4.9168913043478261E-3</v>
      </c>
      <c r="ET101" s="71">
        <f t="shared" si="493"/>
        <v>2.6380797101449279E-4</v>
      </c>
      <c r="EU101" s="71">
        <f t="shared" si="493"/>
        <v>1.5129927536231885E-3</v>
      </c>
      <c r="EV101" s="71">
        <f t="shared" si="493"/>
        <v>3.4854148550724641E-2</v>
      </c>
      <c r="EW101" s="71">
        <f t="shared" si="493"/>
        <v>2.1220652173913044E-3</v>
      </c>
      <c r="EX101" s="71">
        <f t="shared" si="493"/>
        <v>1.4458695652173914E-2</v>
      </c>
      <c r="EY101" s="71">
        <f t="shared" si="493"/>
        <v>1.1353079710144927E-3</v>
      </c>
      <c r="EZ101" s="71">
        <f t="shared" si="493"/>
        <v>4.4039492753623189E-4</v>
      </c>
      <c r="FA101" s="71">
        <f t="shared" si="493"/>
        <v>1.6848403188405796</v>
      </c>
      <c r="FB101" s="71">
        <f t="shared" si="493"/>
        <v>1.7481105072463764E-2</v>
      </c>
      <c r="FC101" s="71">
        <f t="shared" si="493"/>
        <v>1.9881594202898548E-3</v>
      </c>
      <c r="FD101" s="71">
        <f t="shared" si="493"/>
        <v>4.5239514492753617E-2</v>
      </c>
      <c r="FE101" s="71">
        <f t="shared" si="493"/>
        <v>7.6376811594202907E-6</v>
      </c>
      <c r="FF101" s="71">
        <f t="shared" si="493"/>
        <v>8.1315579710144917E-4</v>
      </c>
      <c r="FG101" s="71">
        <f t="shared" si="493"/>
        <v>5.0636931159420293E-2</v>
      </c>
      <c r="FH101" s="71">
        <f t="shared" si="493"/>
        <v>7.7031713768115934E-2</v>
      </c>
      <c r="FI101" s="71">
        <f t="shared" si="493"/>
        <v>4.2451086956521732E-4</v>
      </c>
      <c r="FJ101" s="71">
        <f t="shared" si="493"/>
        <v>2.5686829130434785</v>
      </c>
      <c r="FK101" s="71">
        <f t="shared" si="493"/>
        <v>0.87517167753623204</v>
      </c>
      <c r="FL101" s="71">
        <f t="shared" si="493"/>
        <v>2.3879456521739132E-3</v>
      </c>
      <c r="FM101" s="71">
        <f t="shared" si="493"/>
        <v>6.5220652173913053E-4</v>
      </c>
      <c r="FN101" s="71">
        <f t="shared" si="493"/>
        <v>7.686293478260867E-3</v>
      </c>
      <c r="FO101" s="71">
        <f t="shared" si="493"/>
        <v>3.2839492753623182E-4</v>
      </c>
      <c r="FP101" s="72">
        <f t="shared" si="493"/>
        <v>54.182799702898556</v>
      </c>
    </row>
    <row r="102" spans="1:172" x14ac:dyDescent="0.2">
      <c r="A102" s="62" t="str">
        <f t="shared" si="359"/>
        <v>BRIG1</v>
      </c>
      <c r="B102" s="63" t="s">
        <v>77</v>
      </c>
      <c r="C102" s="20"/>
      <c r="D102" s="41"/>
      <c r="E102" s="41"/>
      <c r="F102" s="41"/>
      <c r="G102" s="41"/>
      <c r="H102" s="41"/>
      <c r="I102" s="20"/>
      <c r="J102" s="64">
        <f t="shared" si="360"/>
        <v>11.477283984189723</v>
      </c>
      <c r="K102" s="41"/>
      <c r="L102" s="64">
        <f t="shared" si="490"/>
        <v>31.800517193675894</v>
      </c>
      <c r="M102" s="64">
        <f t="shared" si="490"/>
        <v>19.800517193675894</v>
      </c>
      <c r="N102" s="64">
        <f t="shared" si="490"/>
        <v>7.116580687747037</v>
      </c>
      <c r="O102" s="64">
        <f t="shared" si="490"/>
        <v>2.5549422292490123</v>
      </c>
      <c r="P102" s="64">
        <f t="shared" si="490"/>
        <v>3.7827400948616599</v>
      </c>
      <c r="Q102" s="64">
        <f t="shared" si="490"/>
        <v>1.2397026086956522</v>
      </c>
      <c r="R102" s="64">
        <f t="shared" si="490"/>
        <v>0.14093885770750986</v>
      </c>
      <c r="S102" s="64">
        <f t="shared" si="490"/>
        <v>3.3337970671936761</v>
      </c>
      <c r="T102" s="64">
        <f t="shared" si="490"/>
        <v>1.6318162766798416</v>
      </c>
      <c r="U102" s="65">
        <f t="shared" si="490"/>
        <v>12</v>
      </c>
      <c r="V102" s="20"/>
      <c r="W102" s="64">
        <f t="shared" si="362"/>
        <v>19.863145728260871</v>
      </c>
      <c r="X102" s="41"/>
      <c r="Y102" s="64">
        <f t="shared" si="491"/>
        <v>78.624415797101449</v>
      </c>
      <c r="Z102" s="64">
        <f t="shared" si="491"/>
        <v>66.624415797101435</v>
      </c>
      <c r="AA102" s="64">
        <f t="shared" si="491"/>
        <v>27.561358184782609</v>
      </c>
      <c r="AB102" s="64">
        <f t="shared" si="491"/>
        <v>19.790729485507249</v>
      </c>
      <c r="AC102" s="64">
        <f t="shared" si="491"/>
        <v>9.22140009057971</v>
      </c>
      <c r="AD102" s="64">
        <f t="shared" si="491"/>
        <v>3.8667598913043477</v>
      </c>
      <c r="AE102" s="64">
        <f t="shared" si="491"/>
        <v>0.28178290579710141</v>
      </c>
      <c r="AF102" s="64">
        <f t="shared" si="491"/>
        <v>4.7617627246376815</v>
      </c>
      <c r="AG102" s="64">
        <f t="shared" si="491"/>
        <v>1.140623293478261</v>
      </c>
      <c r="AH102" s="65">
        <f t="shared" si="491"/>
        <v>12</v>
      </c>
      <c r="AI102" s="66">
        <f t="shared" ref="AI102" si="494">J102</f>
        <v>11.477283984189723</v>
      </c>
      <c r="AJ102" s="67">
        <f t="shared" ref="AJ102" si="495">L102/L102</f>
        <v>1</v>
      </c>
      <c r="AK102" s="67">
        <f t="shared" ref="AK102" si="496">N102/L102</f>
        <v>0.22378820584598219</v>
      </c>
      <c r="AL102" s="67">
        <f t="shared" ref="AL102" si="497">O102/L102</f>
        <v>8.0342788568140283E-2</v>
      </c>
      <c r="AM102" s="67">
        <f t="shared" ref="AM102" si="498">P102/L102</f>
        <v>0.11895215640121494</v>
      </c>
      <c r="AN102" s="67">
        <f t="shared" ref="AN102" si="499">Q102/L102</f>
        <v>3.8983724734583544E-2</v>
      </c>
      <c r="AO102" s="67">
        <f t="shared" ref="AO102" si="500">R102/L102</f>
        <v>4.4319674692441195E-3</v>
      </c>
      <c r="AP102" s="67">
        <f t="shared" ref="AP102" si="501">S102/L102</f>
        <v>0.10483468073458446</v>
      </c>
      <c r="AQ102" s="67">
        <f t="shared" ref="AQ102" si="502">T102/L102</f>
        <v>5.1314142683325847E-2</v>
      </c>
      <c r="AR102" s="68">
        <f t="shared" ref="AR102" si="503">U102/L102</f>
        <v>0.37735235332544892</v>
      </c>
      <c r="AS102" s="66">
        <f t="shared" ref="AS102" si="504">W102</f>
        <v>19.863145728260871</v>
      </c>
      <c r="AT102" s="67">
        <f t="shared" ref="AT102" si="505">Y102/Y102</f>
        <v>1</v>
      </c>
      <c r="AU102" s="67">
        <f t="shared" ref="AU102" si="506">AA102/Y102</f>
        <v>0.35054452113078444</v>
      </c>
      <c r="AV102" s="67">
        <f t="shared" ref="AV102" si="507">AB102/Y102</f>
        <v>0.25171226119605522</v>
      </c>
      <c r="AW102" s="67">
        <f t="shared" ref="AW102" si="508">AC102/Y102</f>
        <v>0.11728417943831214</v>
      </c>
      <c r="AX102" s="67">
        <f t="shared" ref="AX102" si="509">AD102/Y102</f>
        <v>4.9180141462455217E-2</v>
      </c>
      <c r="AY102" s="67">
        <f t="shared" ref="AY102" si="510">AE102/Y102</f>
        <v>3.5839109637936357E-3</v>
      </c>
      <c r="AZ102" s="67">
        <f t="shared" ref="AZ102" si="511">AF102/Y102</f>
        <v>6.0563409932684394E-2</v>
      </c>
      <c r="BA102" s="67">
        <f t="shared" ref="BA102" si="512">AG102/Y102</f>
        <v>1.4507240300796117E-2</v>
      </c>
      <c r="BB102" s="68">
        <f t="shared" ref="BB102" si="513">AH102/Y102</f>
        <v>0.15262434548279835</v>
      </c>
      <c r="BC102" s="66">
        <f t="shared" ref="BC102" si="514">J102</f>
        <v>11.477283984189723</v>
      </c>
      <c r="BD102" s="69">
        <f t="shared" ref="BD102" si="515">BC102</f>
        <v>11.477283984189723</v>
      </c>
      <c r="BE102" s="69">
        <f t="shared" ref="BE102" si="516">BC102*AK102</f>
        <v>2.5684807908066443</v>
      </c>
      <c r="BF102" s="69">
        <f t="shared" ref="BF102" si="517">BC102*AL102</f>
        <v>0.92211700047825762</v>
      </c>
      <c r="BG102" s="69">
        <f t="shared" ref="BG102" si="518">BC102*AM102</f>
        <v>1.3652476795484954</v>
      </c>
      <c r="BH102" s="69">
        <f t="shared" ref="BH102" si="519">BC102*AN102</f>
        <v>0.44742727954029649</v>
      </c>
      <c r="BI102" s="69">
        <f t="shared" ref="BI102" si="520">BC102*AO102</f>
        <v>5.0866949253205396E-2</v>
      </c>
      <c r="BJ102" s="69">
        <f t="shared" ref="BJ102" si="521">BC102*AP102</f>
        <v>1.2032174021826891</v>
      </c>
      <c r="BK102" s="69">
        <f t="shared" ref="BK102" si="522">BC102*AQ102</f>
        <v>0.58894698798176204</v>
      </c>
      <c r="BL102" s="70">
        <f t="shared" ref="BL102" si="523">BC102*AR102</f>
        <v>4.3309801212184764</v>
      </c>
      <c r="BM102" s="66">
        <f t="shared" ref="BM102" si="524">W102</f>
        <v>19.863145728260871</v>
      </c>
      <c r="BN102" s="69">
        <f t="shared" ref="BN102" si="525">BM102</f>
        <v>19.863145728260871</v>
      </c>
      <c r="BO102" s="69">
        <f t="shared" ref="BO102" si="526">BM102*AU102</f>
        <v>6.9629169074641935</v>
      </c>
      <c r="BP102" s="69">
        <f t="shared" ref="BP102" si="527">BM102*AV102</f>
        <v>4.9997973257273092</v>
      </c>
      <c r="BQ102" s="69">
        <f t="shared" ref="BQ102" si="528">BM102*AW102</f>
        <v>2.3296327478026915</v>
      </c>
      <c r="BR102" s="69">
        <f t="shared" ref="BR102" si="529">BM102*AX102</f>
        <v>0.97687231680523268</v>
      </c>
      <c r="BS102" s="69">
        <f t="shared" ref="BS102" si="530">BM102*AY102</f>
        <v>7.1187745750944859E-2</v>
      </c>
      <c r="BT102" s="69">
        <f t="shared" ref="BT102" si="531">BM102*AZ102</f>
        <v>1.202979837293312</v>
      </c>
      <c r="BU102" s="69">
        <f t="shared" ref="BU102" si="532">BM102*BA102</f>
        <v>0.28815942820961232</v>
      </c>
      <c r="BV102" s="70">
        <f t="shared" ref="BV102" si="533">BM102*BB102</f>
        <v>3.0315996160052574</v>
      </c>
      <c r="BW102" s="71">
        <f t="shared" si="492"/>
        <v>8.4443166482213421</v>
      </c>
      <c r="BX102" s="71">
        <f t="shared" si="492"/>
        <v>2.8887470988142292</v>
      </c>
      <c r="BY102" s="71">
        <f t="shared" si="492"/>
        <v>8.476361691699605</v>
      </c>
      <c r="BZ102" s="71">
        <f t="shared" si="492"/>
        <v>2.9875108023715415</v>
      </c>
      <c r="CA102" s="71">
        <f t="shared" si="492"/>
        <v>0.90633202766798404</v>
      </c>
      <c r="CB102" s="71">
        <f t="shared" si="492"/>
        <v>0.30928258498023714</v>
      </c>
      <c r="CC102" s="71">
        <f t="shared" si="492"/>
        <v>1.2386984150197629</v>
      </c>
      <c r="CD102" s="71">
        <f t="shared" si="492"/>
        <v>0.12397026086956522</v>
      </c>
      <c r="CE102" s="71">
        <f t="shared" si="492"/>
        <v>0.14093885770750986</v>
      </c>
      <c r="CF102" s="71">
        <f t="shared" si="492"/>
        <v>5.5563284189723321</v>
      </c>
      <c r="CG102" s="71">
        <f t="shared" si="492"/>
        <v>0.26829003162055337</v>
      </c>
      <c r="CH102" s="71">
        <f t="shared" si="492"/>
        <v>1.2104094861660079E-2</v>
      </c>
      <c r="CI102" s="71">
        <f t="shared" si="492"/>
        <v>1.1437549407114623E-4</v>
      </c>
      <c r="CJ102" s="71">
        <f t="shared" si="492"/>
        <v>1.3190355731225296E-3</v>
      </c>
      <c r="CK102" s="71">
        <f t="shared" si="492"/>
        <v>1.3416335968379448E-2</v>
      </c>
      <c r="CL102" s="71">
        <f t="shared" si="492"/>
        <v>0.22494497628458493</v>
      </c>
      <c r="CM102" s="71">
        <f t="shared" si="492"/>
        <v>3.82372371541502E-2</v>
      </c>
      <c r="CN102" s="71">
        <f t="shared" si="492"/>
        <v>1.0441106719367589E-4</v>
      </c>
      <c r="CO102" s="71">
        <f t="shared" si="492"/>
        <v>9.7351146245059292E-3</v>
      </c>
      <c r="CP102" s="71">
        <f t="shared" si="492"/>
        <v>0.14522656126482214</v>
      </c>
      <c r="CQ102" s="71">
        <f t="shared" si="492"/>
        <v>0.24919580237154154</v>
      </c>
      <c r="CR102" s="71">
        <f t="shared" si="492"/>
        <v>0.14469186561264819</v>
      </c>
      <c r="CS102" s="71">
        <f t="shared" si="492"/>
        <v>0.13931636363636363</v>
      </c>
      <c r="CT102" s="71">
        <f t="shared" si="492"/>
        <v>0.68816570750988149</v>
      </c>
      <c r="CU102" s="71">
        <f t="shared" si="492"/>
        <v>0.14942439525691698</v>
      </c>
      <c r="CV102" s="71">
        <f t="shared" si="492"/>
        <v>5.7652083003952567E-2</v>
      </c>
      <c r="CW102" s="71">
        <f t="shared" si="492"/>
        <v>1.021106719367589E-4</v>
      </c>
      <c r="CX102" s="71">
        <f t="shared" si="492"/>
        <v>5.7440316205533586E-4</v>
      </c>
      <c r="CY102" s="71">
        <f t="shared" si="492"/>
        <v>1.3409790513833991E-2</v>
      </c>
      <c r="CZ102" s="71">
        <f t="shared" si="492"/>
        <v>7.2759288537549405E-4</v>
      </c>
      <c r="DA102" s="71">
        <f t="shared" si="492"/>
        <v>1.7285545454545453E-2</v>
      </c>
      <c r="DB102" s="71">
        <f t="shared" si="492"/>
        <v>3.7928458498023713E-4</v>
      </c>
      <c r="DC102" s="71">
        <f t="shared" si="492"/>
        <v>1.3174703557312256E-4</v>
      </c>
      <c r="DD102" s="71">
        <f t="shared" si="492"/>
        <v>0.23975381818181818</v>
      </c>
      <c r="DE102" s="71">
        <f t="shared" si="492"/>
        <v>1.0943150197628459E-2</v>
      </c>
      <c r="DF102" s="71">
        <f t="shared" si="492"/>
        <v>5.6088142292490121E-4</v>
      </c>
      <c r="DG102" s="71">
        <f t="shared" si="492"/>
        <v>1.944690513833992E-2</v>
      </c>
      <c r="DH102" s="71">
        <f t="shared" si="492"/>
        <v>4.6375494071146248E-5</v>
      </c>
      <c r="DI102" s="71">
        <f t="shared" si="492"/>
        <v>1.6032015810276681E-4</v>
      </c>
      <c r="DJ102" s="71">
        <f t="shared" si="492"/>
        <v>2.3209948616600796E-2</v>
      </c>
      <c r="DK102" s="71">
        <f t="shared" si="492"/>
        <v>9.7149047430830041E-2</v>
      </c>
      <c r="DL102" s="71">
        <f t="shared" si="492"/>
        <v>2.0798814229249012E-4</v>
      </c>
      <c r="DM102" s="71">
        <f t="shared" si="492"/>
        <v>0.61013741501976282</v>
      </c>
      <c r="DN102" s="71">
        <f t="shared" si="492"/>
        <v>0.21971679446640319</v>
      </c>
      <c r="DO102" s="71">
        <f t="shared" si="492"/>
        <v>1.1321818181818182E-3</v>
      </c>
      <c r="DP102" s="71">
        <f t="shared" si="492"/>
        <v>1.7535968379446637E-4</v>
      </c>
      <c r="DQ102" s="71">
        <f t="shared" si="492"/>
        <v>2.3573873517786564E-3</v>
      </c>
      <c r="DR102" s="71">
        <f t="shared" si="492"/>
        <v>2.2294466403162053E-4</v>
      </c>
      <c r="DS102" s="72">
        <f t="shared" si="492"/>
        <v>134.19903655731224</v>
      </c>
      <c r="DT102" s="73">
        <f t="shared" si="492"/>
        <v>17.259135312252962</v>
      </c>
      <c r="DU102" s="71">
        <f t="shared" si="492"/>
        <v>9.3716754347826097</v>
      </c>
      <c r="DV102" s="71">
        <f t="shared" si="492"/>
        <v>16.741914150527009</v>
      </c>
      <c r="DW102" s="71">
        <f t="shared" si="492"/>
        <v>8.9512796847826088</v>
      </c>
      <c r="DX102" s="71">
        <f t="shared" si="492"/>
        <v>3.1862536702898554</v>
      </c>
      <c r="DY102" s="71">
        <f t="shared" si="492"/>
        <v>2.2036802282608692</v>
      </c>
      <c r="DZ102" s="71">
        <f t="shared" si="492"/>
        <v>2.705190699275362</v>
      </c>
      <c r="EA102" s="71">
        <f t="shared" si="492"/>
        <v>0.38667598913043477</v>
      </c>
      <c r="EB102" s="71">
        <f t="shared" si="492"/>
        <v>0.28178290579710141</v>
      </c>
      <c r="EC102" s="71">
        <f t="shared" si="492"/>
        <v>7.9362711739130418</v>
      </c>
      <c r="ED102" s="71">
        <f t="shared" si="492"/>
        <v>0.18769602173913041</v>
      </c>
      <c r="EE102" s="71">
        <f t="shared" si="492"/>
        <v>2.5736833333333337E-2</v>
      </c>
      <c r="EF102" s="71">
        <f t="shared" si="492"/>
        <v>4.644782608695652E-4</v>
      </c>
      <c r="EG102" s="71">
        <f t="shared" si="492"/>
        <v>3.3234963768115936E-3</v>
      </c>
      <c r="EH102" s="71">
        <f t="shared" si="492"/>
        <v>2.1188525362318841E-2</v>
      </c>
      <c r="EI102" s="71">
        <f t="shared" si="493"/>
        <v>0.6656477572463767</v>
      </c>
      <c r="EJ102" s="71">
        <f t="shared" si="493"/>
        <v>4.7361887681159412E-2</v>
      </c>
      <c r="EK102" s="71">
        <f t="shared" si="493"/>
        <v>6.9384057971014489E-5</v>
      </c>
      <c r="EL102" s="71">
        <f t="shared" si="493"/>
        <v>7.2745199275362327E-2</v>
      </c>
      <c r="EM102" s="71">
        <f t="shared" si="493"/>
        <v>0.36770746739130439</v>
      </c>
      <c r="EN102" s="71">
        <f t="shared" si="493"/>
        <v>0.39756238405797101</v>
      </c>
      <c r="EO102" s="71">
        <f t="shared" si="493"/>
        <v>0.33846546739130434</v>
      </c>
      <c r="EP102" s="71">
        <f t="shared" si="493"/>
        <v>0.32640303985507246</v>
      </c>
      <c r="EQ102" s="71">
        <f t="shared" si="493"/>
        <v>1.5028835579710143</v>
      </c>
      <c r="ER102" s="71">
        <f t="shared" si="493"/>
        <v>0.105521115942029</v>
      </c>
      <c r="ES102" s="71">
        <f t="shared" si="493"/>
        <v>6.8167862318840571E-3</v>
      </c>
      <c r="ET102" s="71">
        <f t="shared" si="493"/>
        <v>2.4528985507246378E-4</v>
      </c>
      <c r="EU102" s="71">
        <f t="shared" si="493"/>
        <v>1.3657572463768115E-3</v>
      </c>
      <c r="EV102" s="71">
        <f t="shared" si="493"/>
        <v>3.2213025362318841E-2</v>
      </c>
      <c r="EW102" s="71">
        <f t="shared" si="493"/>
        <v>1.8836521739130439E-3</v>
      </c>
      <c r="EX102" s="71">
        <f t="shared" si="493"/>
        <v>1.5624384057971013E-2</v>
      </c>
      <c r="EY102" s="71">
        <f t="shared" si="493"/>
        <v>1.0157572463768117E-3</v>
      </c>
      <c r="EZ102" s="71">
        <f t="shared" si="493"/>
        <v>3.4124275362318839E-4</v>
      </c>
      <c r="FA102" s="71">
        <f t="shared" si="493"/>
        <v>1.7082793043478262</v>
      </c>
      <c r="FB102" s="71">
        <f t="shared" si="493"/>
        <v>1.7524858695652172E-2</v>
      </c>
      <c r="FC102" s="71">
        <f t="shared" si="493"/>
        <v>1.496663043478261E-3</v>
      </c>
      <c r="FD102" s="71">
        <f t="shared" si="493"/>
        <v>4.2727489130434775E-2</v>
      </c>
      <c r="FE102" s="71">
        <f t="shared" si="493"/>
        <v>1.4431159420289857E-5</v>
      </c>
      <c r="FF102" s="71">
        <f t="shared" si="493"/>
        <v>7.1793840579710143E-4</v>
      </c>
      <c r="FG102" s="71">
        <f t="shared" si="493"/>
        <v>4.3551583333333324E-2</v>
      </c>
      <c r="FH102" s="71">
        <f t="shared" si="493"/>
        <v>7.7758097826086961E-2</v>
      </c>
      <c r="FI102" s="71">
        <f t="shared" si="493"/>
        <v>3.4355797101449269E-4</v>
      </c>
      <c r="FJ102" s="71">
        <f t="shared" si="493"/>
        <v>2.2514052753623188</v>
      </c>
      <c r="FK102" s="71">
        <f t="shared" si="493"/>
        <v>0.77242507971014496</v>
      </c>
      <c r="FL102" s="71">
        <f t="shared" si="493"/>
        <v>2.1780253623188404E-3</v>
      </c>
      <c r="FM102" s="71">
        <f t="shared" si="493"/>
        <v>4.0728623188405788E-4</v>
      </c>
      <c r="FN102" s="71">
        <f t="shared" si="493"/>
        <v>7.4351811594202902E-3</v>
      </c>
      <c r="FO102" s="71">
        <f t="shared" si="493"/>
        <v>3.7469927536231881E-4</v>
      </c>
      <c r="FP102" s="72">
        <f t="shared" si="493"/>
        <v>57.743134923913047</v>
      </c>
    </row>
    <row r="103" spans="1:172" x14ac:dyDescent="0.2">
      <c r="A103" s="62" t="str">
        <f t="shared" ref="A103" si="534">A87</f>
        <v>BRIG1</v>
      </c>
      <c r="B103" s="63" t="s">
        <v>78</v>
      </c>
      <c r="C103" s="20"/>
      <c r="D103" s="41"/>
      <c r="E103" s="41"/>
      <c r="F103" s="41"/>
      <c r="G103" s="41"/>
      <c r="H103" s="41"/>
      <c r="I103" s="20"/>
      <c r="J103" s="64" t="str">
        <f t="shared" ref="J103" si="535">IF(J87="","",J87)</f>
        <v/>
      </c>
      <c r="K103" s="41"/>
      <c r="L103" s="64"/>
      <c r="M103" s="64"/>
      <c r="N103" s="64"/>
      <c r="O103" s="64"/>
      <c r="P103" s="64"/>
      <c r="Q103" s="64"/>
      <c r="R103" s="64"/>
      <c r="S103" s="64"/>
      <c r="T103" s="64"/>
      <c r="U103" s="65"/>
      <c r="V103" s="20"/>
      <c r="W103" s="64"/>
      <c r="X103" s="41"/>
      <c r="Y103" s="64"/>
      <c r="Z103" s="64"/>
      <c r="AA103" s="64"/>
      <c r="AB103" s="64"/>
      <c r="AC103" s="64"/>
      <c r="AD103" s="64"/>
      <c r="AE103" s="64"/>
      <c r="AF103" s="64"/>
      <c r="AG103" s="64"/>
      <c r="AH103" s="65"/>
      <c r="AI103" s="66"/>
      <c r="AJ103" s="67"/>
      <c r="AK103" s="67"/>
      <c r="AL103" s="67"/>
      <c r="AM103" s="67"/>
      <c r="AN103" s="67"/>
      <c r="AO103" s="67"/>
      <c r="AP103" s="67"/>
      <c r="AQ103" s="67"/>
      <c r="AR103" s="68"/>
      <c r="AS103" s="66"/>
      <c r="AT103" s="67"/>
      <c r="AU103" s="67"/>
      <c r="AV103" s="67"/>
      <c r="AW103" s="67"/>
      <c r="AX103" s="67"/>
      <c r="AY103" s="67"/>
      <c r="AZ103" s="67"/>
      <c r="BA103" s="67"/>
      <c r="BB103" s="68"/>
      <c r="BC103" s="66"/>
      <c r="BD103" s="69"/>
      <c r="BE103" s="69"/>
      <c r="BF103" s="69"/>
      <c r="BG103" s="69"/>
      <c r="BH103" s="69"/>
      <c r="BI103" s="69"/>
      <c r="BJ103" s="69"/>
      <c r="BK103" s="69"/>
      <c r="BL103" s="70"/>
      <c r="BM103" s="66"/>
      <c r="BN103" s="69"/>
      <c r="BO103" s="69"/>
      <c r="BP103" s="69"/>
      <c r="BQ103" s="69"/>
      <c r="BR103" s="69"/>
      <c r="BS103" s="69"/>
      <c r="BT103" s="69"/>
      <c r="BU103" s="69"/>
      <c r="BV103" s="70"/>
      <c r="BW103" s="73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2"/>
      <c r="DT103" s="73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2"/>
    </row>
    <row r="104" spans="1:172" x14ac:dyDescent="0.2">
      <c r="A104" s="62" t="str">
        <f>A103</f>
        <v>BRIG1</v>
      </c>
      <c r="B104" s="63" t="s">
        <v>133</v>
      </c>
      <c r="C104" s="20"/>
      <c r="D104" s="41"/>
      <c r="E104" s="41"/>
      <c r="F104" s="41"/>
      <c r="G104" s="41"/>
      <c r="H104" s="41"/>
      <c r="I104" s="20"/>
      <c r="J104" s="64" t="str">
        <f t="shared" ref="J104:J113" si="536">IF(J78="","",J78)</f>
        <v/>
      </c>
      <c r="K104" s="41"/>
      <c r="L104" s="64"/>
      <c r="M104" s="64"/>
      <c r="N104" s="64"/>
      <c r="O104" s="64"/>
      <c r="P104" s="64"/>
      <c r="Q104" s="64"/>
      <c r="R104" s="64"/>
      <c r="S104" s="64"/>
      <c r="T104" s="64"/>
      <c r="U104" s="65"/>
      <c r="V104" s="20"/>
      <c r="W104" s="64"/>
      <c r="X104" s="41"/>
      <c r="Y104" s="64"/>
      <c r="Z104" s="64"/>
      <c r="AA104" s="64"/>
      <c r="AB104" s="64"/>
      <c r="AC104" s="64"/>
      <c r="AD104" s="64"/>
      <c r="AE104" s="64"/>
      <c r="AF104" s="64"/>
      <c r="AG104" s="64"/>
      <c r="AH104" s="65"/>
      <c r="AI104" s="66"/>
      <c r="AJ104" s="67"/>
      <c r="AK104" s="67"/>
      <c r="AL104" s="67"/>
      <c r="AM104" s="67"/>
      <c r="AN104" s="67"/>
      <c r="AO104" s="67"/>
      <c r="AP104" s="67"/>
      <c r="AQ104" s="67"/>
      <c r="AR104" s="68"/>
      <c r="AS104" s="66"/>
      <c r="AT104" s="67"/>
      <c r="AU104" s="67"/>
      <c r="AV104" s="67"/>
      <c r="AW104" s="67"/>
      <c r="AX104" s="67"/>
      <c r="AY104" s="67"/>
      <c r="AZ104" s="67"/>
      <c r="BA104" s="67"/>
      <c r="BB104" s="68"/>
      <c r="BC104" s="66"/>
      <c r="BD104" s="69"/>
      <c r="BE104" s="69"/>
      <c r="BF104" s="69"/>
      <c r="BG104" s="69"/>
      <c r="BH104" s="69"/>
      <c r="BI104" s="69"/>
      <c r="BJ104" s="69"/>
      <c r="BK104" s="69"/>
      <c r="BL104" s="70"/>
      <c r="BM104" s="66"/>
      <c r="BN104" s="69"/>
      <c r="BO104" s="69"/>
      <c r="BP104" s="69"/>
      <c r="BQ104" s="69"/>
      <c r="BR104" s="69"/>
      <c r="BS104" s="69"/>
      <c r="BT104" s="69"/>
      <c r="BU104" s="69"/>
      <c r="BV104" s="70"/>
      <c r="BW104" s="73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2"/>
      <c r="DT104" s="73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2"/>
    </row>
    <row r="105" spans="1:172" x14ac:dyDescent="0.2">
      <c r="A105" s="62" t="str">
        <f t="shared" ref="A105:A113" si="537">A104</f>
        <v>BRIG1</v>
      </c>
      <c r="B105" s="63" t="s">
        <v>134</v>
      </c>
      <c r="C105" s="20"/>
      <c r="D105" s="41"/>
      <c r="E105" s="41"/>
      <c r="F105" s="41"/>
      <c r="G105" s="41"/>
      <c r="H105" s="41"/>
      <c r="I105" s="20"/>
      <c r="J105" s="64" t="str">
        <f t="shared" si="536"/>
        <v/>
      </c>
      <c r="K105" s="41"/>
      <c r="L105" s="64"/>
      <c r="M105" s="64"/>
      <c r="N105" s="64"/>
      <c r="O105" s="64"/>
      <c r="P105" s="64"/>
      <c r="Q105" s="64"/>
      <c r="R105" s="64"/>
      <c r="S105" s="64"/>
      <c r="T105" s="64"/>
      <c r="U105" s="65"/>
      <c r="V105" s="20"/>
      <c r="W105" s="64"/>
      <c r="X105" s="41"/>
      <c r="Y105" s="64"/>
      <c r="Z105" s="64"/>
      <c r="AA105" s="64"/>
      <c r="AB105" s="64"/>
      <c r="AC105" s="64"/>
      <c r="AD105" s="64"/>
      <c r="AE105" s="64"/>
      <c r="AF105" s="64"/>
      <c r="AG105" s="64"/>
      <c r="AH105" s="65"/>
      <c r="AI105" s="66"/>
      <c r="AJ105" s="67"/>
      <c r="AK105" s="67"/>
      <c r="AL105" s="67"/>
      <c r="AM105" s="67"/>
      <c r="AN105" s="67"/>
      <c r="AO105" s="67"/>
      <c r="AP105" s="67"/>
      <c r="AQ105" s="67"/>
      <c r="AR105" s="68"/>
      <c r="AS105" s="66"/>
      <c r="AT105" s="67"/>
      <c r="AU105" s="67"/>
      <c r="AV105" s="67"/>
      <c r="AW105" s="67"/>
      <c r="AX105" s="67"/>
      <c r="AY105" s="67"/>
      <c r="AZ105" s="67"/>
      <c r="BA105" s="67"/>
      <c r="BB105" s="68"/>
      <c r="BC105" s="66"/>
      <c r="BD105" s="69"/>
      <c r="BE105" s="69"/>
      <c r="BF105" s="69"/>
      <c r="BG105" s="69"/>
      <c r="BH105" s="69"/>
      <c r="BI105" s="69"/>
      <c r="BJ105" s="69"/>
      <c r="BK105" s="69"/>
      <c r="BL105" s="70"/>
      <c r="BM105" s="66"/>
      <c r="BN105" s="69"/>
      <c r="BO105" s="69"/>
      <c r="BP105" s="69"/>
      <c r="BQ105" s="69"/>
      <c r="BR105" s="69"/>
      <c r="BS105" s="69"/>
      <c r="BT105" s="69"/>
      <c r="BU105" s="69"/>
      <c r="BV105" s="70"/>
      <c r="BW105" s="73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2"/>
      <c r="DT105" s="73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2"/>
    </row>
    <row r="106" spans="1:172" x14ac:dyDescent="0.2">
      <c r="A106" s="62" t="str">
        <f t="shared" si="537"/>
        <v>BRIG1</v>
      </c>
      <c r="B106" s="63" t="s">
        <v>135</v>
      </c>
      <c r="C106" s="20"/>
      <c r="D106" s="41"/>
      <c r="E106" s="41"/>
      <c r="F106" s="41"/>
      <c r="G106" s="41"/>
      <c r="H106" s="41"/>
      <c r="I106" s="20"/>
      <c r="J106" s="64" t="str">
        <f t="shared" si="536"/>
        <v/>
      </c>
      <c r="K106" s="41"/>
      <c r="L106" s="64"/>
      <c r="M106" s="64"/>
      <c r="N106" s="64"/>
      <c r="O106" s="64"/>
      <c r="P106" s="64"/>
      <c r="Q106" s="64"/>
      <c r="R106" s="64"/>
      <c r="S106" s="64"/>
      <c r="T106" s="64"/>
      <c r="U106" s="65"/>
      <c r="V106" s="20"/>
      <c r="W106" s="64"/>
      <c r="X106" s="41"/>
      <c r="Y106" s="64"/>
      <c r="Z106" s="64"/>
      <c r="AA106" s="64"/>
      <c r="AB106" s="64"/>
      <c r="AC106" s="64"/>
      <c r="AD106" s="64"/>
      <c r="AE106" s="64"/>
      <c r="AF106" s="64"/>
      <c r="AG106" s="64"/>
      <c r="AH106" s="65"/>
      <c r="AI106" s="66"/>
      <c r="AJ106" s="67"/>
      <c r="AK106" s="67"/>
      <c r="AL106" s="67"/>
      <c r="AM106" s="67"/>
      <c r="AN106" s="67"/>
      <c r="AO106" s="67"/>
      <c r="AP106" s="67"/>
      <c r="AQ106" s="67"/>
      <c r="AR106" s="68"/>
      <c r="AS106" s="66"/>
      <c r="AT106" s="67"/>
      <c r="AU106" s="67"/>
      <c r="AV106" s="67"/>
      <c r="AW106" s="67"/>
      <c r="AX106" s="67"/>
      <c r="AY106" s="67"/>
      <c r="AZ106" s="67"/>
      <c r="BA106" s="67"/>
      <c r="BB106" s="68"/>
      <c r="BC106" s="66"/>
      <c r="BD106" s="69"/>
      <c r="BE106" s="69"/>
      <c r="BF106" s="69"/>
      <c r="BG106" s="69"/>
      <c r="BH106" s="69"/>
      <c r="BI106" s="69"/>
      <c r="BJ106" s="69"/>
      <c r="BK106" s="69"/>
      <c r="BL106" s="70"/>
      <c r="BM106" s="66"/>
      <c r="BN106" s="69"/>
      <c r="BO106" s="69"/>
      <c r="BP106" s="69"/>
      <c r="BQ106" s="69"/>
      <c r="BR106" s="69"/>
      <c r="BS106" s="69"/>
      <c r="BT106" s="69"/>
      <c r="BU106" s="69"/>
      <c r="BV106" s="70"/>
      <c r="BW106" s="73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2"/>
      <c r="DT106" s="73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2"/>
    </row>
    <row r="107" spans="1:172" x14ac:dyDescent="0.2">
      <c r="A107" s="62" t="str">
        <f t="shared" si="537"/>
        <v>BRIG1</v>
      </c>
      <c r="B107" s="63" t="s">
        <v>136</v>
      </c>
      <c r="C107" s="20"/>
      <c r="D107" s="41"/>
      <c r="E107" s="41"/>
      <c r="F107" s="41"/>
      <c r="G107" s="41"/>
      <c r="H107" s="41"/>
      <c r="I107" s="20"/>
      <c r="J107" s="64" t="str">
        <f t="shared" si="536"/>
        <v/>
      </c>
      <c r="K107" s="41"/>
      <c r="L107" s="64"/>
      <c r="M107" s="64"/>
      <c r="N107" s="64"/>
      <c r="O107" s="64"/>
      <c r="P107" s="64"/>
      <c r="Q107" s="64"/>
      <c r="R107" s="64"/>
      <c r="S107" s="64"/>
      <c r="T107" s="64"/>
      <c r="U107" s="65"/>
      <c r="V107" s="20"/>
      <c r="W107" s="64"/>
      <c r="X107" s="41"/>
      <c r="Y107" s="64"/>
      <c r="Z107" s="64"/>
      <c r="AA107" s="64"/>
      <c r="AB107" s="64"/>
      <c r="AC107" s="64"/>
      <c r="AD107" s="64"/>
      <c r="AE107" s="64"/>
      <c r="AF107" s="64"/>
      <c r="AG107" s="64"/>
      <c r="AH107" s="65"/>
      <c r="AI107" s="66"/>
      <c r="AJ107" s="67"/>
      <c r="AK107" s="67"/>
      <c r="AL107" s="67"/>
      <c r="AM107" s="67"/>
      <c r="AN107" s="67"/>
      <c r="AO107" s="67"/>
      <c r="AP107" s="67"/>
      <c r="AQ107" s="67"/>
      <c r="AR107" s="68"/>
      <c r="AS107" s="66"/>
      <c r="AT107" s="67"/>
      <c r="AU107" s="67"/>
      <c r="AV107" s="67"/>
      <c r="AW107" s="67"/>
      <c r="AX107" s="67"/>
      <c r="AY107" s="67"/>
      <c r="AZ107" s="67"/>
      <c r="BA107" s="67"/>
      <c r="BB107" s="68"/>
      <c r="BC107" s="66"/>
      <c r="BD107" s="69"/>
      <c r="BE107" s="69"/>
      <c r="BF107" s="69"/>
      <c r="BG107" s="69"/>
      <c r="BH107" s="69"/>
      <c r="BI107" s="69"/>
      <c r="BJ107" s="69"/>
      <c r="BK107" s="69"/>
      <c r="BL107" s="70"/>
      <c r="BM107" s="66"/>
      <c r="BN107" s="69"/>
      <c r="BO107" s="69"/>
      <c r="BP107" s="69"/>
      <c r="BQ107" s="69"/>
      <c r="BR107" s="69"/>
      <c r="BS107" s="69"/>
      <c r="BT107" s="69"/>
      <c r="BU107" s="69"/>
      <c r="BV107" s="70"/>
      <c r="BW107" s="73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2"/>
      <c r="DT107" s="73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2"/>
    </row>
    <row r="108" spans="1:172" x14ac:dyDescent="0.2">
      <c r="A108" s="62" t="str">
        <f t="shared" si="537"/>
        <v>BRIG1</v>
      </c>
      <c r="B108" s="63" t="s">
        <v>137</v>
      </c>
      <c r="C108" s="20"/>
      <c r="D108" s="41"/>
      <c r="E108" s="41"/>
      <c r="F108" s="41"/>
      <c r="G108" s="41"/>
      <c r="H108" s="41"/>
      <c r="I108" s="20"/>
      <c r="J108" s="64" t="str">
        <f t="shared" si="536"/>
        <v/>
      </c>
      <c r="K108" s="41"/>
      <c r="L108" s="64"/>
      <c r="M108" s="64"/>
      <c r="N108" s="64"/>
      <c r="O108" s="64"/>
      <c r="P108" s="64"/>
      <c r="Q108" s="64"/>
      <c r="R108" s="64"/>
      <c r="S108" s="64"/>
      <c r="T108" s="64"/>
      <c r="U108" s="65"/>
      <c r="V108" s="20"/>
      <c r="W108" s="64"/>
      <c r="X108" s="41"/>
      <c r="Y108" s="64"/>
      <c r="Z108" s="64"/>
      <c r="AA108" s="64"/>
      <c r="AB108" s="64"/>
      <c r="AC108" s="64"/>
      <c r="AD108" s="64"/>
      <c r="AE108" s="64"/>
      <c r="AF108" s="64"/>
      <c r="AG108" s="64"/>
      <c r="AH108" s="65"/>
      <c r="AI108" s="66"/>
      <c r="AJ108" s="67"/>
      <c r="AK108" s="67"/>
      <c r="AL108" s="67"/>
      <c r="AM108" s="67"/>
      <c r="AN108" s="67"/>
      <c r="AO108" s="67"/>
      <c r="AP108" s="67"/>
      <c r="AQ108" s="67"/>
      <c r="AR108" s="68"/>
      <c r="AS108" s="66"/>
      <c r="AT108" s="67"/>
      <c r="AU108" s="67"/>
      <c r="AV108" s="67"/>
      <c r="AW108" s="67"/>
      <c r="AX108" s="67"/>
      <c r="AY108" s="67"/>
      <c r="AZ108" s="67"/>
      <c r="BA108" s="67"/>
      <c r="BB108" s="68"/>
      <c r="BC108" s="66"/>
      <c r="BD108" s="69"/>
      <c r="BE108" s="69"/>
      <c r="BF108" s="69"/>
      <c r="BG108" s="69"/>
      <c r="BH108" s="69"/>
      <c r="BI108" s="69"/>
      <c r="BJ108" s="69"/>
      <c r="BK108" s="69"/>
      <c r="BL108" s="70"/>
      <c r="BM108" s="66"/>
      <c r="BN108" s="69"/>
      <c r="BO108" s="69"/>
      <c r="BP108" s="69"/>
      <c r="BQ108" s="69"/>
      <c r="BR108" s="69"/>
      <c r="BS108" s="69"/>
      <c r="BT108" s="69"/>
      <c r="BU108" s="69"/>
      <c r="BV108" s="70"/>
      <c r="BW108" s="73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2"/>
      <c r="DT108" s="73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2"/>
    </row>
    <row r="109" spans="1:172" x14ac:dyDescent="0.2">
      <c r="A109" s="62" t="str">
        <f t="shared" si="537"/>
        <v>BRIG1</v>
      </c>
      <c r="B109" s="63" t="s">
        <v>138</v>
      </c>
      <c r="C109" s="20"/>
      <c r="D109" s="41"/>
      <c r="E109" s="41"/>
      <c r="F109" s="41"/>
      <c r="G109" s="41"/>
      <c r="H109" s="41"/>
      <c r="I109" s="20"/>
      <c r="J109" s="64" t="str">
        <f t="shared" si="536"/>
        <v/>
      </c>
      <c r="K109" s="41"/>
      <c r="L109" s="64"/>
      <c r="M109" s="64"/>
      <c r="N109" s="64"/>
      <c r="O109" s="64"/>
      <c r="P109" s="64"/>
      <c r="Q109" s="64"/>
      <c r="R109" s="64"/>
      <c r="S109" s="64"/>
      <c r="T109" s="64"/>
      <c r="U109" s="65"/>
      <c r="V109" s="20"/>
      <c r="W109" s="64"/>
      <c r="X109" s="41"/>
      <c r="Y109" s="64"/>
      <c r="Z109" s="64"/>
      <c r="AA109" s="64"/>
      <c r="AB109" s="64"/>
      <c r="AC109" s="64"/>
      <c r="AD109" s="64"/>
      <c r="AE109" s="64"/>
      <c r="AF109" s="64"/>
      <c r="AG109" s="64"/>
      <c r="AH109" s="65"/>
      <c r="AI109" s="66"/>
      <c r="AJ109" s="67"/>
      <c r="AK109" s="67"/>
      <c r="AL109" s="67"/>
      <c r="AM109" s="67"/>
      <c r="AN109" s="67"/>
      <c r="AO109" s="67"/>
      <c r="AP109" s="67"/>
      <c r="AQ109" s="67"/>
      <c r="AR109" s="68"/>
      <c r="AS109" s="66"/>
      <c r="AT109" s="67"/>
      <c r="AU109" s="67"/>
      <c r="AV109" s="67"/>
      <c r="AW109" s="67"/>
      <c r="AX109" s="67"/>
      <c r="AY109" s="67"/>
      <c r="AZ109" s="67"/>
      <c r="BA109" s="67"/>
      <c r="BB109" s="68"/>
      <c r="BC109" s="66"/>
      <c r="BD109" s="69"/>
      <c r="BE109" s="69"/>
      <c r="BF109" s="69"/>
      <c r="BG109" s="69"/>
      <c r="BH109" s="69"/>
      <c r="BI109" s="69"/>
      <c r="BJ109" s="69"/>
      <c r="BK109" s="69"/>
      <c r="BL109" s="70"/>
      <c r="BM109" s="66"/>
      <c r="BN109" s="69"/>
      <c r="BO109" s="69"/>
      <c r="BP109" s="69"/>
      <c r="BQ109" s="69"/>
      <c r="BR109" s="69"/>
      <c r="BS109" s="69"/>
      <c r="BT109" s="69"/>
      <c r="BU109" s="69"/>
      <c r="BV109" s="70"/>
      <c r="BW109" s="73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2"/>
      <c r="DT109" s="73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2"/>
    </row>
    <row r="110" spans="1:172" x14ac:dyDescent="0.2">
      <c r="A110" s="62" t="str">
        <f t="shared" si="537"/>
        <v>BRIG1</v>
      </c>
      <c r="B110" s="63" t="s">
        <v>139</v>
      </c>
      <c r="C110" s="20"/>
      <c r="D110" s="41"/>
      <c r="E110" s="41"/>
      <c r="F110" s="41"/>
      <c r="G110" s="41"/>
      <c r="H110" s="41"/>
      <c r="I110" s="20"/>
      <c r="J110" s="64" t="str">
        <f t="shared" si="536"/>
        <v/>
      </c>
      <c r="K110" s="41"/>
      <c r="L110" s="64"/>
      <c r="M110" s="64"/>
      <c r="N110" s="64"/>
      <c r="O110" s="64"/>
      <c r="P110" s="64"/>
      <c r="Q110" s="64"/>
      <c r="R110" s="64"/>
      <c r="S110" s="64"/>
      <c r="T110" s="64"/>
      <c r="U110" s="65"/>
      <c r="V110" s="20"/>
      <c r="W110" s="64"/>
      <c r="X110" s="41"/>
      <c r="Y110" s="64"/>
      <c r="Z110" s="64"/>
      <c r="AA110" s="64"/>
      <c r="AB110" s="64"/>
      <c r="AC110" s="64"/>
      <c r="AD110" s="64"/>
      <c r="AE110" s="64"/>
      <c r="AF110" s="64"/>
      <c r="AG110" s="64"/>
      <c r="AH110" s="65"/>
      <c r="AI110" s="66"/>
      <c r="AJ110" s="67"/>
      <c r="AK110" s="67"/>
      <c r="AL110" s="67"/>
      <c r="AM110" s="67"/>
      <c r="AN110" s="67"/>
      <c r="AO110" s="67"/>
      <c r="AP110" s="67"/>
      <c r="AQ110" s="67"/>
      <c r="AR110" s="68"/>
      <c r="AS110" s="66"/>
      <c r="AT110" s="67"/>
      <c r="AU110" s="67"/>
      <c r="AV110" s="67"/>
      <c r="AW110" s="67"/>
      <c r="AX110" s="67"/>
      <c r="AY110" s="67"/>
      <c r="AZ110" s="67"/>
      <c r="BA110" s="67"/>
      <c r="BB110" s="68"/>
      <c r="BC110" s="66"/>
      <c r="BD110" s="69"/>
      <c r="BE110" s="69"/>
      <c r="BF110" s="69"/>
      <c r="BG110" s="69"/>
      <c r="BH110" s="69"/>
      <c r="BI110" s="69"/>
      <c r="BJ110" s="69"/>
      <c r="BK110" s="69"/>
      <c r="BL110" s="70"/>
      <c r="BM110" s="66"/>
      <c r="BN110" s="69"/>
      <c r="BO110" s="69"/>
      <c r="BP110" s="69"/>
      <c r="BQ110" s="69"/>
      <c r="BR110" s="69"/>
      <c r="BS110" s="69"/>
      <c r="BT110" s="69"/>
      <c r="BU110" s="69"/>
      <c r="BV110" s="70"/>
      <c r="BW110" s="73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2"/>
      <c r="DT110" s="73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2"/>
    </row>
    <row r="111" spans="1:172" x14ac:dyDescent="0.2">
      <c r="A111" s="62" t="str">
        <f t="shared" si="537"/>
        <v>BRIG1</v>
      </c>
      <c r="B111" s="63" t="s">
        <v>140</v>
      </c>
      <c r="C111" s="20"/>
      <c r="D111" s="41"/>
      <c r="E111" s="41"/>
      <c r="F111" s="41"/>
      <c r="G111" s="41"/>
      <c r="H111" s="41"/>
      <c r="I111" s="20"/>
      <c r="J111" s="64" t="str">
        <f t="shared" si="536"/>
        <v/>
      </c>
      <c r="K111" s="41"/>
      <c r="L111" s="64"/>
      <c r="M111" s="64"/>
      <c r="N111" s="64"/>
      <c r="O111" s="64"/>
      <c r="P111" s="64"/>
      <c r="Q111" s="64"/>
      <c r="R111" s="64"/>
      <c r="S111" s="64"/>
      <c r="T111" s="64"/>
      <c r="U111" s="65"/>
      <c r="V111" s="20"/>
      <c r="W111" s="64"/>
      <c r="X111" s="41"/>
      <c r="Y111" s="64"/>
      <c r="Z111" s="64"/>
      <c r="AA111" s="64"/>
      <c r="AB111" s="64"/>
      <c r="AC111" s="64"/>
      <c r="AD111" s="64"/>
      <c r="AE111" s="64"/>
      <c r="AF111" s="64"/>
      <c r="AG111" s="64"/>
      <c r="AH111" s="65"/>
      <c r="AI111" s="66"/>
      <c r="AJ111" s="67"/>
      <c r="AK111" s="67"/>
      <c r="AL111" s="67"/>
      <c r="AM111" s="67"/>
      <c r="AN111" s="67"/>
      <c r="AO111" s="67"/>
      <c r="AP111" s="67"/>
      <c r="AQ111" s="67"/>
      <c r="AR111" s="68"/>
      <c r="AS111" s="66"/>
      <c r="AT111" s="67"/>
      <c r="AU111" s="67"/>
      <c r="AV111" s="67"/>
      <c r="AW111" s="67"/>
      <c r="AX111" s="67"/>
      <c r="AY111" s="67"/>
      <c r="AZ111" s="67"/>
      <c r="BA111" s="67"/>
      <c r="BB111" s="68"/>
      <c r="BC111" s="66"/>
      <c r="BD111" s="69"/>
      <c r="BE111" s="69"/>
      <c r="BF111" s="69"/>
      <c r="BG111" s="69"/>
      <c r="BH111" s="69"/>
      <c r="BI111" s="69"/>
      <c r="BJ111" s="69"/>
      <c r="BK111" s="69"/>
      <c r="BL111" s="70"/>
      <c r="BM111" s="66"/>
      <c r="BN111" s="69"/>
      <c r="BO111" s="69"/>
      <c r="BP111" s="69"/>
      <c r="BQ111" s="69"/>
      <c r="BR111" s="69"/>
      <c r="BS111" s="69"/>
      <c r="BT111" s="69"/>
      <c r="BU111" s="69"/>
      <c r="BV111" s="70"/>
      <c r="BW111" s="73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2"/>
      <c r="DT111" s="73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2"/>
    </row>
    <row r="112" spans="1:172" x14ac:dyDescent="0.2">
      <c r="A112" s="62" t="str">
        <f t="shared" si="537"/>
        <v>BRIG1</v>
      </c>
      <c r="B112" s="63" t="s">
        <v>141</v>
      </c>
      <c r="C112" s="20"/>
      <c r="D112" s="41"/>
      <c r="E112" s="41"/>
      <c r="F112" s="41"/>
      <c r="G112" s="41"/>
      <c r="H112" s="41"/>
      <c r="I112" s="20"/>
      <c r="J112" s="64" t="str">
        <f t="shared" si="536"/>
        <v/>
      </c>
      <c r="K112" s="41"/>
      <c r="L112" s="64"/>
      <c r="M112" s="64"/>
      <c r="N112" s="64"/>
      <c r="O112" s="64"/>
      <c r="P112" s="64"/>
      <c r="Q112" s="64"/>
      <c r="R112" s="64"/>
      <c r="S112" s="64"/>
      <c r="T112" s="64"/>
      <c r="U112" s="65"/>
      <c r="V112" s="20"/>
      <c r="W112" s="64"/>
      <c r="X112" s="41"/>
      <c r="Y112" s="64"/>
      <c r="Z112" s="64"/>
      <c r="AA112" s="64"/>
      <c r="AB112" s="64"/>
      <c r="AC112" s="64"/>
      <c r="AD112" s="64"/>
      <c r="AE112" s="64"/>
      <c r="AF112" s="64"/>
      <c r="AG112" s="64"/>
      <c r="AH112" s="65"/>
      <c r="AI112" s="66"/>
      <c r="AJ112" s="67"/>
      <c r="AK112" s="67"/>
      <c r="AL112" s="67"/>
      <c r="AM112" s="67"/>
      <c r="AN112" s="67"/>
      <c r="AO112" s="67"/>
      <c r="AP112" s="67"/>
      <c r="AQ112" s="67"/>
      <c r="AR112" s="68"/>
      <c r="AS112" s="66"/>
      <c r="AT112" s="67"/>
      <c r="AU112" s="67"/>
      <c r="AV112" s="67"/>
      <c r="AW112" s="67"/>
      <c r="AX112" s="67"/>
      <c r="AY112" s="67"/>
      <c r="AZ112" s="67"/>
      <c r="BA112" s="67"/>
      <c r="BB112" s="68"/>
      <c r="BC112" s="66"/>
      <c r="BD112" s="69"/>
      <c r="BE112" s="69"/>
      <c r="BF112" s="69"/>
      <c r="BG112" s="69"/>
      <c r="BH112" s="69"/>
      <c r="BI112" s="69"/>
      <c r="BJ112" s="69"/>
      <c r="BK112" s="69"/>
      <c r="BL112" s="70"/>
      <c r="BM112" s="66"/>
      <c r="BN112" s="69"/>
      <c r="BO112" s="69"/>
      <c r="BP112" s="69"/>
      <c r="BQ112" s="69"/>
      <c r="BR112" s="69"/>
      <c r="BS112" s="69"/>
      <c r="BT112" s="69"/>
      <c r="BU112" s="69"/>
      <c r="BV112" s="70"/>
      <c r="BW112" s="73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2"/>
      <c r="DT112" s="73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2"/>
    </row>
    <row r="113" spans="1:172" x14ac:dyDescent="0.2">
      <c r="A113" s="62" t="str">
        <f t="shared" si="537"/>
        <v>BRIG1</v>
      </c>
      <c r="B113" s="63" t="s">
        <v>142</v>
      </c>
      <c r="C113" s="20"/>
      <c r="D113" s="41"/>
      <c r="E113" s="41"/>
      <c r="F113" s="41"/>
      <c r="G113" s="41"/>
      <c r="H113" s="41"/>
      <c r="I113" s="20"/>
      <c r="J113" s="64" t="str">
        <f t="shared" si="536"/>
        <v/>
      </c>
      <c r="K113" s="41"/>
      <c r="L113" s="64"/>
      <c r="M113" s="64"/>
      <c r="N113" s="64"/>
      <c r="O113" s="64"/>
      <c r="P113" s="64"/>
      <c r="Q113" s="64"/>
      <c r="R113" s="64"/>
      <c r="S113" s="64"/>
      <c r="T113" s="64"/>
      <c r="U113" s="65"/>
      <c r="V113" s="20"/>
      <c r="W113" s="64"/>
      <c r="X113" s="41"/>
      <c r="Y113" s="64"/>
      <c r="Z113" s="64"/>
      <c r="AA113" s="64"/>
      <c r="AB113" s="64"/>
      <c r="AC113" s="64"/>
      <c r="AD113" s="64"/>
      <c r="AE113" s="64"/>
      <c r="AF113" s="64"/>
      <c r="AG113" s="64"/>
      <c r="AH113" s="65"/>
      <c r="AI113" s="66"/>
      <c r="AJ113" s="67"/>
      <c r="AK113" s="67"/>
      <c r="AL113" s="67"/>
      <c r="AM113" s="67"/>
      <c r="AN113" s="67"/>
      <c r="AO113" s="67"/>
      <c r="AP113" s="67"/>
      <c r="AQ113" s="67"/>
      <c r="AR113" s="68"/>
      <c r="AS113" s="66"/>
      <c r="AT113" s="67"/>
      <c r="AU113" s="67"/>
      <c r="AV113" s="67"/>
      <c r="AW113" s="67"/>
      <c r="AX113" s="67"/>
      <c r="AY113" s="67"/>
      <c r="AZ113" s="67"/>
      <c r="BA113" s="67"/>
      <c r="BB113" s="68"/>
      <c r="BC113" s="66"/>
      <c r="BD113" s="69"/>
      <c r="BE113" s="69"/>
      <c r="BF113" s="69"/>
      <c r="BG113" s="69"/>
      <c r="BH113" s="69"/>
      <c r="BI113" s="69"/>
      <c r="BJ113" s="69"/>
      <c r="BK113" s="69"/>
      <c r="BL113" s="70"/>
      <c r="BM113" s="66"/>
      <c r="BN113" s="69"/>
      <c r="BO113" s="69"/>
      <c r="BP113" s="69"/>
      <c r="BQ113" s="69"/>
      <c r="BR113" s="69"/>
      <c r="BS113" s="69"/>
      <c r="BT113" s="69"/>
      <c r="BU113" s="69"/>
      <c r="BV113" s="70"/>
      <c r="BW113" s="73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2"/>
      <c r="DT113" s="73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2"/>
    </row>
    <row r="114" spans="1:172" ht="12" thickBot="1" x14ac:dyDescent="0.25">
      <c r="A114" s="29" t="s">
        <v>83</v>
      </c>
      <c r="B114" s="21"/>
      <c r="C114" s="20"/>
      <c r="D114" s="41"/>
      <c r="E114" s="41"/>
      <c r="F114" s="41"/>
      <c r="G114" s="41"/>
      <c r="H114" s="41"/>
      <c r="I114" s="20"/>
      <c r="J114" s="41" t="str">
        <f>IF(J88="","",J88)</f>
        <v/>
      </c>
      <c r="K114" s="41"/>
      <c r="L114" s="40"/>
      <c r="M114" s="40"/>
      <c r="N114" s="40"/>
      <c r="O114" s="40"/>
      <c r="P114" s="40"/>
      <c r="Q114" s="40"/>
      <c r="R114" s="40"/>
      <c r="S114" s="40"/>
      <c r="T114" s="40"/>
      <c r="U114" s="28"/>
      <c r="V114" s="20"/>
      <c r="W114" s="41"/>
      <c r="X114" s="41"/>
      <c r="Y114" s="40"/>
      <c r="Z114" s="40"/>
      <c r="AA114" s="40"/>
      <c r="AB114" s="40"/>
      <c r="AC114" s="40"/>
      <c r="AD114" s="40"/>
      <c r="AE114" s="40"/>
      <c r="AF114" s="40"/>
      <c r="AG114" s="40"/>
      <c r="AH114" s="28"/>
      <c r="AI114" s="20"/>
      <c r="AJ114" s="43"/>
      <c r="AK114" s="43"/>
      <c r="AL114" s="43"/>
      <c r="AM114" s="43"/>
      <c r="AN114" s="43"/>
      <c r="AO114" s="43"/>
      <c r="AP114" s="43"/>
      <c r="AQ114" s="43"/>
      <c r="AR114" s="44"/>
      <c r="AS114" s="20"/>
      <c r="AT114" s="43"/>
      <c r="AU114" s="43"/>
      <c r="AV114" s="43"/>
      <c r="AW114" s="43"/>
      <c r="AX114" s="43"/>
      <c r="AY114" s="43"/>
      <c r="AZ114" s="43"/>
      <c r="BA114" s="43"/>
      <c r="BB114" s="44"/>
      <c r="BC114" s="20"/>
      <c r="BD114" s="45"/>
      <c r="BE114" s="45"/>
      <c r="BF114" s="45"/>
      <c r="BG114" s="45"/>
      <c r="BH114" s="45"/>
      <c r="BI114" s="45"/>
      <c r="BJ114" s="45"/>
      <c r="BK114" s="45"/>
      <c r="BL114" s="46"/>
      <c r="BM114" s="20"/>
      <c r="BN114" s="45"/>
      <c r="BO114" s="45"/>
      <c r="BP114" s="45"/>
      <c r="BQ114" s="45"/>
      <c r="BR114" s="45"/>
      <c r="BS114" s="45"/>
      <c r="BT114" s="45"/>
      <c r="BU114" s="45"/>
      <c r="BV114" s="46"/>
      <c r="BW114" s="47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9"/>
      <c r="DT114" s="47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9"/>
    </row>
    <row r="115" spans="1:172" x14ac:dyDescent="0.2">
      <c r="A115" s="34" t="s">
        <v>2</v>
      </c>
      <c r="B115" s="35">
        <v>2000</v>
      </c>
      <c r="C115" s="36"/>
      <c r="D115" s="37"/>
      <c r="E115" s="37"/>
      <c r="F115" s="37"/>
      <c r="G115" s="125">
        <f>Tracking!AI23</f>
        <v>3.637152897</v>
      </c>
      <c r="H115" s="125">
        <f>Tracking!AJ20</f>
        <v>8.9243680006999995</v>
      </c>
      <c r="I115" s="74">
        <f>Tracking!AE23</f>
        <v>12.960496315789474</v>
      </c>
      <c r="J115" s="37"/>
      <c r="K115" s="37"/>
      <c r="L115" s="107">
        <v>38.72672</v>
      </c>
      <c r="M115" s="107">
        <v>28.72672</v>
      </c>
      <c r="N115" s="107">
        <v>14.14655315789474</v>
      </c>
      <c r="O115" s="107">
        <v>4.017585263157895</v>
      </c>
      <c r="P115" s="107">
        <v>6.5972689473684216</v>
      </c>
      <c r="Q115" s="107">
        <v>2.8846315789473684</v>
      </c>
      <c r="R115" s="107">
        <v>0.21061157894736843</v>
      </c>
      <c r="S115" s="107">
        <v>0.74194105263157883</v>
      </c>
      <c r="T115" s="107">
        <v>0.12812894736842106</v>
      </c>
      <c r="U115" s="109">
        <v>10</v>
      </c>
      <c r="V115" s="74">
        <f>Tracking!AD23</f>
        <v>27.716789499999997</v>
      </c>
      <c r="W115" s="37"/>
      <c r="X115" s="37"/>
      <c r="Y115" s="107">
        <v>168.50906500000002</v>
      </c>
      <c r="Z115" s="107">
        <v>158.50906500000002</v>
      </c>
      <c r="AA115" s="107">
        <v>141.51921499999997</v>
      </c>
      <c r="AB115" s="107">
        <v>2.1098620000000001</v>
      </c>
      <c r="AC115" s="107">
        <v>7.8060245000000013</v>
      </c>
      <c r="AD115" s="107">
        <v>4.8604500000000002</v>
      </c>
      <c r="AE115" s="107">
        <v>0.46004900000000004</v>
      </c>
      <c r="AF115" s="107">
        <v>1.7263649999999999</v>
      </c>
      <c r="AG115" s="107">
        <v>2.7099500000000006E-2</v>
      </c>
      <c r="AH115" s="109">
        <v>10</v>
      </c>
      <c r="AI115" s="74">
        <f>I115</f>
        <v>12.960496315789474</v>
      </c>
      <c r="AJ115" s="117">
        <f t="shared" ref="AJ115:AJ131" si="538">L115/L115</f>
        <v>1</v>
      </c>
      <c r="AK115" s="117">
        <f t="shared" ref="AK115:AK131" si="539">N115/L115</f>
        <v>0.36529179744359297</v>
      </c>
      <c r="AL115" s="117">
        <f t="shared" ref="AL115:AL131" si="540">O115/L115</f>
        <v>0.10374194517784865</v>
      </c>
      <c r="AM115" s="117">
        <f t="shared" ref="AM115:AM131" si="541">P115/L115</f>
        <v>0.17035444642273917</v>
      </c>
      <c r="AN115" s="117">
        <f t="shared" ref="AN115:AN131" si="542">Q115/L115</f>
        <v>7.4486855043426559E-2</v>
      </c>
      <c r="AO115" s="117">
        <f t="shared" ref="AO115:AO131" si="543">R115/L115</f>
        <v>5.43840477446498E-3</v>
      </c>
      <c r="AP115" s="117">
        <f t="shared" ref="AP115:AP131" si="544">S115/L115</f>
        <v>1.9158375732093471E-2</v>
      </c>
      <c r="AQ115" s="117">
        <f t="shared" ref="AQ115:AQ131" si="545">T115/L115</f>
        <v>3.308541166626584E-3</v>
      </c>
      <c r="AR115" s="118">
        <f t="shared" ref="AR115:AR131" si="546">U115/L115</f>
        <v>0.25821964782971552</v>
      </c>
      <c r="AS115" s="74">
        <f>V115</f>
        <v>27.716789499999997</v>
      </c>
      <c r="AT115" s="117">
        <f>Y115/Y115</f>
        <v>1</v>
      </c>
      <c r="AU115" s="117">
        <f>AA115/Y115</f>
        <v>0.83983146544668064</v>
      </c>
      <c r="AV115" s="117">
        <f>AB115/Y115</f>
        <v>1.2520762607044315E-2</v>
      </c>
      <c r="AW115" s="117">
        <f>AC115/Y115</f>
        <v>4.6324062744042882E-2</v>
      </c>
      <c r="AX115" s="117">
        <f>AD115/Y115</f>
        <v>2.8843848845757938E-2</v>
      </c>
      <c r="AY115" s="117">
        <f>AE115/Y115</f>
        <v>2.7301142523104022E-3</v>
      </c>
      <c r="AZ115" s="117">
        <f>AF115/Y115</f>
        <v>1.02449384547947E-2</v>
      </c>
      <c r="BA115" s="117">
        <f>AG115/Y115</f>
        <v>1.6081924138621267E-4</v>
      </c>
      <c r="BB115" s="117">
        <f>AH115/Y115</f>
        <v>5.9343988407982676E-2</v>
      </c>
      <c r="BC115" s="74">
        <f>I115</f>
        <v>12.960496315789474</v>
      </c>
      <c r="BD115" s="119">
        <f>BC115</f>
        <v>12.960496315789474</v>
      </c>
      <c r="BE115" s="119">
        <f>BC115*AK115</f>
        <v>4.7343629949558013</v>
      </c>
      <c r="BF115" s="119">
        <f>BC115*AL115</f>
        <v>1.3445470982703411</v>
      </c>
      <c r="BG115" s="119">
        <f>BC115*AM115</f>
        <v>2.2078781752402663</v>
      </c>
      <c r="BH115" s="119">
        <f>BC115*AN115</f>
        <v>0.96538661036507445</v>
      </c>
      <c r="BI115" s="119">
        <f>BC115*AO115</f>
        <v>7.048442504322526E-2</v>
      </c>
      <c r="BJ115" s="119">
        <f>BC115*AP115</f>
        <v>0.2483020580923079</v>
      </c>
      <c r="BK115" s="119">
        <f>BC115*AQ115</f>
        <v>4.2880335600701647E-2</v>
      </c>
      <c r="BL115" s="120">
        <f>BC115*AR115</f>
        <v>3.3466547943614833</v>
      </c>
      <c r="BM115" s="74">
        <f>V115</f>
        <v>27.716789499999997</v>
      </c>
      <c r="BN115" s="119">
        <f>BM115</f>
        <v>27.716789499999997</v>
      </c>
      <c r="BO115" s="119">
        <f>BM115*AU115</f>
        <v>23.277431943262169</v>
      </c>
      <c r="BP115" s="119">
        <f>BM115*AV115</f>
        <v>0.34703534155891846</v>
      </c>
      <c r="BQ115" s="119">
        <f>BM115*AW115</f>
        <v>1.2839542958614287</v>
      </c>
      <c r="BR115" s="119">
        <f>BM115*AX115</f>
        <v>0.79945888682769062</v>
      </c>
      <c r="BS115" s="119">
        <f>BM115*AY115</f>
        <v>7.5670002042237297E-2</v>
      </c>
      <c r="BT115" s="119">
        <f>BM115*AZ115</f>
        <v>0.28395680259199996</v>
      </c>
      <c r="BU115" s="119">
        <f>BM115*BA115</f>
        <v>4.4573930610513441E-3</v>
      </c>
      <c r="BV115" s="120">
        <f>BM115*BB115</f>
        <v>1.6448248347944958</v>
      </c>
      <c r="BW115" s="111">
        <v>5.1141999999999994</v>
      </c>
      <c r="BX115" s="112">
        <v>3.8776315789473674</v>
      </c>
      <c r="BY115" s="112"/>
      <c r="BZ115" s="112">
        <v>4.842028421052631</v>
      </c>
      <c r="CA115" s="112">
        <v>1.7917547368421054</v>
      </c>
      <c r="CB115" s="112">
        <v>0.49037684210526311</v>
      </c>
      <c r="CC115" s="112">
        <v>2.038575789473684</v>
      </c>
      <c r="CD115" s="112">
        <v>0.28846315789473681</v>
      </c>
      <c r="CE115" s="112">
        <v>0.21061157894736843</v>
      </c>
      <c r="CF115" s="112">
        <v>1.2365684210526318</v>
      </c>
      <c r="CG115" s="112">
        <v>2.2246842105263159E-2</v>
      </c>
      <c r="CH115" s="112">
        <v>1.1616842105263158E-2</v>
      </c>
      <c r="CI115" s="112">
        <v>1.131578947368421E-4</v>
      </c>
      <c r="CJ115" s="112">
        <v>1.5142105263157898E-3</v>
      </c>
      <c r="CK115" s="112">
        <v>1.6740526315789473E-2</v>
      </c>
      <c r="CL115" s="112">
        <v>0.42402631578947375</v>
      </c>
      <c r="CM115" s="112">
        <v>0.11171578947368423</v>
      </c>
      <c r="CN115" s="112">
        <v>1.2173684210526316E-2</v>
      </c>
      <c r="CO115" s="112">
        <v>0.14599473684210526</v>
      </c>
      <c r="CP115" s="112">
        <v>0.16448421052631582</v>
      </c>
      <c r="CQ115" s="112">
        <v>0.31204210526315795</v>
      </c>
      <c r="CR115" s="112">
        <v>0.25056842105263155</v>
      </c>
      <c r="CS115" s="112">
        <v>0.25945263157894738</v>
      </c>
      <c r="CT115" s="112">
        <v>1.1325421052631581</v>
      </c>
      <c r="CU115" s="112">
        <v>1.9010526315789478E-2</v>
      </c>
      <c r="CV115" s="112">
        <v>0</v>
      </c>
      <c r="CW115" s="112">
        <v>1.1578947368421052E-3</v>
      </c>
      <c r="CX115" s="112">
        <v>2.8842105263157897E-4</v>
      </c>
      <c r="CY115" s="112">
        <v>1.3788947368421053E-2</v>
      </c>
      <c r="CZ115" s="112">
        <v>1.1178947368421053E-3</v>
      </c>
      <c r="DA115" s="112">
        <v>3.202105263157895E-3</v>
      </c>
      <c r="DB115" s="112">
        <v>1.1894736842105263E-3</v>
      </c>
      <c r="DC115" s="112">
        <v>3.2631578947368419E-5</v>
      </c>
      <c r="DD115" s="112">
        <v>0.38013684210526316</v>
      </c>
      <c r="DE115" s="112">
        <v>1.3815789473684212E-2</v>
      </c>
      <c r="DF115" s="112">
        <v>3.2947368421052634E-4</v>
      </c>
      <c r="DG115" s="112">
        <v>2.5155789473684208E-2</v>
      </c>
      <c r="DH115" s="112">
        <v>7.3684210526315789E-5</v>
      </c>
      <c r="DI115" s="112">
        <v>9.6631578947368405E-4</v>
      </c>
      <c r="DJ115" s="112">
        <v>4.6040526315789469E-2</v>
      </c>
      <c r="DK115" s="112">
        <v>2.6755789473684212E-2</v>
      </c>
      <c r="DL115" s="112">
        <v>7.5263157894736837E-5</v>
      </c>
      <c r="DM115" s="112">
        <v>1.2476789473684213</v>
      </c>
      <c r="DN115" s="112">
        <v>0.43436473684210525</v>
      </c>
      <c r="DO115" s="112">
        <v>3.5836842105263166E-3</v>
      </c>
      <c r="DP115" s="112">
        <v>1.0373684210526314E-3</v>
      </c>
      <c r="DQ115" s="112">
        <v>3.513684210526316E-3</v>
      </c>
      <c r="DR115" s="112">
        <v>5.4736842105263152E-5</v>
      </c>
      <c r="DS115" s="113">
        <v>114.52448157894737</v>
      </c>
      <c r="DT115" s="111">
        <v>21.582430000000002</v>
      </c>
      <c r="DU115" s="112">
        <v>18.705154999999998</v>
      </c>
      <c r="DV115" s="112"/>
      <c r="DW115" s="112">
        <v>15.703378499999999</v>
      </c>
      <c r="DX115" s="112">
        <v>12.128506999999997</v>
      </c>
      <c r="DY115" s="112">
        <v>0.22260850000000004</v>
      </c>
      <c r="DZ115" s="112">
        <v>2.4021270000000006</v>
      </c>
      <c r="EA115" s="112">
        <v>0.486045</v>
      </c>
      <c r="EB115" s="112">
        <v>0.46004900000000004</v>
      </c>
      <c r="EC115" s="112">
        <v>2.877275</v>
      </c>
      <c r="ED115" s="112">
        <v>4.0435000000000002E-3</v>
      </c>
      <c r="EE115" s="112">
        <v>1.9568499999999996E-2</v>
      </c>
      <c r="EF115" s="112">
        <v>5.9400000000000002E-4</v>
      </c>
      <c r="EG115" s="112">
        <v>1.9009999999999999E-3</v>
      </c>
      <c r="EH115" s="112">
        <v>2.6950000000000002E-2</v>
      </c>
      <c r="EI115" s="112">
        <v>0.68918999999999986</v>
      </c>
      <c r="EJ115" s="112">
        <v>0.14004</v>
      </c>
      <c r="EK115" s="112">
        <v>9.8549999999999992E-3</v>
      </c>
      <c r="EL115" s="112">
        <v>6.9484999999999991E-2</v>
      </c>
      <c r="EM115" s="112">
        <v>0.29594999999999999</v>
      </c>
      <c r="EN115" s="112">
        <v>0.22465000000000002</v>
      </c>
      <c r="EO115" s="112">
        <v>0.39139000000000002</v>
      </c>
      <c r="EP115" s="112">
        <v>0.35304000000000002</v>
      </c>
      <c r="EQ115" s="112">
        <v>1.3345149999999999</v>
      </c>
      <c r="ER115" s="112">
        <v>-0.23847999999999994</v>
      </c>
      <c r="ES115" s="112">
        <v>0</v>
      </c>
      <c r="ET115" s="112">
        <v>1.1925000000000002E-3</v>
      </c>
      <c r="EU115" s="112">
        <v>8.9750000000000019E-4</v>
      </c>
      <c r="EV115" s="112">
        <v>3.6112999999999999E-2</v>
      </c>
      <c r="EW115" s="112">
        <v>2.4095000000000002E-3</v>
      </c>
      <c r="EX115" s="112">
        <v>6.1749999999999999E-4</v>
      </c>
      <c r="EY115" s="112">
        <v>1.6895E-3</v>
      </c>
      <c r="EZ115" s="112">
        <v>2.0049999999999999E-4</v>
      </c>
      <c r="FA115" s="112">
        <v>0.17256499999999997</v>
      </c>
      <c r="FB115" s="112">
        <v>1.4244999999999999E-2</v>
      </c>
      <c r="FC115" s="112">
        <v>0</v>
      </c>
      <c r="FD115" s="112">
        <v>4.0245499999999997E-2</v>
      </c>
      <c r="FE115" s="112">
        <v>3.8000000000000002E-5</v>
      </c>
      <c r="FF115" s="112">
        <v>1.7884999999999997E-3</v>
      </c>
      <c r="FG115" s="112">
        <v>9.9714000000000011E-2</v>
      </c>
      <c r="FH115" s="112">
        <v>6.9064500000000001E-2</v>
      </c>
      <c r="FI115" s="112">
        <v>2.5600000000000004E-4</v>
      </c>
      <c r="FJ115" s="112">
        <v>9.6081400000000006</v>
      </c>
      <c r="FK115" s="112">
        <v>2.9402439999999999</v>
      </c>
      <c r="FL115" s="112">
        <v>1.6913000000000001E-2</v>
      </c>
      <c r="FM115" s="112">
        <v>3.4049999999999998E-4</v>
      </c>
      <c r="FN115" s="112">
        <v>8.0315000000000004E-3</v>
      </c>
      <c r="FO115" s="112">
        <v>3.7499999999999997E-5</v>
      </c>
      <c r="FP115" s="113">
        <v>25.615153000000003</v>
      </c>
    </row>
    <row r="116" spans="1:172" x14ac:dyDescent="0.2">
      <c r="A116" s="2" t="s">
        <v>2</v>
      </c>
      <c r="B116" s="21">
        <v>2001</v>
      </c>
      <c r="C116" s="20"/>
      <c r="D116" s="15"/>
      <c r="E116" s="15"/>
      <c r="F116" s="15"/>
      <c r="G116" s="42">
        <f>G115</f>
        <v>3.637152897</v>
      </c>
      <c r="H116" s="104">
        <f>H115</f>
        <v>8.9243680006999995</v>
      </c>
      <c r="I116" s="38">
        <f>Tracking!AE24</f>
        <v>13.302767391304345</v>
      </c>
      <c r="J116" s="41"/>
      <c r="K116" s="41"/>
      <c r="L116" s="108">
        <v>38.643145652173907</v>
      </c>
      <c r="M116" s="108">
        <v>28.643145652173907</v>
      </c>
      <c r="N116" s="108">
        <v>17.999064782608691</v>
      </c>
      <c r="O116" s="108">
        <v>2.8830617391304343</v>
      </c>
      <c r="P116" s="108">
        <v>4.6930760869565207</v>
      </c>
      <c r="Q116" s="108">
        <v>2.1210434782608698</v>
      </c>
      <c r="R116" s="108">
        <v>0.19497913043478263</v>
      </c>
      <c r="S116" s="108">
        <v>0.7378017391304349</v>
      </c>
      <c r="T116" s="108">
        <v>1.4118260869565217E-2</v>
      </c>
      <c r="U116" s="110">
        <v>10</v>
      </c>
      <c r="V116" s="38">
        <f>Tracking!AD24</f>
        <v>27.532631304347827</v>
      </c>
      <c r="W116" s="41"/>
      <c r="X116" s="41"/>
      <c r="Y116" s="108">
        <v>180.16500304347826</v>
      </c>
      <c r="Z116" s="108">
        <v>170.16500304347826</v>
      </c>
      <c r="AA116" s="108">
        <v>154.59921521739133</v>
      </c>
      <c r="AB116" s="108">
        <v>2.1851160869565218</v>
      </c>
      <c r="AC116" s="108">
        <v>7.8785847826086952</v>
      </c>
      <c r="AD116" s="108">
        <v>3.5032173913043478</v>
      </c>
      <c r="AE116" s="108">
        <v>0.71173826086956526</v>
      </c>
      <c r="AF116" s="108">
        <v>1.2587765217391302</v>
      </c>
      <c r="AG116" s="108">
        <v>2.8355652173913039E-2</v>
      </c>
      <c r="AH116" s="110">
        <v>10</v>
      </c>
      <c r="AI116" s="38">
        <f t="shared" ref="AI116:AI131" si="547">I116</f>
        <v>13.302767391304345</v>
      </c>
      <c r="AJ116" s="121">
        <f t="shared" si="538"/>
        <v>1</v>
      </c>
      <c r="AK116" s="121">
        <f t="shared" si="539"/>
        <v>0.46577638747678235</v>
      </c>
      <c r="AL116" s="121">
        <f t="shared" si="540"/>
        <v>7.4607325321825735E-2</v>
      </c>
      <c r="AM116" s="121">
        <f t="shared" si="541"/>
        <v>0.12144653360259007</v>
      </c>
      <c r="AN116" s="121">
        <f t="shared" si="542"/>
        <v>5.4887961175633444E-2</v>
      </c>
      <c r="AO116" s="121">
        <f t="shared" si="543"/>
        <v>5.0456329872776255E-3</v>
      </c>
      <c r="AP116" s="121">
        <f t="shared" si="544"/>
        <v>1.9092693585852763E-2</v>
      </c>
      <c r="AQ116" s="121">
        <f t="shared" si="545"/>
        <v>3.6534967925860303E-4</v>
      </c>
      <c r="AR116" s="122">
        <f t="shared" si="546"/>
        <v>0.25877810491955744</v>
      </c>
      <c r="AS116" s="38">
        <f t="shared" ref="AS116:AS131" si="548">V116</f>
        <v>27.532631304347827</v>
      </c>
      <c r="AT116" s="121">
        <f>Y116/Y116</f>
        <v>1</v>
      </c>
      <c r="AU116" s="121">
        <f>AA116/Y116</f>
        <v>0.85809792471228563</v>
      </c>
      <c r="AV116" s="121">
        <f>AB116/Y116</f>
        <v>1.2128415896783236E-2</v>
      </c>
      <c r="AW116" s="121">
        <f>AC116/Y116</f>
        <v>4.3729829042921275E-2</v>
      </c>
      <c r="AX116" s="121">
        <f>AD116/Y116</f>
        <v>1.9444494391948779E-2</v>
      </c>
      <c r="AY116" s="121">
        <f>AE116/Y116</f>
        <v>3.9504801090465124E-3</v>
      </c>
      <c r="AZ116" s="121">
        <f>AF116/Y116</f>
        <v>6.9867982153856839E-3</v>
      </c>
      <c r="BA116" s="121">
        <f>AG116/Y116</f>
        <v>1.5738712677217405E-4</v>
      </c>
      <c r="BB116" s="122">
        <f>AH116/Y116</f>
        <v>5.5504675331350305E-2</v>
      </c>
      <c r="BC116" s="38">
        <f t="shared" ref="BC116:BC131" si="549">I116</f>
        <v>13.302767391304345</v>
      </c>
      <c r="BD116" s="123">
        <f>BC116</f>
        <v>13.302767391304345</v>
      </c>
      <c r="BE116" s="123">
        <f t="shared" ref="BE116:BE131" si="550">BC116*AK116</f>
        <v>6.1961149389656773</v>
      </c>
      <c r="BF116" s="123">
        <f t="shared" ref="BF116:BF131" si="551">BC116*AL116</f>
        <v>0.99248389444361829</v>
      </c>
      <c r="BG116" s="123">
        <f t="shared" ref="BG116:BG131" si="552">BC116*AM116</f>
        <v>1.6155749869954825</v>
      </c>
      <c r="BH116" s="123">
        <f t="shared" ref="BH116:BH131" si="553">BC116*AN116</f>
        <v>0.73016178010239552</v>
      </c>
      <c r="BI116" s="123">
        <f t="shared" ref="BI116:BI131" si="554">BC116*AO116</f>
        <v>6.7120881971646326E-2</v>
      </c>
      <c r="BJ116" s="123">
        <f t="shared" ref="BJ116:BJ131" si="555">BC116*AP116</f>
        <v>0.25398566164604774</v>
      </c>
      <c r="BK116" s="123">
        <f t="shared" ref="BK116:BK131" si="556">BC116*AQ116</f>
        <v>4.8601617996648456E-3</v>
      </c>
      <c r="BL116" s="124">
        <f t="shared" ref="BL116:BL131" si="557">BC116*AR116</f>
        <v>3.4424649357074233</v>
      </c>
      <c r="BM116" s="38">
        <f t="shared" ref="BM116:BM131" si="558">V116</f>
        <v>27.532631304347827</v>
      </c>
      <c r="BN116" s="123">
        <f>BM116</f>
        <v>27.532631304347827</v>
      </c>
      <c r="BO116" s="123">
        <f t="shared" ref="BO116:BO131" si="559">BM116*AU116</f>
        <v>23.625693784129382</v>
      </c>
      <c r="BP116" s="123">
        <f t="shared" ref="BP116:BP131" si="560">BM116*AV116</f>
        <v>0.33392720319192398</v>
      </c>
      <c r="BQ116" s="123">
        <f t="shared" ref="BQ116:BQ131" si="561">BM116*AW116</f>
        <v>1.203997260040913</v>
      </c>
      <c r="BR116" s="123">
        <f t="shared" ref="BR116:BR131" si="562">BM116*AX116</f>
        <v>0.5353580949929847</v>
      </c>
      <c r="BS116" s="123">
        <f t="shared" ref="BS116:BS131" si="563">BM116*AY116</f>
        <v>0.10876711231753743</v>
      </c>
      <c r="BT116" s="123">
        <f t="shared" ref="BT116:BT131" si="564">BM116*AZ116</f>
        <v>0.19236493926208942</v>
      </c>
      <c r="BU116" s="123">
        <f t="shared" ref="BU116:BU131" si="565">BM116*BA116</f>
        <v>4.3332817334689189E-3</v>
      </c>
      <c r="BV116" s="124">
        <f t="shared" ref="BV116:BV131" si="566">BM116*BB116</f>
        <v>1.5281897615655979</v>
      </c>
      <c r="BW116" s="114">
        <v>5.2966695652173916</v>
      </c>
      <c r="BX116" s="115">
        <v>4.0686652173913043</v>
      </c>
      <c r="BY116" s="115">
        <v>5.4487860869565212</v>
      </c>
      <c r="BZ116" s="115">
        <v>4.42970304347826</v>
      </c>
      <c r="CA116" s="115">
        <v>2.1608095652173911</v>
      </c>
      <c r="CB116" s="115">
        <v>0.33988826086956514</v>
      </c>
      <c r="CC116" s="115">
        <v>1.519661739130435</v>
      </c>
      <c r="CD116" s="115">
        <v>0.21210434782608695</v>
      </c>
      <c r="CE116" s="115">
        <v>0.19497913043478263</v>
      </c>
      <c r="CF116" s="115">
        <v>1.2296695652173912</v>
      </c>
      <c r="CG116" s="115">
        <v>2.2617391304347832E-3</v>
      </c>
      <c r="CH116" s="115">
        <v>4.6956521739130435E-3</v>
      </c>
      <c r="CI116" s="115">
        <v>2.3826086956521737E-4</v>
      </c>
      <c r="CJ116" s="115">
        <v>1.3478260869565217E-3</v>
      </c>
      <c r="CK116" s="115">
        <v>1.2778260869565215E-2</v>
      </c>
      <c r="CL116" s="115">
        <v>0.31698695652173919</v>
      </c>
      <c r="CM116" s="115">
        <v>9.5726086956521753E-2</v>
      </c>
      <c r="CN116" s="115">
        <v>7.3347826086956527E-3</v>
      </c>
      <c r="CO116" s="115">
        <v>3.436521739130434E-2</v>
      </c>
      <c r="CP116" s="115">
        <v>0.12835217391304352</v>
      </c>
      <c r="CQ116" s="115">
        <v>0.25844347826086961</v>
      </c>
      <c r="CR116" s="115">
        <v>0.21515217391304348</v>
      </c>
      <c r="CS116" s="115">
        <v>0.20794347826086956</v>
      </c>
      <c r="CT116" s="115">
        <v>0.84425652173913046</v>
      </c>
      <c r="CU116" s="115">
        <v>-9.4582608695652159E-2</v>
      </c>
      <c r="CV116" s="115">
        <v>0</v>
      </c>
      <c r="CW116" s="115">
        <v>5.0260869565217387E-4</v>
      </c>
      <c r="CX116" s="115">
        <v>2.6043478260869571E-4</v>
      </c>
      <c r="CY116" s="115">
        <v>1.2329130434782608E-2</v>
      </c>
      <c r="CZ116" s="115">
        <v>1.0117391304347828E-3</v>
      </c>
      <c r="DA116" s="115">
        <v>3.2991304347826087E-3</v>
      </c>
      <c r="DB116" s="115">
        <v>1.4730434782608695E-3</v>
      </c>
      <c r="DC116" s="115">
        <v>4.2608695652173909E-5</v>
      </c>
      <c r="DD116" s="115">
        <v>0.2626347826086956</v>
      </c>
      <c r="DE116" s="115">
        <v>1.472608695652174E-2</v>
      </c>
      <c r="DF116" s="115">
        <v>0</v>
      </c>
      <c r="DG116" s="115">
        <v>2.3385652173913037E-2</v>
      </c>
      <c r="DH116" s="115">
        <v>1.9913043478260868E-4</v>
      </c>
      <c r="DI116" s="115">
        <v>8.6521739130434791E-4</v>
      </c>
      <c r="DJ116" s="115">
        <v>4.9639999999999997E-2</v>
      </c>
      <c r="DK116" s="115">
        <v>1.601E-2</v>
      </c>
      <c r="DL116" s="115">
        <v>1.1695652173913044E-4</v>
      </c>
      <c r="DM116" s="115">
        <v>1.5458086956521739</v>
      </c>
      <c r="DN116" s="115">
        <v>0.52383260869565218</v>
      </c>
      <c r="DO116" s="115">
        <v>2.7839130434782603E-3</v>
      </c>
      <c r="DP116" s="115">
        <v>1.293913043478261E-3</v>
      </c>
      <c r="DQ116" s="115">
        <v>3.0408695652173914E-3</v>
      </c>
      <c r="DR116" s="115">
        <v>8.2608695652173923E-6</v>
      </c>
      <c r="DS116" s="116">
        <v>105.93241826086957</v>
      </c>
      <c r="DT116" s="114">
        <v>21.123447826086959</v>
      </c>
      <c r="DU116" s="115">
        <v>19.025486956521739</v>
      </c>
      <c r="DV116" s="115">
        <v>16.503791111111113</v>
      </c>
      <c r="DW116" s="115">
        <v>16.556722173913041</v>
      </c>
      <c r="DX116" s="115">
        <v>12.833080869565219</v>
      </c>
      <c r="DY116" s="115">
        <v>0.24209434782608696</v>
      </c>
      <c r="DZ116" s="115">
        <v>2.41526347826087</v>
      </c>
      <c r="EA116" s="115">
        <v>0.35032173913043485</v>
      </c>
      <c r="EB116" s="115">
        <v>0.71173826086956526</v>
      </c>
      <c r="EC116" s="115">
        <v>2.0979608695652177</v>
      </c>
      <c r="ED116" s="115">
        <v>4.2247826086956528E-3</v>
      </c>
      <c r="EE116" s="115">
        <v>3.1252173913043479E-3</v>
      </c>
      <c r="EF116" s="115">
        <v>1.7043478260869564E-4</v>
      </c>
      <c r="EG116" s="115">
        <v>1.6000000000000001E-3</v>
      </c>
      <c r="EH116" s="115">
        <v>3.2976956521739133E-2</v>
      </c>
      <c r="EI116" s="115">
        <v>0.56827826086956523</v>
      </c>
      <c r="EJ116" s="115">
        <v>0.11210000000000002</v>
      </c>
      <c r="EK116" s="115">
        <v>5.7565217391304354E-3</v>
      </c>
      <c r="EL116" s="115">
        <v>8.7734782608695647E-2</v>
      </c>
      <c r="EM116" s="115">
        <v>0.30460000000000009</v>
      </c>
      <c r="EN116" s="115">
        <v>0.26335652173913049</v>
      </c>
      <c r="EO116" s="115">
        <v>0.35030869565217398</v>
      </c>
      <c r="EP116" s="115">
        <v>0.33581304347826085</v>
      </c>
      <c r="EQ116" s="115">
        <v>1.3418130434782605</v>
      </c>
      <c r="ER116" s="115">
        <v>-0.42961739130434773</v>
      </c>
      <c r="ES116" s="115">
        <v>0</v>
      </c>
      <c r="ET116" s="115">
        <v>6.3782608695652182E-4</v>
      </c>
      <c r="EU116" s="115">
        <v>5.4695652173913055E-4</v>
      </c>
      <c r="EV116" s="115">
        <v>3.0693913043478266E-2</v>
      </c>
      <c r="EW116" s="115">
        <v>1.615217391304348E-3</v>
      </c>
      <c r="EX116" s="115">
        <v>0</v>
      </c>
      <c r="EY116" s="115">
        <v>1.74E-3</v>
      </c>
      <c r="EZ116" s="115">
        <v>1.5260869565217393E-4</v>
      </c>
      <c r="FA116" s="115">
        <v>0.18637826086956522</v>
      </c>
      <c r="FB116" s="115">
        <v>2.0117391304347827E-2</v>
      </c>
      <c r="FC116" s="115">
        <v>0</v>
      </c>
      <c r="FD116" s="115">
        <v>3.6137826086956523E-2</v>
      </c>
      <c r="FE116" s="115">
        <v>1.4652173913043477E-4</v>
      </c>
      <c r="FF116" s="115">
        <v>2.0143478260869563E-3</v>
      </c>
      <c r="FG116" s="115">
        <v>0.21116999999999997</v>
      </c>
      <c r="FH116" s="115">
        <v>0</v>
      </c>
      <c r="FI116" s="115">
        <v>2.7173913043478261E-4</v>
      </c>
      <c r="FJ116" s="115">
        <v>9.786804347826088</v>
      </c>
      <c r="FK116" s="115">
        <v>3.1110500000000001</v>
      </c>
      <c r="FL116" s="115">
        <v>2.2672608695652168E-2</v>
      </c>
      <c r="FM116" s="115">
        <v>4.3565217391304355E-4</v>
      </c>
      <c r="FN116" s="115">
        <v>4.6078260869565216E-3</v>
      </c>
      <c r="FO116" s="115">
        <v>0</v>
      </c>
      <c r="FP116" s="116">
        <v>27.797360869565221</v>
      </c>
    </row>
    <row r="117" spans="1:172" x14ac:dyDescent="0.2">
      <c r="A117" s="2" t="s">
        <v>2</v>
      </c>
      <c r="B117" s="21">
        <v>2002</v>
      </c>
      <c r="C117" s="20"/>
      <c r="D117" s="15"/>
      <c r="E117" s="15"/>
      <c r="F117" s="15"/>
      <c r="G117" s="42">
        <f>G115</f>
        <v>3.637152897</v>
      </c>
      <c r="H117" s="104">
        <f>H115</f>
        <v>8.9243680006999995</v>
      </c>
      <c r="I117" s="38">
        <f>Tracking!AE25</f>
        <v>11.913637272727273</v>
      </c>
      <c r="J117" s="41"/>
      <c r="K117" s="41"/>
      <c r="L117" s="108">
        <v>33.675216363636373</v>
      </c>
      <c r="M117" s="108">
        <v>23.675216363636363</v>
      </c>
      <c r="N117" s="108">
        <v>13.199324545454546</v>
      </c>
      <c r="O117" s="108">
        <v>2.9988545454545448</v>
      </c>
      <c r="P117" s="108">
        <v>4.6255059090909079</v>
      </c>
      <c r="Q117" s="108">
        <v>1.9693181818181815</v>
      </c>
      <c r="R117" s="108">
        <v>0.14429681818181816</v>
      </c>
      <c r="S117" s="108">
        <v>0.73509545454545444</v>
      </c>
      <c r="T117" s="108">
        <v>2.8218181818181818E-3</v>
      </c>
      <c r="U117" s="110">
        <v>10</v>
      </c>
      <c r="V117" s="38">
        <f>Tracking!AD25</f>
        <v>27.958155217391301</v>
      </c>
      <c r="W117" s="41"/>
      <c r="X117" s="41"/>
      <c r="Y117" s="108">
        <v>178.91549260869567</v>
      </c>
      <c r="Z117" s="108">
        <v>168.91549260869567</v>
      </c>
      <c r="AA117" s="108">
        <v>150.05927347826088</v>
      </c>
      <c r="AB117" s="108">
        <v>2.6829204347826088</v>
      </c>
      <c r="AC117" s="108">
        <v>10.22653086956522</v>
      </c>
      <c r="AD117" s="108">
        <v>3.8449565217391308</v>
      </c>
      <c r="AE117" s="108">
        <v>0.76383608695652183</v>
      </c>
      <c r="AF117" s="108">
        <v>1.3324513043478263</v>
      </c>
      <c r="AG117" s="108">
        <v>5.525217391304349E-3</v>
      </c>
      <c r="AH117" s="110">
        <v>10</v>
      </c>
      <c r="AI117" s="38">
        <f t="shared" si="547"/>
        <v>11.913637272727273</v>
      </c>
      <c r="AJ117" s="121">
        <f t="shared" si="538"/>
        <v>1</v>
      </c>
      <c r="AK117" s="121">
        <f t="shared" si="539"/>
        <v>0.39195960622565201</v>
      </c>
      <c r="AL117" s="121">
        <f t="shared" si="540"/>
        <v>8.9052272539896976E-2</v>
      </c>
      <c r="AM117" s="121">
        <f t="shared" si="541"/>
        <v>0.1373563827814239</v>
      </c>
      <c r="AN117" s="121">
        <f t="shared" si="542"/>
        <v>5.847974844624064E-2</v>
      </c>
      <c r="AO117" s="121">
        <f t="shared" si="543"/>
        <v>4.2849559338729208E-3</v>
      </c>
      <c r="AP117" s="121">
        <f t="shared" si="544"/>
        <v>2.1828974953201345E-2</v>
      </c>
      <c r="AQ117" s="121">
        <f t="shared" si="545"/>
        <v>8.3795101755167206E-5</v>
      </c>
      <c r="AR117" s="122">
        <f t="shared" si="546"/>
        <v>0.29695429101380133</v>
      </c>
      <c r="AS117" s="38">
        <f t="shared" si="548"/>
        <v>27.958155217391301</v>
      </c>
      <c r="AT117" s="121">
        <f t="shared" ref="AT117:AT131" si="567">Y117/Y117</f>
        <v>1</v>
      </c>
      <c r="AU117" s="121">
        <f t="shared" ref="AU117:AU131" si="568">AA117/Y117</f>
        <v>0.83871592834307562</v>
      </c>
      <c r="AV117" s="121">
        <f t="shared" ref="AV117:AV131" si="569">AB117/Y117</f>
        <v>1.4995461799668729E-2</v>
      </c>
      <c r="AW117" s="121">
        <f t="shared" ref="AW117:AW131" si="570">AC117/Y117</f>
        <v>5.7158442348710217E-2</v>
      </c>
      <c r="AX117" s="121">
        <f t="shared" ref="AX117:AX131" si="571">AD117/Y117</f>
        <v>2.1490349805247989E-2</v>
      </c>
      <c r="AY117" s="121">
        <f t="shared" ref="AY117:AY131" si="572">AE117/Y117</f>
        <v>4.2692562607034839E-3</v>
      </c>
      <c r="AZ117" s="121">
        <f t="shared" ref="AZ117:AZ131" si="573">AF117/Y117</f>
        <v>7.4473780046651278E-3</v>
      </c>
      <c r="BA117" s="121">
        <f t="shared" ref="BA117:BA131" si="574">AG117/Y117</f>
        <v>3.0881715779574763E-5</v>
      </c>
      <c r="BB117" s="122">
        <f t="shared" ref="BB117:BB131" si="575">AH117/Y117</f>
        <v>5.5892309012450375E-2</v>
      </c>
      <c r="BC117" s="38">
        <f t="shared" si="549"/>
        <v>11.913637272727273</v>
      </c>
      <c r="BD117" s="123">
        <f t="shared" ref="BD117:BD131" si="576">BC117</f>
        <v>11.913637272727273</v>
      </c>
      <c r="BE117" s="123">
        <f t="shared" si="550"/>
        <v>4.6696645741334324</v>
      </c>
      <c r="BF117" s="123">
        <f t="shared" si="551"/>
        <v>1.0609364733523841</v>
      </c>
      <c r="BG117" s="123">
        <f t="shared" si="552"/>
        <v>1.6364141215517665</v>
      </c>
      <c r="BH117" s="123">
        <f t="shared" si="553"/>
        <v>0.69670651078884738</v>
      </c>
      <c r="BI117" s="123">
        <f t="shared" si="554"/>
        <v>5.1049410725782333E-2</v>
      </c>
      <c r="BJ117" s="123">
        <f t="shared" si="555"/>
        <v>0.26006248962788964</v>
      </c>
      <c r="BK117" s="123">
        <f t="shared" si="556"/>
        <v>9.9830444754233456E-4</v>
      </c>
      <c r="BL117" s="124">
        <f t="shared" si="557"/>
        <v>3.5378057097183251</v>
      </c>
      <c r="BM117" s="38">
        <f t="shared" si="558"/>
        <v>27.958155217391301</v>
      </c>
      <c r="BN117" s="123">
        <f t="shared" ref="BN117:BN131" si="577">BM117</f>
        <v>27.958155217391301</v>
      </c>
      <c r="BO117" s="123">
        <f t="shared" si="559"/>
        <v>23.448950107914147</v>
      </c>
      <c r="BP117" s="123">
        <f t="shared" si="560"/>
        <v>0.41924544855160023</v>
      </c>
      <c r="BQ117" s="123">
        <f t="shared" si="561"/>
        <v>1.5980446031695525</v>
      </c>
      <c r="BR117" s="123">
        <f t="shared" si="562"/>
        <v>0.60083053553115817</v>
      </c>
      <c r="BS117" s="123">
        <f t="shared" si="563"/>
        <v>0.11936052919956759</v>
      </c>
      <c r="BT117" s="123">
        <f t="shared" si="564"/>
        <v>0.20821495021701356</v>
      </c>
      <c r="BU117" s="123">
        <f t="shared" si="565"/>
        <v>8.6339580314471337E-4</v>
      </c>
      <c r="BV117" s="124">
        <f t="shared" si="566"/>
        <v>1.5626458508284864</v>
      </c>
      <c r="BW117" s="114">
        <v>4.6767909090909097</v>
      </c>
      <c r="BX117" s="115">
        <v>3.4516318181818177</v>
      </c>
      <c r="BY117" s="115">
        <v>4.9413409090909086</v>
      </c>
      <c r="BZ117" s="115">
        <v>3.8864777272727271</v>
      </c>
      <c r="CA117" s="115">
        <v>1.6910445454545451</v>
      </c>
      <c r="CB117" s="115">
        <v>0.35925318181818183</v>
      </c>
      <c r="CC117" s="115">
        <v>1.4944827272727275</v>
      </c>
      <c r="CD117" s="115">
        <v>0.19693181818181824</v>
      </c>
      <c r="CE117" s="115">
        <v>0.14429681818181816</v>
      </c>
      <c r="CF117" s="115">
        <v>1.225159090909091</v>
      </c>
      <c r="CG117" s="115">
        <v>4.7045454545454539E-4</v>
      </c>
      <c r="CH117" s="115">
        <v>4.1513636363636362E-3</v>
      </c>
      <c r="CI117" s="115">
        <v>7.1363636363636361E-5</v>
      </c>
      <c r="CJ117" s="115">
        <v>1.4245454545454548E-3</v>
      </c>
      <c r="CK117" s="115">
        <v>9.9077272727272729E-3</v>
      </c>
      <c r="CL117" s="115">
        <v>0.28134545454545451</v>
      </c>
      <c r="CM117" s="115">
        <v>8.7386363636363651E-2</v>
      </c>
      <c r="CN117" s="115">
        <v>8.5818181818181818E-3</v>
      </c>
      <c r="CO117" s="115">
        <v>4.097727272727273E-2</v>
      </c>
      <c r="CP117" s="115">
        <v>0.11513181818181815</v>
      </c>
      <c r="CQ117" s="115">
        <v>0.28205909090909093</v>
      </c>
      <c r="CR117" s="115">
        <v>0.21171818181818178</v>
      </c>
      <c r="CS117" s="115">
        <v>0.1803818181818182</v>
      </c>
      <c r="CT117" s="115">
        <v>0.83026818181818174</v>
      </c>
      <c r="CU117" s="115">
        <v>-6.2622727272727274E-2</v>
      </c>
      <c r="CV117" s="115">
        <v>0</v>
      </c>
      <c r="CW117" s="115">
        <v>4.5909090909090914E-5</v>
      </c>
      <c r="CX117" s="115">
        <v>2.4681818181818187E-4</v>
      </c>
      <c r="CY117" s="115">
        <v>8.2904545454545453E-3</v>
      </c>
      <c r="CZ117" s="115">
        <v>9.581818181818182E-4</v>
      </c>
      <c r="DA117" s="115">
        <v>3.6700000000000001E-3</v>
      </c>
      <c r="DB117" s="115">
        <v>4.109090909090909E-4</v>
      </c>
      <c r="DC117" s="115">
        <v>4.9545454545454547E-5</v>
      </c>
      <c r="DD117" s="115">
        <v>0.27849090909090907</v>
      </c>
      <c r="DE117" s="115">
        <v>1.61E-2</v>
      </c>
      <c r="DF117" s="115">
        <v>0</v>
      </c>
      <c r="DG117" s="115">
        <v>2.1151818181818181E-2</v>
      </c>
      <c r="DH117" s="115">
        <v>1.0772727272727274E-4</v>
      </c>
      <c r="DI117" s="115">
        <v>6.209090909090908E-4</v>
      </c>
      <c r="DJ117" s="115">
        <v>3.6637272727272734E-2</v>
      </c>
      <c r="DK117" s="115">
        <v>6.5794999999999992E-2</v>
      </c>
      <c r="DL117" s="115">
        <v>1.2181818181818183E-4</v>
      </c>
      <c r="DM117" s="115">
        <v>1.1883181818181818</v>
      </c>
      <c r="DN117" s="115">
        <v>0.40994999999999993</v>
      </c>
      <c r="DO117" s="115">
        <v>7.0272727272727273E-4</v>
      </c>
      <c r="DP117" s="115">
        <v>1.1499999999999999E-4</v>
      </c>
      <c r="DQ117" s="115">
        <v>2.2322727272727277E-3</v>
      </c>
      <c r="DR117" s="115">
        <v>3.6363636363636357E-5</v>
      </c>
      <c r="DS117" s="116">
        <v>121.76074954545453</v>
      </c>
      <c r="DT117" s="114">
        <v>20.761804347826093</v>
      </c>
      <c r="DU117" s="115">
        <v>18.544717391304349</v>
      </c>
      <c r="DV117" s="115">
        <v>18.917343913043474</v>
      </c>
      <c r="DW117" s="115">
        <v>17.273933043478262</v>
      </c>
      <c r="DX117" s="115">
        <v>12.822063043478263</v>
      </c>
      <c r="DY117" s="115">
        <v>0.29360999999999998</v>
      </c>
      <c r="DZ117" s="115">
        <v>3.0090834782608704</v>
      </c>
      <c r="EA117" s="115">
        <v>0.38449565217391307</v>
      </c>
      <c r="EB117" s="115">
        <v>0.76383608695652183</v>
      </c>
      <c r="EC117" s="115">
        <v>2.2207521739130431</v>
      </c>
      <c r="ED117" s="115">
        <v>8.4521739130434775E-4</v>
      </c>
      <c r="EE117" s="115">
        <v>4.5844347826086963E-2</v>
      </c>
      <c r="EF117" s="115">
        <v>1.2173913043478261E-4</v>
      </c>
      <c r="EG117" s="115">
        <v>2.5843478260869569E-3</v>
      </c>
      <c r="EH117" s="115">
        <v>2.5600000000000005E-2</v>
      </c>
      <c r="EI117" s="115">
        <v>0.54362173913043488</v>
      </c>
      <c r="EJ117" s="115">
        <v>9.0382608695652178E-2</v>
      </c>
      <c r="EK117" s="115">
        <v>4.7869565217391304E-3</v>
      </c>
      <c r="EL117" s="115">
        <v>0.1617913043478261</v>
      </c>
      <c r="EM117" s="115">
        <v>0.3929999999999999</v>
      </c>
      <c r="EN117" s="115">
        <v>0.36495652173913046</v>
      </c>
      <c r="EO117" s="115">
        <v>0.49766956521739131</v>
      </c>
      <c r="EP117" s="115">
        <v>0.25429565217391309</v>
      </c>
      <c r="EQ117" s="115">
        <v>1.6717130434782608</v>
      </c>
      <c r="ER117" s="115">
        <v>-0.28571304347826099</v>
      </c>
      <c r="ES117" s="115">
        <v>0</v>
      </c>
      <c r="ET117" s="115">
        <v>9.5217391304347818E-5</v>
      </c>
      <c r="EU117" s="115">
        <v>6.9086956521739133E-4</v>
      </c>
      <c r="EV117" s="115">
        <v>2.9355217391304346E-2</v>
      </c>
      <c r="EW117" s="115">
        <v>1.7978260869565216E-3</v>
      </c>
      <c r="EX117" s="115">
        <v>3.1447826086956525E-3</v>
      </c>
      <c r="EY117" s="115">
        <v>1.1473913043478262E-3</v>
      </c>
      <c r="EZ117" s="115">
        <v>2.0217391304347824E-4</v>
      </c>
      <c r="FA117" s="115">
        <v>0.22760434782608699</v>
      </c>
      <c r="FB117" s="115">
        <v>2.5956521739130434E-2</v>
      </c>
      <c r="FC117" s="115">
        <v>0</v>
      </c>
      <c r="FD117" s="115">
        <v>4.3406956521739121E-2</v>
      </c>
      <c r="FE117" s="115">
        <v>2.3869565217391302E-4</v>
      </c>
      <c r="FF117" s="115">
        <v>2.0721739130434781E-3</v>
      </c>
      <c r="FG117" s="115">
        <v>0.2127478260869565</v>
      </c>
      <c r="FH117" s="115">
        <v>0.38464739130434777</v>
      </c>
      <c r="FI117" s="115">
        <v>3.6739130434782614E-4</v>
      </c>
      <c r="FJ117" s="115">
        <v>9.2825652173913031</v>
      </c>
      <c r="FK117" s="115">
        <v>3.1083791304347828</v>
      </c>
      <c r="FL117" s="115">
        <v>3.1960869565217389E-3</v>
      </c>
      <c r="FM117" s="115">
        <v>4.269565217391304E-4</v>
      </c>
      <c r="FN117" s="115">
        <v>6.0273913043478273E-3</v>
      </c>
      <c r="FO117" s="115">
        <v>1.0434782608695653E-4</v>
      </c>
      <c r="FP117" s="116">
        <v>25.790781739130441</v>
      </c>
    </row>
    <row r="118" spans="1:172" x14ac:dyDescent="0.2">
      <c r="A118" s="2" t="s">
        <v>2</v>
      </c>
      <c r="B118" s="21">
        <v>2003</v>
      </c>
      <c r="C118" s="20"/>
      <c r="D118" s="15"/>
      <c r="E118" s="15"/>
      <c r="F118" s="15"/>
      <c r="G118" s="42">
        <f>G115</f>
        <v>3.637152897</v>
      </c>
      <c r="H118" s="104">
        <f>H115</f>
        <v>8.9243680006999995</v>
      </c>
      <c r="I118" s="38">
        <f>Tracking!AE26</f>
        <v>11.541825652173911</v>
      </c>
      <c r="J118" s="41"/>
      <c r="K118" s="41"/>
      <c r="L118" s="108">
        <v>33.083803478260869</v>
      </c>
      <c r="M118" s="108">
        <v>23.083803478260872</v>
      </c>
      <c r="N118" s="108">
        <v>12.980956521739131</v>
      </c>
      <c r="O118" s="108">
        <v>3.0857439130434785</v>
      </c>
      <c r="P118" s="108">
        <v>4.4461391304347817</v>
      </c>
      <c r="Q118" s="108">
        <v>1.666869565217391</v>
      </c>
      <c r="R118" s="108">
        <v>0.16262260869565218</v>
      </c>
      <c r="S118" s="108">
        <v>0.67583217391304362</v>
      </c>
      <c r="T118" s="108">
        <v>6.5637826086956522E-2</v>
      </c>
      <c r="U118" s="110">
        <v>10</v>
      </c>
      <c r="V118" s="38">
        <f>Tracking!AD26</f>
        <v>29.325857826086953</v>
      </c>
      <c r="W118" s="41"/>
      <c r="X118" s="41"/>
      <c r="Y118" s="108">
        <v>199.61924173913042</v>
      </c>
      <c r="Z118" s="108">
        <v>189.61924173913042</v>
      </c>
      <c r="AA118" s="108">
        <v>171.05675608695654</v>
      </c>
      <c r="AB118" s="108">
        <v>1.6116265217391301</v>
      </c>
      <c r="AC118" s="108">
        <v>11.169697826086956</v>
      </c>
      <c r="AD118" s="108">
        <v>4.4498695652173916</v>
      </c>
      <c r="AE118" s="108">
        <v>0.5356695652173914</v>
      </c>
      <c r="AF118" s="108">
        <v>0.79110782608695651</v>
      </c>
      <c r="AG118" s="108">
        <v>4.5134782608695643E-3</v>
      </c>
      <c r="AH118" s="110">
        <v>10</v>
      </c>
      <c r="AI118" s="38">
        <f t="shared" si="547"/>
        <v>11.541825652173911</v>
      </c>
      <c r="AJ118" s="121">
        <f t="shared" si="538"/>
        <v>1</v>
      </c>
      <c r="AK118" s="121">
        <f t="shared" si="539"/>
        <v>0.39236590588107034</v>
      </c>
      <c r="AL118" s="121">
        <f t="shared" si="540"/>
        <v>9.3270530852690464E-2</v>
      </c>
      <c r="AM118" s="121">
        <f t="shared" si="541"/>
        <v>0.1343902049640788</v>
      </c>
      <c r="AN118" s="121">
        <f t="shared" si="542"/>
        <v>5.0383250713983932E-2</v>
      </c>
      <c r="AO118" s="121">
        <f t="shared" si="543"/>
        <v>4.9154749937536752E-3</v>
      </c>
      <c r="AP118" s="121">
        <f t="shared" si="544"/>
        <v>2.0427886242194857E-2</v>
      </c>
      <c r="AQ118" s="121">
        <f t="shared" si="545"/>
        <v>1.9839867000203491E-3</v>
      </c>
      <c r="AR118" s="122">
        <f t="shared" si="546"/>
        <v>0.30226270708478026</v>
      </c>
      <c r="AS118" s="38">
        <f t="shared" si="548"/>
        <v>29.325857826086953</v>
      </c>
      <c r="AT118" s="121">
        <f t="shared" si="567"/>
        <v>1</v>
      </c>
      <c r="AU118" s="121">
        <f t="shared" si="568"/>
        <v>0.85691516808033785</v>
      </c>
      <c r="AV118" s="121">
        <f t="shared" si="569"/>
        <v>8.0735028732613935E-3</v>
      </c>
      <c r="AW118" s="121">
        <f t="shared" si="570"/>
        <v>5.5955015802955095E-2</v>
      </c>
      <c r="AX118" s="121">
        <f t="shared" si="571"/>
        <v>2.2291786735833017E-2</v>
      </c>
      <c r="AY118" s="121">
        <f t="shared" si="572"/>
        <v>2.6834565673655025E-3</v>
      </c>
      <c r="AZ118" s="121">
        <f t="shared" si="573"/>
        <v>3.9630840153215517E-3</v>
      </c>
      <c r="BA118" s="121">
        <f t="shared" si="574"/>
        <v>2.2610436857424495E-5</v>
      </c>
      <c r="BB118" s="122">
        <f t="shared" si="575"/>
        <v>5.0095371131949083E-2</v>
      </c>
      <c r="BC118" s="38">
        <f t="shared" si="549"/>
        <v>11.541825652173911</v>
      </c>
      <c r="BD118" s="123">
        <f t="shared" si="576"/>
        <v>11.541825652173911</v>
      </c>
      <c r="BE118" s="123">
        <f t="shared" si="550"/>
        <v>4.5286188775365916</v>
      </c>
      <c r="BF118" s="123">
        <f t="shared" si="551"/>
        <v>1.076512205587461</v>
      </c>
      <c r="BG118" s="123">
        <f t="shared" si="552"/>
        <v>1.5511083150553144</v>
      </c>
      <c r="BH118" s="123">
        <f t="shared" si="553"/>
        <v>0.58151469553056923</v>
      </c>
      <c r="BI118" s="123">
        <f t="shared" si="554"/>
        <v>5.673355537552556E-2</v>
      </c>
      <c r="BJ118" s="123">
        <f t="shared" si="555"/>
        <v>0.23577510144985511</v>
      </c>
      <c r="BK118" s="123">
        <f t="shared" si="556"/>
        <v>2.2898828587866731E-2</v>
      </c>
      <c r="BL118" s="124">
        <f t="shared" si="557"/>
        <v>3.4886634663266456</v>
      </c>
      <c r="BM118" s="38">
        <f t="shared" si="558"/>
        <v>29.325857826086953</v>
      </c>
      <c r="BN118" s="123">
        <f t="shared" si="577"/>
        <v>29.325857826086953</v>
      </c>
      <c r="BO118" s="123">
        <f t="shared" si="559"/>
        <v>25.129772388141394</v>
      </c>
      <c r="BP118" s="123">
        <f t="shared" si="560"/>
        <v>0.23676239741976812</v>
      </c>
      <c r="BQ118" s="123">
        <f t="shared" si="561"/>
        <v>1.6409288380939098</v>
      </c>
      <c r="BR118" s="123">
        <f t="shared" si="562"/>
        <v>0.65372576850449005</v>
      </c>
      <c r="BS118" s="123">
        <f t="shared" si="563"/>
        <v>7.8694665777040054E-2</v>
      </c>
      <c r="BT118" s="123">
        <f t="shared" si="564"/>
        <v>0.11622083838615763</v>
      </c>
      <c r="BU118" s="123">
        <f t="shared" si="565"/>
        <v>6.63070456666547E-4</v>
      </c>
      <c r="BV118" s="124">
        <f t="shared" si="566"/>
        <v>1.4690897315605995</v>
      </c>
      <c r="BW118" s="114">
        <v>4.3838217391304344</v>
      </c>
      <c r="BX118" s="115">
        <v>3.2689695652173922</v>
      </c>
      <c r="BY118" s="115">
        <v>4.7126547826086949</v>
      </c>
      <c r="BZ118" s="115">
        <v>3.7586317391304358</v>
      </c>
      <c r="CA118" s="115">
        <v>1.6038617391304346</v>
      </c>
      <c r="CB118" s="115">
        <v>0.3712904347826087</v>
      </c>
      <c r="CC118" s="115">
        <v>1.4431304347826086</v>
      </c>
      <c r="CD118" s="115">
        <v>0.16668695652173912</v>
      </c>
      <c r="CE118" s="115">
        <v>0.16262260869565218</v>
      </c>
      <c r="CF118" s="115">
        <v>1.126386956521739</v>
      </c>
      <c r="CG118" s="115">
        <v>1.1041304347826087E-2</v>
      </c>
      <c r="CH118" s="115">
        <v>7.4517391304347834E-3</v>
      </c>
      <c r="CI118" s="115">
        <v>9.2173913043478253E-5</v>
      </c>
      <c r="CJ118" s="115">
        <v>1.2391304347826085E-3</v>
      </c>
      <c r="CK118" s="115">
        <v>9.9599999999999984E-3</v>
      </c>
      <c r="CL118" s="115">
        <v>0.24036521739130437</v>
      </c>
      <c r="CM118" s="115">
        <v>6.1795652173913043E-2</v>
      </c>
      <c r="CN118" s="115">
        <v>5.7652173913043479E-3</v>
      </c>
      <c r="CO118" s="115">
        <v>3.1452173913043488E-2</v>
      </c>
      <c r="CP118" s="115">
        <v>0.12199999999999998</v>
      </c>
      <c r="CQ118" s="115">
        <v>0.29234347826086959</v>
      </c>
      <c r="CR118" s="115">
        <v>0.21470434782608697</v>
      </c>
      <c r="CS118" s="115">
        <v>0.14123913043478259</v>
      </c>
      <c r="CT118" s="115">
        <v>0.80173913043478262</v>
      </c>
      <c r="CU118" s="115">
        <v>-2.917391304347833E-3</v>
      </c>
      <c r="CV118" s="115">
        <v>5.8695652173913045E-5</v>
      </c>
      <c r="CW118" s="115">
        <v>1.7391304347826089E-5</v>
      </c>
      <c r="CX118" s="115">
        <v>2.4695652173913041E-4</v>
      </c>
      <c r="CY118" s="115">
        <v>9.0778260869565225E-3</v>
      </c>
      <c r="CZ118" s="115">
        <v>7.8521739130434781E-4</v>
      </c>
      <c r="DA118" s="115">
        <v>9.7286956521739128E-3</v>
      </c>
      <c r="DB118" s="115">
        <v>3.1434782608695652E-4</v>
      </c>
      <c r="DC118" s="115">
        <v>1.2434782608695651E-4</v>
      </c>
      <c r="DD118" s="115">
        <v>0.28782173913043474</v>
      </c>
      <c r="DE118" s="115">
        <v>1.1273913043478259E-2</v>
      </c>
      <c r="DF118" s="115">
        <v>0</v>
      </c>
      <c r="DG118" s="115">
        <v>1.9944347826086953E-2</v>
      </c>
      <c r="DH118" s="115">
        <v>3.3478260869565214E-5</v>
      </c>
      <c r="DI118" s="115">
        <v>5.8086956521739125E-4</v>
      </c>
      <c r="DJ118" s="115">
        <v>4.0948260869565226E-2</v>
      </c>
      <c r="DK118" s="115">
        <v>7.1990434782608692E-2</v>
      </c>
      <c r="DL118" s="115">
        <v>8.7391304347826093E-5</v>
      </c>
      <c r="DM118" s="115">
        <v>1.0613260869565218</v>
      </c>
      <c r="DN118" s="115">
        <v>0.38881478260869562</v>
      </c>
      <c r="DO118" s="115">
        <v>6.8478260869565214E-4</v>
      </c>
      <c r="DP118" s="115">
        <v>2.3652173913043476E-4</v>
      </c>
      <c r="DQ118" s="115">
        <v>2.7265217391304348E-3</v>
      </c>
      <c r="DR118" s="115">
        <v>5.6521739130434786E-6</v>
      </c>
      <c r="DS118" s="116">
        <v>130.82992391304344</v>
      </c>
      <c r="DT118" s="114">
        <v>21.012408695652173</v>
      </c>
      <c r="DU118" s="115">
        <v>19.763173913043481</v>
      </c>
      <c r="DV118" s="115">
        <v>19.142078260869567</v>
      </c>
      <c r="DW118" s="115">
        <v>18.399386956521742</v>
      </c>
      <c r="DX118" s="115">
        <v>14.002179130434779</v>
      </c>
      <c r="DY118" s="115">
        <v>0.17210260869565217</v>
      </c>
      <c r="DZ118" s="115">
        <v>3.2437799999999997</v>
      </c>
      <c r="EA118" s="115">
        <v>0.44498695652173897</v>
      </c>
      <c r="EB118" s="115">
        <v>0.5356695652173914</v>
      </c>
      <c r="EC118" s="115">
        <v>1.3185130434782608</v>
      </c>
      <c r="ED118" s="115">
        <v>6.7086956521739138E-4</v>
      </c>
      <c r="EE118" s="115">
        <v>1.0837391304347826E-2</v>
      </c>
      <c r="EF118" s="115">
        <v>1.2869565217391303E-4</v>
      </c>
      <c r="EG118" s="115">
        <v>1.7160869565217391E-3</v>
      </c>
      <c r="EH118" s="115">
        <v>2.3107391304347826E-2</v>
      </c>
      <c r="EI118" s="115">
        <v>0.61963913043478258</v>
      </c>
      <c r="EJ118" s="115">
        <v>0.20004347826086952</v>
      </c>
      <c r="EK118" s="115">
        <v>1.2626086956521738E-2</v>
      </c>
      <c r="EL118" s="115">
        <v>0.1184304347826087</v>
      </c>
      <c r="EM118" s="115">
        <v>0.4247521739130436</v>
      </c>
      <c r="EN118" s="115">
        <v>0.31675217391304344</v>
      </c>
      <c r="EO118" s="115">
        <v>0.55484347826086944</v>
      </c>
      <c r="EP118" s="115">
        <v>0.38732173913043472</v>
      </c>
      <c r="EQ118" s="115">
        <v>1.8021000000000005</v>
      </c>
      <c r="ER118" s="115">
        <v>-0.28815652173913042</v>
      </c>
      <c r="ES118" s="115">
        <v>0</v>
      </c>
      <c r="ET118" s="115">
        <v>6.4347826086956516E-5</v>
      </c>
      <c r="EU118" s="115">
        <v>6.6130434782608709E-4</v>
      </c>
      <c r="EV118" s="115">
        <v>3.0519565217391301E-2</v>
      </c>
      <c r="EW118" s="115">
        <v>1.6586956521739129E-3</v>
      </c>
      <c r="EX118" s="115">
        <v>2.8695652173913043E-3</v>
      </c>
      <c r="EY118" s="115">
        <v>7.417391304347826E-4</v>
      </c>
      <c r="EZ118" s="115">
        <v>1.2565217391304349E-4</v>
      </c>
      <c r="FA118" s="115">
        <v>0.13341304347826088</v>
      </c>
      <c r="FB118" s="115">
        <v>2.5213043478260869E-2</v>
      </c>
      <c r="FC118" s="115">
        <v>0</v>
      </c>
      <c r="FD118" s="115">
        <v>4.0993043478260875E-2</v>
      </c>
      <c r="FE118" s="115">
        <v>9.6521739130434788E-5</v>
      </c>
      <c r="FF118" s="115">
        <v>2.0982608695652174E-3</v>
      </c>
      <c r="FG118" s="115">
        <v>0.15122826086956523</v>
      </c>
      <c r="FH118" s="115">
        <v>0.16794913043478257</v>
      </c>
      <c r="FI118" s="115">
        <v>2.0086956521739131E-4</v>
      </c>
      <c r="FJ118" s="115">
        <v>10.192717391304347</v>
      </c>
      <c r="FK118" s="115">
        <v>3.3944673913043473</v>
      </c>
      <c r="FL118" s="115">
        <v>3.32E-3</v>
      </c>
      <c r="FM118" s="115">
        <v>1.4000000000000001E-4</v>
      </c>
      <c r="FN118" s="115">
        <v>5.5099999999999993E-3</v>
      </c>
      <c r="FO118" s="115">
        <v>0</v>
      </c>
      <c r="FP118" s="116">
        <v>22.041776956521741</v>
      </c>
    </row>
    <row r="119" spans="1:172" x14ac:dyDescent="0.2">
      <c r="A119" s="2" t="s">
        <v>2</v>
      </c>
      <c r="B119" s="21">
        <v>2004</v>
      </c>
      <c r="C119" s="38">
        <f>J119</f>
        <v>12.278002909732333</v>
      </c>
      <c r="D119" s="104">
        <f>Tracking!AK27</f>
        <v>28.288016289565213</v>
      </c>
      <c r="E119" s="104">
        <f>Tracking!AN27</f>
        <v>12.278002909732333</v>
      </c>
      <c r="F119" s="104">
        <f>Tracking!AO27</f>
        <v>28.288016289565213</v>
      </c>
      <c r="G119" s="42">
        <f>G115</f>
        <v>3.637152897</v>
      </c>
      <c r="H119" s="104">
        <f>H115</f>
        <v>8.9243680006999995</v>
      </c>
      <c r="I119" s="38">
        <f>Tracking!AE27</f>
        <v>11.671287916666666</v>
      </c>
      <c r="J119" s="42">
        <f>Tracking!AQ27</f>
        <v>12.278002909732333</v>
      </c>
      <c r="K119" s="41"/>
      <c r="L119" s="108">
        <v>32.952706666666664</v>
      </c>
      <c r="M119" s="108">
        <v>22.952706666666668</v>
      </c>
      <c r="N119" s="108">
        <v>13.411545000000002</v>
      </c>
      <c r="O119" s="108">
        <v>2.5299037499999999</v>
      </c>
      <c r="P119" s="108">
        <v>4.0153991666666675</v>
      </c>
      <c r="Q119" s="108">
        <v>1.6232499999999999</v>
      </c>
      <c r="R119" s="108">
        <v>0.17861249999999998</v>
      </c>
      <c r="S119" s="108">
        <v>0.77744000000000024</v>
      </c>
      <c r="T119" s="108">
        <v>0.41655708333333336</v>
      </c>
      <c r="U119" s="110">
        <v>10</v>
      </c>
      <c r="V119" s="38">
        <f>Tracking!AD27</f>
        <v>28.906647599999999</v>
      </c>
      <c r="W119" s="42">
        <f>Tracking!AP27</f>
        <v>28.288016289565213</v>
      </c>
      <c r="X119" s="41"/>
      <c r="Y119" s="108">
        <v>196.108724</v>
      </c>
      <c r="Z119" s="108">
        <v>186.108724</v>
      </c>
      <c r="AA119" s="108">
        <v>169.3490252</v>
      </c>
      <c r="AB119" s="108">
        <v>1.5753632000000002</v>
      </c>
      <c r="AC119" s="108">
        <v>9.7011307999999996</v>
      </c>
      <c r="AD119" s="108">
        <v>3.117</v>
      </c>
      <c r="AE119" s="108">
        <v>1.0374404000000002</v>
      </c>
      <c r="AF119" s="108">
        <v>1.0405032000000001</v>
      </c>
      <c r="AG119" s="108">
        <v>0.28826079999999998</v>
      </c>
      <c r="AH119" s="110">
        <v>10</v>
      </c>
      <c r="AI119" s="38">
        <f t="shared" si="547"/>
        <v>11.671287916666666</v>
      </c>
      <c r="AJ119" s="121">
        <f t="shared" si="538"/>
        <v>1</v>
      </c>
      <c r="AK119" s="121">
        <f t="shared" si="539"/>
        <v>0.40699373000417172</v>
      </c>
      <c r="AL119" s="121">
        <f t="shared" si="540"/>
        <v>7.6773776903708069E-2</v>
      </c>
      <c r="AM119" s="121">
        <f t="shared" si="541"/>
        <v>0.12185339454159157</v>
      </c>
      <c r="AN119" s="121">
        <f t="shared" si="542"/>
        <v>4.9259989973509513E-2</v>
      </c>
      <c r="AO119" s="121">
        <f t="shared" si="543"/>
        <v>5.4202679557329228E-3</v>
      </c>
      <c r="AP119" s="121">
        <f t="shared" si="544"/>
        <v>2.3592599171418604E-2</v>
      </c>
      <c r="AQ119" s="121">
        <f t="shared" si="545"/>
        <v>1.2641058215551743E-2</v>
      </c>
      <c r="AR119" s="122">
        <f t="shared" si="546"/>
        <v>0.3034652085230834</v>
      </c>
      <c r="AS119" s="38">
        <f t="shared" si="548"/>
        <v>28.906647599999999</v>
      </c>
      <c r="AT119" s="121">
        <f t="shared" si="567"/>
        <v>1</v>
      </c>
      <c r="AU119" s="121">
        <f t="shared" si="568"/>
        <v>0.86354661713060765</v>
      </c>
      <c r="AV119" s="121">
        <f t="shared" si="569"/>
        <v>8.0331112653611488E-3</v>
      </c>
      <c r="AW119" s="121">
        <f t="shared" si="570"/>
        <v>4.9468124630702305E-2</v>
      </c>
      <c r="AX119" s="121">
        <f t="shared" si="571"/>
        <v>1.5894244460027185E-2</v>
      </c>
      <c r="AY119" s="121">
        <f t="shared" si="572"/>
        <v>5.2901287553122839E-3</v>
      </c>
      <c r="AZ119" s="121">
        <f t="shared" si="573"/>
        <v>5.3057466224705032E-3</v>
      </c>
      <c r="BA119" s="121">
        <f t="shared" si="574"/>
        <v>1.4699029911591287E-3</v>
      </c>
      <c r="BB119" s="122">
        <f t="shared" si="575"/>
        <v>5.0992122104674957E-2</v>
      </c>
      <c r="BC119" s="38">
        <f t="shared" si="549"/>
        <v>11.671287916666666</v>
      </c>
      <c r="BD119" s="123">
        <f t="shared" si="576"/>
        <v>11.671287916666666</v>
      </c>
      <c r="BE119" s="123">
        <f t="shared" si="550"/>
        <v>4.7501410031567843</v>
      </c>
      <c r="BF119" s="123">
        <f t="shared" si="551"/>
        <v>0.89604885469311035</v>
      </c>
      <c r="BG119" s="123">
        <f t="shared" si="552"/>
        <v>1.4221860513180935</v>
      </c>
      <c r="BH119" s="123">
        <f t="shared" si="553"/>
        <v>0.5749275257529427</v>
      </c>
      <c r="BI119" s="123">
        <f t="shared" si="554"/>
        <v>6.3261507896841193E-2</v>
      </c>
      <c r="BJ119" s="123">
        <f t="shared" si="555"/>
        <v>0.27535601763213796</v>
      </c>
      <c r="BK119" s="123">
        <f t="shared" si="556"/>
        <v>0.14753743000504893</v>
      </c>
      <c r="BL119" s="124">
        <f t="shared" si="557"/>
        <v>3.5418298213641934</v>
      </c>
      <c r="BM119" s="38">
        <f t="shared" si="558"/>
        <v>28.906647599999999</v>
      </c>
      <c r="BN119" s="123">
        <f t="shared" si="577"/>
        <v>28.906647599999999</v>
      </c>
      <c r="BO119" s="123">
        <f t="shared" si="559"/>
        <v>24.962237747566597</v>
      </c>
      <c r="BP119" s="123">
        <f t="shared" si="560"/>
        <v>0.23221031647938481</v>
      </c>
      <c r="BQ119" s="123">
        <f t="shared" si="561"/>
        <v>1.4299576461325916</v>
      </c>
      <c r="BR119" s="123">
        <f t="shared" si="562"/>
        <v>0.4594493234742581</v>
      </c>
      <c r="BS119" s="123">
        <f t="shared" si="563"/>
        <v>0.15291988768843881</v>
      </c>
      <c r="BT119" s="123">
        <f t="shared" si="564"/>
        <v>0.15337134787064508</v>
      </c>
      <c r="BU119" s="123">
        <f t="shared" si="565"/>
        <v>4.2489967771622845E-2</v>
      </c>
      <c r="BV119" s="124">
        <f t="shared" si="566"/>
        <v>1.4740113040560092</v>
      </c>
      <c r="BW119" s="114">
        <v>4.4265416666666662</v>
      </c>
      <c r="BX119" s="115">
        <v>3.1308083333333339</v>
      </c>
      <c r="BY119" s="115">
        <v>4.9047183333333333</v>
      </c>
      <c r="BZ119" s="115">
        <v>3.7114295833333344</v>
      </c>
      <c r="CA119" s="115">
        <v>1.6827820833333333</v>
      </c>
      <c r="CB119" s="115">
        <v>0.31533083333333334</v>
      </c>
      <c r="CC119" s="115">
        <v>1.3039800000000001</v>
      </c>
      <c r="CD119" s="115">
        <v>0.16232500000000002</v>
      </c>
      <c r="CE119" s="115">
        <v>0.17861249999999998</v>
      </c>
      <c r="CF119" s="115">
        <v>1.2957333333333332</v>
      </c>
      <c r="CG119" s="115">
        <v>6.8400416666666686E-2</v>
      </c>
      <c r="CH119" s="115">
        <v>1.0285416666666667E-2</v>
      </c>
      <c r="CI119" s="115">
        <v>2.0291666666666667E-4</v>
      </c>
      <c r="CJ119" s="115">
        <v>1.4658333333333331E-3</v>
      </c>
      <c r="CK119" s="115">
        <v>1.1709166666666666E-2</v>
      </c>
      <c r="CL119" s="115">
        <v>0.2144041666666667</v>
      </c>
      <c r="CM119" s="115">
        <v>7.9258333333333333E-2</v>
      </c>
      <c r="CN119" s="115">
        <v>6.2250000000000005E-3</v>
      </c>
      <c r="CO119" s="115">
        <v>4.9962499999999993E-2</v>
      </c>
      <c r="CP119" s="115">
        <v>0.1172083333333333</v>
      </c>
      <c r="CQ119" s="115">
        <v>0.23424166666666665</v>
      </c>
      <c r="CR119" s="115">
        <v>0.18545833333333331</v>
      </c>
      <c r="CS119" s="115">
        <v>0.1375625</v>
      </c>
      <c r="CT119" s="115">
        <v>0.72443333333333326</v>
      </c>
      <c r="CU119" s="115">
        <v>4.0695833333333334E-2</v>
      </c>
      <c r="CV119" s="115">
        <v>0</v>
      </c>
      <c r="CW119" s="115">
        <v>6.4583333333333336E-5</v>
      </c>
      <c r="CX119" s="115">
        <v>3.5833333333333333E-4</v>
      </c>
      <c r="CY119" s="115">
        <v>1.07425E-2</v>
      </c>
      <c r="CZ119" s="115">
        <v>1.25125E-3</v>
      </c>
      <c r="DA119" s="115">
        <v>2.6010833333333334E-2</v>
      </c>
      <c r="DB119" s="115">
        <v>5.5749999999999994E-4</v>
      </c>
      <c r="DC119" s="115">
        <v>9.0833333333333337E-5</v>
      </c>
      <c r="DD119" s="115">
        <v>0.24444166666666667</v>
      </c>
      <c r="DE119" s="115">
        <v>5.6458333333333334E-3</v>
      </c>
      <c r="DF119" s="115">
        <v>0</v>
      </c>
      <c r="DG119" s="115">
        <v>1.9252500000000002E-2</v>
      </c>
      <c r="DH119" s="115">
        <v>4.9166666666666671E-5</v>
      </c>
      <c r="DI119" s="115">
        <v>6.8833333333333322E-4</v>
      </c>
      <c r="DJ119" s="115">
        <v>4.1677916666666669E-2</v>
      </c>
      <c r="DK119" s="115">
        <v>3.8977083333333329E-2</v>
      </c>
      <c r="DL119" s="115">
        <v>1.2833333333333335E-4</v>
      </c>
      <c r="DM119" s="115">
        <v>1.1458083333333333</v>
      </c>
      <c r="DN119" s="115">
        <v>0.40794708333333335</v>
      </c>
      <c r="DO119" s="115">
        <v>8.2625000000000005E-4</v>
      </c>
      <c r="DP119" s="115">
        <v>2.2833333333333329E-4</v>
      </c>
      <c r="DQ119" s="115">
        <v>3.7720833333333335E-3</v>
      </c>
      <c r="DR119" s="115">
        <v>4.7916666666666668E-5</v>
      </c>
      <c r="DS119" s="116">
        <v>125.41245999999997</v>
      </c>
      <c r="DT119" s="114">
        <v>19.702667999999996</v>
      </c>
      <c r="DU119" s="115">
        <v>17.968496000000002</v>
      </c>
      <c r="DV119" s="115">
        <v>19.266168400000002</v>
      </c>
      <c r="DW119" s="115">
        <v>18.227336400000002</v>
      </c>
      <c r="DX119" s="115">
        <v>13.780745199999997</v>
      </c>
      <c r="DY119" s="115">
        <v>0.16584399999999999</v>
      </c>
      <c r="DZ119" s="115">
        <v>2.8885248000000003</v>
      </c>
      <c r="EA119" s="115">
        <v>0.31169999999999998</v>
      </c>
      <c r="EB119" s="115">
        <v>1.0374404000000002</v>
      </c>
      <c r="EC119" s="115">
        <v>1.7341720000000003</v>
      </c>
      <c r="ED119" s="115">
        <v>4.3083999999999997E-2</v>
      </c>
      <c r="EE119" s="115">
        <v>3.2228E-2</v>
      </c>
      <c r="EF119" s="115">
        <v>1.8160000000000002E-4</v>
      </c>
      <c r="EG119" s="115">
        <v>1.6120000000000002E-3</v>
      </c>
      <c r="EH119" s="115">
        <v>2.3479199999999999E-2</v>
      </c>
      <c r="EI119" s="115">
        <v>0.58719600000000005</v>
      </c>
      <c r="EJ119" s="115">
        <v>0.11974400000000002</v>
      </c>
      <c r="EK119" s="115">
        <v>1.0952000000000002E-2</v>
      </c>
      <c r="EL119" s="115">
        <v>9.7655999999999993E-2</v>
      </c>
      <c r="EM119" s="115">
        <v>0.35809199999999997</v>
      </c>
      <c r="EN119" s="115">
        <v>0.29247200000000001</v>
      </c>
      <c r="EO119" s="115">
        <v>0.450324</v>
      </c>
      <c r="EP119" s="115">
        <v>0.40619199999999983</v>
      </c>
      <c r="EQ119" s="115">
        <v>1.6047359999999999</v>
      </c>
      <c r="ER119" s="115">
        <v>2.4968000000000001E-2</v>
      </c>
      <c r="ES119" s="115">
        <v>0</v>
      </c>
      <c r="ET119" s="115">
        <v>7.2400000000000012E-5</v>
      </c>
      <c r="EU119" s="115">
        <v>6.6120000000000013E-4</v>
      </c>
      <c r="EV119" s="115">
        <v>3.1305599999999996E-2</v>
      </c>
      <c r="EW119" s="115">
        <v>1.7691999999999996E-3</v>
      </c>
      <c r="EX119" s="115">
        <v>4.7358000000000004E-2</v>
      </c>
      <c r="EY119" s="115">
        <v>9.7959999999999996E-4</v>
      </c>
      <c r="EZ119" s="115">
        <v>1.5760000000000001E-4</v>
      </c>
      <c r="FA119" s="115">
        <v>0.12856000000000001</v>
      </c>
      <c r="FB119" s="115">
        <v>1.6319999999999998E-2</v>
      </c>
      <c r="FC119" s="115">
        <v>0</v>
      </c>
      <c r="FD119" s="115">
        <v>3.9025200000000003E-2</v>
      </c>
      <c r="FE119" s="115">
        <v>1.3239999999999999E-4</v>
      </c>
      <c r="FF119" s="115">
        <v>1.8755999999999998E-3</v>
      </c>
      <c r="FG119" s="115">
        <v>0.33509</v>
      </c>
      <c r="FH119" s="115">
        <v>0.19716079999999997</v>
      </c>
      <c r="FI119" s="115">
        <v>3.2000000000000003E-4</v>
      </c>
      <c r="FJ119" s="115">
        <v>9.515308000000001</v>
      </c>
      <c r="FK119" s="115">
        <v>3.3407867999999996</v>
      </c>
      <c r="FL119" s="115">
        <v>2.696E-3</v>
      </c>
      <c r="FM119" s="115">
        <v>4.331999999999999E-4</v>
      </c>
      <c r="FN119" s="115">
        <v>6.0656000000000009E-3</v>
      </c>
      <c r="FO119" s="115">
        <v>0</v>
      </c>
      <c r="FP119" s="116">
        <v>23.567726000000008</v>
      </c>
    </row>
    <row r="120" spans="1:172" x14ac:dyDescent="0.2">
      <c r="A120" s="2" t="s">
        <v>2</v>
      </c>
      <c r="B120" s="21">
        <v>2005</v>
      </c>
      <c r="C120" s="38">
        <f>C119</f>
        <v>12.278002909732333</v>
      </c>
      <c r="D120" s="104">
        <f>Tracking!AK28</f>
        <v>27.965288818084126</v>
      </c>
      <c r="E120" s="104">
        <f>Tracking!AN28</f>
        <v>12.069336121826819</v>
      </c>
      <c r="F120" s="104">
        <f>Tracking!AO28</f>
        <v>27.738098944166662</v>
      </c>
      <c r="G120" s="42">
        <f>G119</f>
        <v>3.637152897</v>
      </c>
      <c r="H120" s="104">
        <f>H119</f>
        <v>8.9243680006999995</v>
      </c>
      <c r="I120" s="38">
        <f>Tracking!AE28</f>
        <v>12.086075217391306</v>
      </c>
      <c r="J120" s="42">
        <f>Tracking!AQ28</f>
        <v>12.1031186900527</v>
      </c>
      <c r="K120" s="41"/>
      <c r="L120" s="108">
        <v>34.274300869565216</v>
      </c>
      <c r="M120" s="108">
        <v>24.27430086956522</v>
      </c>
      <c r="N120" s="108">
        <v>14.15250956521739</v>
      </c>
      <c r="O120" s="108">
        <v>3.4712426086956527</v>
      </c>
      <c r="P120" s="108">
        <v>3.5653134782608693</v>
      </c>
      <c r="Q120" s="108">
        <v>1.8713478260869565</v>
      </c>
      <c r="R120" s="108">
        <v>0.16086608695652174</v>
      </c>
      <c r="S120" s="108">
        <v>0.91388869565217379</v>
      </c>
      <c r="T120" s="108">
        <v>0.13913304347826086</v>
      </c>
      <c r="U120" s="110">
        <v>10</v>
      </c>
      <c r="V120" s="38">
        <f>Tracking!AD28</f>
        <v>30.454881666666662</v>
      </c>
      <c r="W120" s="42">
        <f>Tracking!AP28</f>
        <v>28.835634722898543</v>
      </c>
      <c r="X120" s="41"/>
      <c r="Y120" s="108">
        <v>217.30348916666665</v>
      </c>
      <c r="Z120" s="108">
        <v>207.30348916666665</v>
      </c>
      <c r="AA120" s="108">
        <v>190.98843124999996</v>
      </c>
      <c r="AB120" s="108">
        <v>1.6732120833333333</v>
      </c>
      <c r="AC120" s="108">
        <v>8.2384275000000002</v>
      </c>
      <c r="AD120" s="108">
        <v>3.9760416666666654</v>
      </c>
      <c r="AE120" s="108">
        <v>0.5082504166666667</v>
      </c>
      <c r="AF120" s="108">
        <v>1.80637</v>
      </c>
      <c r="AG120" s="108">
        <v>0.11275583333333333</v>
      </c>
      <c r="AH120" s="110">
        <v>10</v>
      </c>
      <c r="AI120" s="38">
        <f t="shared" si="547"/>
        <v>12.086075217391306</v>
      </c>
      <c r="AJ120" s="121">
        <f t="shared" si="538"/>
        <v>1</v>
      </c>
      <c r="AK120" s="121">
        <f t="shared" si="539"/>
        <v>0.41291898612538847</v>
      </c>
      <c r="AL120" s="121">
        <f t="shared" si="540"/>
        <v>0.10127829074926618</v>
      </c>
      <c r="AM120" s="121">
        <f t="shared" si="541"/>
        <v>0.10402293811415961</v>
      </c>
      <c r="AN120" s="121">
        <f t="shared" si="542"/>
        <v>5.4599153844409117E-2</v>
      </c>
      <c r="AO120" s="121">
        <f t="shared" si="543"/>
        <v>4.6934899582260214E-3</v>
      </c>
      <c r="AP120" s="121">
        <f t="shared" si="544"/>
        <v>2.6663963157996483E-2</v>
      </c>
      <c r="AQ120" s="121">
        <f t="shared" si="545"/>
        <v>4.0593984398907979E-3</v>
      </c>
      <c r="AR120" s="122">
        <f t="shared" si="546"/>
        <v>0.2917637922960456</v>
      </c>
      <c r="AS120" s="38">
        <f t="shared" si="548"/>
        <v>30.454881666666662</v>
      </c>
      <c r="AT120" s="121">
        <f t="shared" si="567"/>
        <v>1</v>
      </c>
      <c r="AU120" s="121">
        <f t="shared" si="568"/>
        <v>0.87890181599208628</v>
      </c>
      <c r="AV120" s="121">
        <f t="shared" si="569"/>
        <v>7.6998859509799173E-3</v>
      </c>
      <c r="AW120" s="121">
        <f t="shared" si="570"/>
        <v>3.7912081078833121E-2</v>
      </c>
      <c r="AX120" s="121">
        <f t="shared" si="571"/>
        <v>1.8297182810613478E-2</v>
      </c>
      <c r="AY120" s="121">
        <f t="shared" si="572"/>
        <v>2.3388967136043115E-3</v>
      </c>
      <c r="AZ120" s="121">
        <f t="shared" si="573"/>
        <v>8.3126598975801855E-3</v>
      </c>
      <c r="BA120" s="121">
        <f t="shared" si="574"/>
        <v>5.188864374232494E-4</v>
      </c>
      <c r="BB120" s="122">
        <f t="shared" si="575"/>
        <v>4.6018589201438156E-2</v>
      </c>
      <c r="BC120" s="38">
        <f t="shared" si="549"/>
        <v>12.086075217391306</v>
      </c>
      <c r="BD120" s="123">
        <f t="shared" si="576"/>
        <v>12.086075217391306</v>
      </c>
      <c r="BE120" s="123">
        <f t="shared" si="550"/>
        <v>4.9905699250004023</v>
      </c>
      <c r="BF120" s="123">
        <f t="shared" si="551"/>
        <v>1.2240570398844572</v>
      </c>
      <c r="BG120" s="123">
        <f t="shared" si="552"/>
        <v>1.2572290543817739</v>
      </c>
      <c r="BH120" s="123">
        <f t="shared" si="553"/>
        <v>0.65988948016944826</v>
      </c>
      <c r="BI120" s="123">
        <f t="shared" si="554"/>
        <v>5.6725872667190473E-2</v>
      </c>
      <c r="BJ120" s="123">
        <f t="shared" si="555"/>
        <v>0.32226266432129613</v>
      </c>
      <c r="BK120" s="123">
        <f t="shared" si="556"/>
        <v>4.9062194881881106E-2</v>
      </c>
      <c r="BL120" s="124">
        <f t="shared" si="557"/>
        <v>3.5262791394013413</v>
      </c>
      <c r="BM120" s="38">
        <f t="shared" si="558"/>
        <v>30.454881666666662</v>
      </c>
      <c r="BN120" s="123">
        <f t="shared" si="577"/>
        <v>30.454881666666662</v>
      </c>
      <c r="BO120" s="123">
        <f t="shared" si="559"/>
        <v>26.766850802657423</v>
      </c>
      <c r="BP120" s="123">
        <f t="shared" si="560"/>
        <v>0.23449911548392247</v>
      </c>
      <c r="BQ120" s="123">
        <f t="shared" si="561"/>
        <v>1.1546079429929348</v>
      </c>
      <c r="BR120" s="123">
        <f t="shared" si="562"/>
        <v>0.5572385373306008</v>
      </c>
      <c r="BS120" s="123">
        <f t="shared" si="563"/>
        <v>7.1230822643374853E-2</v>
      </c>
      <c r="BT120" s="123">
        <f t="shared" si="564"/>
        <v>0.25316107351604994</v>
      </c>
      <c r="BU120" s="123">
        <f t="shared" si="565"/>
        <v>1.5802625050163298E-2</v>
      </c>
      <c r="BV120" s="124">
        <f t="shared" si="566"/>
        <v>1.4014906885967433</v>
      </c>
      <c r="BW120" s="114">
        <v>4.7449043478260862</v>
      </c>
      <c r="BX120" s="115">
        <v>3.2288347826086947</v>
      </c>
      <c r="BY120" s="115">
        <v>5.2179613043478259</v>
      </c>
      <c r="BZ120" s="115">
        <v>3.8441804347826074</v>
      </c>
      <c r="CA120" s="115">
        <v>1.8643600000000002</v>
      </c>
      <c r="CB120" s="115">
        <v>0.44231913043478266</v>
      </c>
      <c r="CC120" s="115">
        <v>1.1657739130434785</v>
      </c>
      <c r="CD120" s="115">
        <v>0.18713478260869565</v>
      </c>
      <c r="CE120" s="115">
        <v>0.16086608695652174</v>
      </c>
      <c r="CF120" s="115">
        <v>1.5231478260869564</v>
      </c>
      <c r="CG120" s="115">
        <v>2.3727391304347832E-2</v>
      </c>
      <c r="CH120" s="115">
        <v>1.006086956521739E-2</v>
      </c>
      <c r="CI120" s="115">
        <v>1.3695652173913042E-4</v>
      </c>
      <c r="CJ120" s="115">
        <v>1.2995652173913041E-3</v>
      </c>
      <c r="CK120" s="115">
        <v>1.3137826086956524E-2</v>
      </c>
      <c r="CL120" s="115">
        <v>0.33633478260869565</v>
      </c>
      <c r="CM120" s="115">
        <v>8.8460869565217398E-2</v>
      </c>
      <c r="CN120" s="115">
        <v>3.2260869565217394E-3</v>
      </c>
      <c r="CO120" s="115">
        <v>2.2965217391304353E-2</v>
      </c>
      <c r="CP120" s="115">
        <v>0.13336521739130439</v>
      </c>
      <c r="CQ120" s="115">
        <v>0.13294347826086955</v>
      </c>
      <c r="CR120" s="115">
        <v>0.11749130434782608</v>
      </c>
      <c r="CS120" s="115">
        <v>0.24088695652173908</v>
      </c>
      <c r="CT120" s="115">
        <v>0.64765217391304353</v>
      </c>
      <c r="CU120" s="115">
        <v>1.4621739130434783E-2</v>
      </c>
      <c r="CV120" s="115">
        <v>0</v>
      </c>
      <c r="CW120" s="115">
        <v>5.8695652173913045E-5</v>
      </c>
      <c r="CX120" s="115">
        <v>3.6304347826086956E-4</v>
      </c>
      <c r="CY120" s="115">
        <v>1.1795217391304347E-2</v>
      </c>
      <c r="CZ120" s="115">
        <v>1.0156521739130434E-3</v>
      </c>
      <c r="DA120" s="115">
        <v>9.082608695652175E-4</v>
      </c>
      <c r="DB120" s="115">
        <v>5.6043478260869558E-4</v>
      </c>
      <c r="DC120" s="115">
        <v>1.0956521739130435E-4</v>
      </c>
      <c r="DD120" s="115">
        <v>0.34288260869565218</v>
      </c>
      <c r="DE120" s="115">
        <v>7.6869565217391285E-3</v>
      </c>
      <c r="DF120" s="115">
        <v>0</v>
      </c>
      <c r="DG120" s="115">
        <v>1.7954347826086955E-2</v>
      </c>
      <c r="DH120" s="115">
        <v>6.913043478260869E-5</v>
      </c>
      <c r="DI120" s="115">
        <v>6.3999999999999994E-4</v>
      </c>
      <c r="DJ120" s="115">
        <v>3.4599565217391305E-2</v>
      </c>
      <c r="DK120" s="115">
        <v>7.646086956521741E-3</v>
      </c>
      <c r="DL120" s="115">
        <v>1.4043478260869567E-4</v>
      </c>
      <c r="DM120" s="115">
        <v>1.2192347826086958</v>
      </c>
      <c r="DN120" s="115">
        <v>0.45196608695652168</v>
      </c>
      <c r="DO120" s="115">
        <v>8.8913043478260881E-4</v>
      </c>
      <c r="DP120" s="115">
        <v>2.1434782608695653E-4</v>
      </c>
      <c r="DQ120" s="115">
        <v>3.1286956521739133E-3</v>
      </c>
      <c r="DR120" s="115">
        <v>2.1739130434782611E-6</v>
      </c>
      <c r="DS120" s="116">
        <v>119.80984217391304</v>
      </c>
      <c r="DT120" s="114">
        <v>22.415679166666667</v>
      </c>
      <c r="DU120" s="115">
        <v>19.405062499999996</v>
      </c>
      <c r="DV120" s="115">
        <v>21.332304166666667</v>
      </c>
      <c r="DW120" s="115">
        <v>19.058584999999997</v>
      </c>
      <c r="DX120" s="115">
        <v>15.412019166666667</v>
      </c>
      <c r="DY120" s="115">
        <v>0.17968583333333332</v>
      </c>
      <c r="DZ120" s="115">
        <v>2.5443374999999997</v>
      </c>
      <c r="EA120" s="115">
        <v>0.39760416666666676</v>
      </c>
      <c r="EB120" s="115">
        <v>0.5082504166666667</v>
      </c>
      <c r="EC120" s="115">
        <v>3.0106166666666674</v>
      </c>
      <c r="ED120" s="115">
        <v>1.6687499999999997E-2</v>
      </c>
      <c r="EE120" s="115">
        <v>2.3006249999999995E-2</v>
      </c>
      <c r="EF120" s="115">
        <v>2.0874999999999998E-4</v>
      </c>
      <c r="EG120" s="115">
        <v>1.9733333333333334E-3</v>
      </c>
      <c r="EH120" s="115">
        <v>2.9293333333333338E-2</v>
      </c>
      <c r="EI120" s="115">
        <v>0.81955</v>
      </c>
      <c r="EJ120" s="115">
        <v>0.12561250000000002</v>
      </c>
      <c r="EK120" s="115">
        <v>3.5208333333333341E-3</v>
      </c>
      <c r="EL120" s="115">
        <v>0.10100000000000003</v>
      </c>
      <c r="EM120" s="115">
        <v>0.4084666666666667</v>
      </c>
      <c r="EN120" s="115">
        <v>0.11642916666666665</v>
      </c>
      <c r="EO120" s="115">
        <v>0.23654583333333326</v>
      </c>
      <c r="EP120" s="115">
        <v>0.55107916666666668</v>
      </c>
      <c r="EQ120" s="115">
        <v>1.4135208333333338</v>
      </c>
      <c r="ER120" s="115">
        <v>1.0441666666666667E-2</v>
      </c>
      <c r="ES120" s="115">
        <v>0</v>
      </c>
      <c r="ET120" s="115">
        <v>1.5041666666666665E-4</v>
      </c>
      <c r="EU120" s="115">
        <v>7.7708333333333319E-4</v>
      </c>
      <c r="EV120" s="115">
        <v>3.2332083333333345E-2</v>
      </c>
      <c r="EW120" s="115">
        <v>1.8683333333333332E-3</v>
      </c>
      <c r="EX120" s="115">
        <v>8.1833333333333335E-4</v>
      </c>
      <c r="EY120" s="115">
        <v>1.1670833333333336E-3</v>
      </c>
      <c r="EZ120" s="115">
        <v>1.6708333333333332E-4</v>
      </c>
      <c r="FA120" s="115">
        <v>0.13929166666666665</v>
      </c>
      <c r="FB120" s="115">
        <v>1.2254166666666665E-2</v>
      </c>
      <c r="FC120" s="115">
        <v>0</v>
      </c>
      <c r="FD120" s="115">
        <v>3.9844999999999998E-2</v>
      </c>
      <c r="FE120" s="115">
        <v>1.1875E-4</v>
      </c>
      <c r="FF120" s="115">
        <v>2.0512500000000001E-3</v>
      </c>
      <c r="FG120" s="115">
        <v>0.13020583333333333</v>
      </c>
      <c r="FH120" s="115">
        <v>3.6085416666666668E-2</v>
      </c>
      <c r="FI120" s="115">
        <v>4.2083333333333339E-4</v>
      </c>
      <c r="FJ120" s="115">
        <v>10.535866666666667</v>
      </c>
      <c r="FK120" s="115">
        <v>3.7362470833333337</v>
      </c>
      <c r="FL120" s="115">
        <v>3.4641666666666662E-3</v>
      </c>
      <c r="FM120" s="115">
        <v>2.7166666666666664E-4</v>
      </c>
      <c r="FN120" s="115">
        <v>6.6191666666666664E-3</v>
      </c>
      <c r="FO120" s="115">
        <v>5.6666666666666664E-5</v>
      </c>
      <c r="FP120" s="116">
        <v>19.216092916666664</v>
      </c>
    </row>
    <row r="121" spans="1:172" x14ac:dyDescent="0.2">
      <c r="A121" s="2" t="s">
        <v>2</v>
      </c>
      <c r="B121" s="21">
        <v>2006</v>
      </c>
      <c r="C121" s="38">
        <f>C119</f>
        <v>12.278002909732333</v>
      </c>
      <c r="D121" s="104">
        <f>Tracking!AK29</f>
        <v>27.642561346603038</v>
      </c>
      <c r="E121" s="104">
        <f>Tracking!AN29</f>
        <v>11.860669333921305</v>
      </c>
      <c r="F121" s="104">
        <f>Tracking!AO29</f>
        <v>27.188181598768111</v>
      </c>
      <c r="G121" s="42">
        <f>G119</f>
        <v>3.637152897</v>
      </c>
      <c r="H121" s="104">
        <f>H119</f>
        <v>8.9243680006999995</v>
      </c>
      <c r="I121" s="38">
        <f>Tracking!AE29</f>
        <v>10.571443478260869</v>
      </c>
      <c r="J121" s="42">
        <f>Tracking!AQ29</f>
        <v>11.556853907444005</v>
      </c>
      <c r="K121" s="41"/>
      <c r="L121" s="108">
        <v>29.345202173913048</v>
      </c>
      <c r="M121" s="108">
        <v>19.345202173913041</v>
      </c>
      <c r="N121" s="108">
        <v>12.023663043478257</v>
      </c>
      <c r="O121" s="108">
        <v>1.6110660869565216</v>
      </c>
      <c r="P121" s="108">
        <v>2.9422839130434779</v>
      </c>
      <c r="Q121" s="108">
        <v>1.5955652173913046</v>
      </c>
      <c r="R121" s="108">
        <v>0.17139478260869567</v>
      </c>
      <c r="S121" s="108">
        <v>0.82401391304347826</v>
      </c>
      <c r="T121" s="108">
        <v>0.17721347826086956</v>
      </c>
      <c r="U121" s="110">
        <v>10</v>
      </c>
      <c r="V121" s="38">
        <f>Tracking!AD29</f>
        <v>28.912212083333344</v>
      </c>
      <c r="W121" s="42">
        <f>Tracking!AP29</f>
        <v>29.111550878695653</v>
      </c>
      <c r="X121" s="41"/>
      <c r="Y121" s="108">
        <v>195.00674250000006</v>
      </c>
      <c r="Z121" s="108">
        <v>185.00674250000006</v>
      </c>
      <c r="AA121" s="108">
        <v>168.71306666666666</v>
      </c>
      <c r="AB121" s="108">
        <v>1.7941179166666668</v>
      </c>
      <c r="AC121" s="108">
        <v>8.82313041666667</v>
      </c>
      <c r="AD121" s="108">
        <v>3.7961666666666667</v>
      </c>
      <c r="AE121" s="108">
        <v>0.64202333333333328</v>
      </c>
      <c r="AF121" s="108">
        <v>1.0890512499999998</v>
      </c>
      <c r="AG121" s="108">
        <v>0.1491875</v>
      </c>
      <c r="AH121" s="110">
        <v>10</v>
      </c>
      <c r="AI121" s="38">
        <f t="shared" si="547"/>
        <v>10.571443478260869</v>
      </c>
      <c r="AJ121" s="121">
        <f t="shared" si="538"/>
        <v>1</v>
      </c>
      <c r="AK121" s="121">
        <f t="shared" si="539"/>
        <v>0.40973181824478655</v>
      </c>
      <c r="AL121" s="121">
        <f t="shared" si="540"/>
        <v>5.4900493695991918E-2</v>
      </c>
      <c r="AM121" s="121">
        <f t="shared" si="541"/>
        <v>0.10026456439475734</v>
      </c>
      <c r="AN121" s="121">
        <f t="shared" si="542"/>
        <v>5.437226869098593E-2</v>
      </c>
      <c r="AO121" s="121">
        <f t="shared" si="543"/>
        <v>5.8406407150624505E-3</v>
      </c>
      <c r="AP121" s="121">
        <f t="shared" si="544"/>
        <v>2.8080021673048839E-2</v>
      </c>
      <c r="AQ121" s="121">
        <f t="shared" si="545"/>
        <v>6.0389251098227808E-3</v>
      </c>
      <c r="AR121" s="122">
        <f t="shared" si="546"/>
        <v>0.34077120821098594</v>
      </c>
      <c r="AS121" s="38">
        <f t="shared" si="548"/>
        <v>28.912212083333344</v>
      </c>
      <c r="AT121" s="121">
        <f t="shared" si="567"/>
        <v>1</v>
      </c>
      <c r="AU121" s="121">
        <f t="shared" si="568"/>
        <v>0.86516529892122374</v>
      </c>
      <c r="AV121" s="121">
        <f t="shared" si="569"/>
        <v>9.2002865832532237E-3</v>
      </c>
      <c r="AW121" s="121">
        <f t="shared" si="570"/>
        <v>4.5245258207760007E-2</v>
      </c>
      <c r="AX121" s="121">
        <f t="shared" si="571"/>
        <v>1.9466848263806395E-2</v>
      </c>
      <c r="AY121" s="121">
        <f t="shared" si="572"/>
        <v>3.2923135123562874E-3</v>
      </c>
      <c r="AZ121" s="121">
        <f t="shared" si="573"/>
        <v>5.5846851039009562E-3</v>
      </c>
      <c r="BA121" s="121">
        <f t="shared" si="574"/>
        <v>7.6503764991613023E-4</v>
      </c>
      <c r="BB121" s="122">
        <f t="shared" si="575"/>
        <v>5.1280278167817696E-2</v>
      </c>
      <c r="BC121" s="38">
        <f t="shared" si="549"/>
        <v>10.571443478260869</v>
      </c>
      <c r="BD121" s="123">
        <f t="shared" si="576"/>
        <v>10.571443478260869</v>
      </c>
      <c r="BE121" s="123">
        <f t="shared" si="550"/>
        <v>4.3314567578198169</v>
      </c>
      <c r="BF121" s="123">
        <f t="shared" si="551"/>
        <v>0.58037746603579576</v>
      </c>
      <c r="BG121" s="123">
        <f t="shared" si="552"/>
        <v>1.0599411753716244</v>
      </c>
      <c r="BH121" s="123">
        <f t="shared" si="553"/>
        <v>0.57479336525157088</v>
      </c>
      <c r="BI121" s="123">
        <f t="shared" si="554"/>
        <v>6.1744003196111841E-2</v>
      </c>
      <c r="BJ121" s="123">
        <f t="shared" si="555"/>
        <v>0.29684636198497599</v>
      </c>
      <c r="BK121" s="123">
        <f t="shared" si="556"/>
        <v>6.3840155467941848E-2</v>
      </c>
      <c r="BL121" s="124">
        <f t="shared" si="557"/>
        <v>3.6024435666211043</v>
      </c>
      <c r="BM121" s="38">
        <f t="shared" si="558"/>
        <v>28.912212083333344</v>
      </c>
      <c r="BN121" s="123">
        <f t="shared" si="577"/>
        <v>28.912212083333344</v>
      </c>
      <c r="BO121" s="123">
        <f t="shared" si="559"/>
        <v>25.01384260955091</v>
      </c>
      <c r="BP121" s="123">
        <f t="shared" si="560"/>
        <v>0.26600063692246351</v>
      </c>
      <c r="BQ121" s="123">
        <f t="shared" si="561"/>
        <v>1.3081405010679361</v>
      </c>
      <c r="BR121" s="123">
        <f t="shared" si="562"/>
        <v>0.56282964559724002</v>
      </c>
      <c r="BS121" s="123">
        <f t="shared" si="563"/>
        <v>9.5188066514069095E-2</v>
      </c>
      <c r="BT121" s="123">
        <f t="shared" si="564"/>
        <v>0.16146560014261696</v>
      </c>
      <c r="BU121" s="123">
        <f t="shared" si="565"/>
        <v>2.2118930786110085E-2</v>
      </c>
      <c r="BV121" s="124">
        <f t="shared" si="566"/>
        <v>1.4826262780802739</v>
      </c>
      <c r="BW121" s="114">
        <v>4.155113043478261</v>
      </c>
      <c r="BX121" s="115">
        <v>2.7817565217391302</v>
      </c>
      <c r="BY121" s="115">
        <v>4.2465008695652173</v>
      </c>
      <c r="BZ121" s="115">
        <v>3.0673069565217395</v>
      </c>
      <c r="CA121" s="115">
        <v>1.5276191304347824</v>
      </c>
      <c r="CB121" s="115">
        <v>0.19637869565217395</v>
      </c>
      <c r="CC121" s="115">
        <v>0.98411478260869567</v>
      </c>
      <c r="CD121" s="115">
        <v>0.15955652173913046</v>
      </c>
      <c r="CE121" s="115">
        <v>0.17139478260869567</v>
      </c>
      <c r="CF121" s="115">
        <v>1.3733565217391304</v>
      </c>
      <c r="CG121" s="115">
        <v>2.8246086956521733E-2</v>
      </c>
      <c r="CH121" s="115">
        <v>1.2960869565217392E-2</v>
      </c>
      <c r="CI121" s="115">
        <v>6.6086956521739138E-5</v>
      </c>
      <c r="CJ121" s="115">
        <v>1.2469565217391304E-3</v>
      </c>
      <c r="CK121" s="115">
        <v>1.4321739130434784E-2</v>
      </c>
      <c r="CL121" s="115">
        <v>0.29849130434782606</v>
      </c>
      <c r="CM121" s="115">
        <v>7.4852173913043496E-2</v>
      </c>
      <c r="CN121" s="115">
        <v>1.0304347826086957E-3</v>
      </c>
      <c r="CO121" s="115">
        <v>6.5913043478260866E-3</v>
      </c>
      <c r="CP121" s="115">
        <v>0.10389130434782609</v>
      </c>
      <c r="CQ121" s="115">
        <v>0.11933478260869566</v>
      </c>
      <c r="CR121" s="115">
        <v>0.10209565217391306</v>
      </c>
      <c r="CS121" s="115">
        <v>0.2148173913043479</v>
      </c>
      <c r="CT121" s="115">
        <v>0.54673043478260863</v>
      </c>
      <c r="CU121" s="115">
        <v>1.7904347826086957E-2</v>
      </c>
      <c r="CV121" s="115">
        <v>0</v>
      </c>
      <c r="CW121" s="115">
        <v>4.9130434782608705E-5</v>
      </c>
      <c r="CX121" s="115">
        <v>2.9130434782608693E-4</v>
      </c>
      <c r="CY121" s="115">
        <v>1.0473043478260868E-2</v>
      </c>
      <c r="CZ121" s="115">
        <v>9.886956521739129E-4</v>
      </c>
      <c r="DA121" s="115">
        <v>3.2539130434782611E-3</v>
      </c>
      <c r="DB121" s="115">
        <v>4.7869565217391297E-4</v>
      </c>
      <c r="DC121" s="115">
        <v>6.0869565217391306E-5</v>
      </c>
      <c r="DD121" s="115">
        <v>0.1522304347826087</v>
      </c>
      <c r="DE121" s="115">
        <v>5.1000000000000004E-3</v>
      </c>
      <c r="DF121" s="115">
        <v>0</v>
      </c>
      <c r="DG121" s="115">
        <v>1.8770000000000005E-2</v>
      </c>
      <c r="DH121" s="115">
        <v>8.2173913043478254E-5</v>
      </c>
      <c r="DI121" s="115">
        <v>4.6565217391304352E-4</v>
      </c>
      <c r="DJ121" s="115">
        <v>3.6655652173913048E-2</v>
      </c>
      <c r="DK121" s="115">
        <v>2.4787391304347827E-2</v>
      </c>
      <c r="DL121" s="115">
        <v>1.7391304347826088E-4</v>
      </c>
      <c r="DM121" s="115">
        <v>0.95004782608695648</v>
      </c>
      <c r="DN121" s="115">
        <v>0.37033173913043488</v>
      </c>
      <c r="DO121" s="115">
        <v>9.3608695652173913E-4</v>
      </c>
      <c r="DP121" s="115">
        <v>2.078260869565218E-4</v>
      </c>
      <c r="DQ121" s="115">
        <v>2.2339130434782606E-3</v>
      </c>
      <c r="DR121" s="115">
        <v>8.2173913043478254E-5</v>
      </c>
      <c r="DS121" s="116">
        <v>138.86148173913043</v>
      </c>
      <c r="DT121" s="114">
        <v>18.459791304347824</v>
      </c>
      <c r="DU121" s="115">
        <v>17.406737500000002</v>
      </c>
      <c r="DV121" s="115">
        <v>17.231051739130439</v>
      </c>
      <c r="DW121" s="115">
        <v>17.739732499999999</v>
      </c>
      <c r="DX121" s="115">
        <v>13.854302500000001</v>
      </c>
      <c r="DY121" s="115">
        <v>0.18617499999999998</v>
      </c>
      <c r="DZ121" s="115">
        <v>2.6556524999999995</v>
      </c>
      <c r="EA121" s="115">
        <v>0.37961666666666671</v>
      </c>
      <c r="EB121" s="115">
        <v>0.64202333333333328</v>
      </c>
      <c r="EC121" s="115">
        <v>1.8150854166666663</v>
      </c>
      <c r="ED121" s="115">
        <v>2.196416666666667E-2</v>
      </c>
      <c r="EE121" s="115">
        <v>3.6909166666666667E-2</v>
      </c>
      <c r="EF121" s="115">
        <v>1.4208333333333334E-4</v>
      </c>
      <c r="EG121" s="115">
        <v>1.5708333333333329E-3</v>
      </c>
      <c r="EH121" s="115">
        <v>2.495416666666667E-2</v>
      </c>
      <c r="EI121" s="115">
        <v>0.86012083333333333</v>
      </c>
      <c r="EJ121" s="115">
        <v>0.12152916666666667</v>
      </c>
      <c r="EK121" s="115">
        <v>1.7416666666666665E-3</v>
      </c>
      <c r="EL121" s="115">
        <v>9.1566666666666643E-2</v>
      </c>
      <c r="EM121" s="115">
        <v>0.42927916666666666</v>
      </c>
      <c r="EN121" s="115">
        <v>0.13523749999999998</v>
      </c>
      <c r="EO121" s="115">
        <v>0.21550416666666669</v>
      </c>
      <c r="EP121" s="115">
        <v>0.60377500000000006</v>
      </c>
      <c r="EQ121" s="115">
        <v>1.4753624999999999</v>
      </c>
      <c r="ER121" s="115">
        <v>1.4454166666666669E-2</v>
      </c>
      <c r="ES121" s="115">
        <v>0</v>
      </c>
      <c r="ET121" s="115">
        <v>1.3166666666666668E-4</v>
      </c>
      <c r="EU121" s="115">
        <v>7.2958333333333339E-4</v>
      </c>
      <c r="EV121" s="115">
        <v>3.0672499999999995E-2</v>
      </c>
      <c r="EW121" s="115">
        <v>1.8500000000000003E-3</v>
      </c>
      <c r="EX121" s="115">
        <v>7.5520833333333334E-3</v>
      </c>
      <c r="EY121" s="115">
        <v>1.0029166666666667E-3</v>
      </c>
      <c r="EZ121" s="115">
        <v>1.3791666666666664E-4</v>
      </c>
      <c r="FA121" s="115">
        <v>0.14432083333333334</v>
      </c>
      <c r="FB121" s="115">
        <v>1.7383333333333337E-2</v>
      </c>
      <c r="FC121" s="115">
        <v>0</v>
      </c>
      <c r="FD121" s="115">
        <v>3.579541666666667E-2</v>
      </c>
      <c r="FE121" s="115">
        <v>7.4583333333333335E-5</v>
      </c>
      <c r="FF121" s="115">
        <v>1.5533333333333334E-3</v>
      </c>
      <c r="FG121" s="115">
        <v>0.17576000000000003</v>
      </c>
      <c r="FH121" s="115">
        <v>7.5317499999999996E-2</v>
      </c>
      <c r="FI121" s="115">
        <v>2.9041666666666674E-4</v>
      </c>
      <c r="FJ121" s="115">
        <v>8.7939083333333343</v>
      </c>
      <c r="FK121" s="115">
        <v>3.3586187500000002</v>
      </c>
      <c r="FL121" s="115">
        <v>2.9820833333333335E-3</v>
      </c>
      <c r="FM121" s="115">
        <v>1.2458333333333334E-4</v>
      </c>
      <c r="FN121" s="115">
        <v>6.1437499999999999E-3</v>
      </c>
      <c r="FO121" s="115">
        <v>1.7916666666666667E-5</v>
      </c>
      <c r="FP121" s="116">
        <v>23.405507916666664</v>
      </c>
    </row>
    <row r="122" spans="1:172" x14ac:dyDescent="0.2">
      <c r="A122" s="2" t="s">
        <v>2</v>
      </c>
      <c r="B122" s="21">
        <v>2007</v>
      </c>
      <c r="C122" s="38">
        <f>C119</f>
        <v>12.278002909732333</v>
      </c>
      <c r="D122" s="104">
        <f>Tracking!AK30</f>
        <v>27.319833875121951</v>
      </c>
      <c r="E122" s="104">
        <f>Tracking!AN30</f>
        <v>11.65200254601579</v>
      </c>
      <c r="F122" s="104">
        <f>Tracking!AO30</f>
        <v>26.638264253369559</v>
      </c>
      <c r="G122" s="42">
        <f>G119</f>
        <v>3.637152897</v>
      </c>
      <c r="H122" s="104">
        <f>H119</f>
        <v>8.9243680006999995</v>
      </c>
      <c r="I122" s="38">
        <f>Tracking!AE30</f>
        <v>10.269238695652176</v>
      </c>
      <c r="J122" s="42">
        <f>Tracking!AQ30</f>
        <v>11.227974192028984</v>
      </c>
      <c r="K122" s="41"/>
      <c r="L122" s="108">
        <v>28.903378695652183</v>
      </c>
      <c r="M122" s="108">
        <v>18.903378695652176</v>
      </c>
      <c r="N122" s="108">
        <v>11.584900434782609</v>
      </c>
      <c r="O122" s="108">
        <v>1.6257965217391301</v>
      </c>
      <c r="P122" s="108">
        <v>3.0506795652173908</v>
      </c>
      <c r="Q122" s="108">
        <v>1.4260434782608695</v>
      </c>
      <c r="R122" s="108">
        <v>0.18487608695652172</v>
      </c>
      <c r="S122" s="108">
        <v>0.81613043478260838</v>
      </c>
      <c r="T122" s="108">
        <v>0.2149504347826087</v>
      </c>
      <c r="U122" s="110">
        <v>10</v>
      </c>
      <c r="V122" s="38">
        <f>Tracking!AD30</f>
        <v>28.389587083333328</v>
      </c>
      <c r="W122" s="42">
        <f>Tracking!AP30</f>
        <v>29.197837251884057</v>
      </c>
      <c r="X122" s="41"/>
      <c r="Y122" s="108">
        <v>185.65990666666667</v>
      </c>
      <c r="Z122" s="108">
        <v>175.65990666666667</v>
      </c>
      <c r="AA122" s="108">
        <v>155.19825499999999</v>
      </c>
      <c r="AB122" s="108">
        <v>2.3272974999999998</v>
      </c>
      <c r="AC122" s="108">
        <v>11.625362916666665</v>
      </c>
      <c r="AD122" s="108">
        <v>3.5722500000000004</v>
      </c>
      <c r="AE122" s="108">
        <v>0.83766583333333344</v>
      </c>
      <c r="AF122" s="108">
        <v>2.0360325000000001</v>
      </c>
      <c r="AG122" s="108">
        <v>6.3042500000000001E-2</v>
      </c>
      <c r="AH122" s="110">
        <v>10</v>
      </c>
      <c r="AI122" s="38">
        <f t="shared" si="547"/>
        <v>10.269238695652176</v>
      </c>
      <c r="AJ122" s="121">
        <f t="shared" si="538"/>
        <v>1</v>
      </c>
      <c r="AK122" s="121">
        <f t="shared" si="539"/>
        <v>0.40081474753417939</v>
      </c>
      <c r="AL122" s="121">
        <f t="shared" si="540"/>
        <v>5.6249358902241142E-2</v>
      </c>
      <c r="AM122" s="121">
        <f t="shared" si="541"/>
        <v>0.10554750700049791</v>
      </c>
      <c r="AN122" s="121">
        <f t="shared" si="542"/>
        <v>4.9338296857155441E-2</v>
      </c>
      <c r="AO122" s="121">
        <f t="shared" si="543"/>
        <v>6.3963486381034022E-3</v>
      </c>
      <c r="AP122" s="121">
        <f t="shared" si="544"/>
        <v>2.8236506305242978E-2</v>
      </c>
      <c r="AQ122" s="121">
        <f t="shared" si="545"/>
        <v>7.4368618646975969E-3</v>
      </c>
      <c r="AR122" s="122">
        <f t="shared" si="546"/>
        <v>0.34598031272739266</v>
      </c>
      <c r="AS122" s="38">
        <f t="shared" si="548"/>
        <v>28.389587083333328</v>
      </c>
      <c r="AT122" s="121">
        <f t="shared" si="567"/>
        <v>1</v>
      </c>
      <c r="AU122" s="121">
        <f t="shared" si="568"/>
        <v>0.83592767973670556</v>
      </c>
      <c r="AV122" s="121">
        <f t="shared" si="569"/>
        <v>1.2535272379396506E-2</v>
      </c>
      <c r="AW122" s="121">
        <f t="shared" si="570"/>
        <v>6.2616442749477474E-2</v>
      </c>
      <c r="AX122" s="121">
        <f t="shared" si="571"/>
        <v>1.9240826218951027E-2</v>
      </c>
      <c r="AY122" s="121">
        <f t="shared" si="572"/>
        <v>4.5118294432694968E-3</v>
      </c>
      <c r="AZ122" s="121">
        <f t="shared" si="573"/>
        <v>1.096646301592453E-2</v>
      </c>
      <c r="BA122" s="121">
        <f t="shared" si="574"/>
        <v>3.3955904175469797E-4</v>
      </c>
      <c r="BB122" s="122">
        <f t="shared" si="575"/>
        <v>5.3861925170273703E-2</v>
      </c>
      <c r="BC122" s="38">
        <f t="shared" si="549"/>
        <v>10.269238695652176</v>
      </c>
      <c r="BD122" s="123">
        <f t="shared" si="576"/>
        <v>10.269238695652176</v>
      </c>
      <c r="BE122" s="123">
        <f t="shared" si="550"/>
        <v>4.1160623151660527</v>
      </c>
      <c r="BF122" s="123">
        <f t="shared" si="551"/>
        <v>0.57763809304452196</v>
      </c>
      <c r="BG122" s="123">
        <f t="shared" si="552"/>
        <v>1.083892543119132</v>
      </c>
      <c r="BH122" s="123">
        <f t="shared" si="553"/>
        <v>0.50666674726307481</v>
      </c>
      <c r="BI122" s="123">
        <f t="shared" si="554"/>
        <v>6.5685630945293547E-2</v>
      </c>
      <c r="BJ122" s="123">
        <f t="shared" si="555"/>
        <v>0.28996742317982782</v>
      </c>
      <c r="BK122" s="123">
        <f t="shared" si="556"/>
        <v>7.6370909635172554E-2</v>
      </c>
      <c r="BL122" s="124">
        <f t="shared" si="557"/>
        <v>3.5529544153939816</v>
      </c>
      <c r="BM122" s="38">
        <f t="shared" si="558"/>
        <v>28.389587083333328</v>
      </c>
      <c r="BN122" s="123">
        <f t="shared" si="577"/>
        <v>28.389587083333328</v>
      </c>
      <c r="BO122" s="123">
        <f t="shared" si="559"/>
        <v>23.731641659253974</v>
      </c>
      <c r="BP122" s="123">
        <f t="shared" si="560"/>
        <v>0.35587120682818008</v>
      </c>
      <c r="BQ122" s="123">
        <f t="shared" si="561"/>
        <v>1.7776549542848465</v>
      </c>
      <c r="BR122" s="123">
        <f t="shared" si="562"/>
        <v>0.54623911149819326</v>
      </c>
      <c r="BS122" s="123">
        <f t="shared" si="563"/>
        <v>0.12808897488484672</v>
      </c>
      <c r="BT122" s="123">
        <f t="shared" si="564"/>
        <v>0.31133335678674368</v>
      </c>
      <c r="BU122" s="123">
        <f t="shared" si="565"/>
        <v>9.6399409858282156E-3</v>
      </c>
      <c r="BV122" s="124">
        <f t="shared" si="566"/>
        <v>1.5291178150974687</v>
      </c>
      <c r="BW122" s="114">
        <v>4.2201956521739117</v>
      </c>
      <c r="BX122" s="115">
        <v>2.870008695652174</v>
      </c>
      <c r="BY122" s="115">
        <v>4.3493630434782595</v>
      </c>
      <c r="BZ122" s="115">
        <v>3.013146086956521</v>
      </c>
      <c r="CA122" s="115">
        <v>1.4449291304347829</v>
      </c>
      <c r="CB122" s="115">
        <v>0.19402608695652171</v>
      </c>
      <c r="CC122" s="115">
        <v>1.0125313043478261</v>
      </c>
      <c r="CD122" s="115">
        <v>0.14260434782608697</v>
      </c>
      <c r="CE122" s="115">
        <v>0.18487608695652172</v>
      </c>
      <c r="CF122" s="115">
        <v>1.3602173913043476</v>
      </c>
      <c r="CG122" s="115">
        <v>3.4178695652173914E-2</v>
      </c>
      <c r="CH122" s="115">
        <v>1.0123478260869566E-2</v>
      </c>
      <c r="CI122" s="115">
        <v>5.913043478260869E-5</v>
      </c>
      <c r="CJ122" s="115">
        <v>1.246086956521739E-3</v>
      </c>
      <c r="CK122" s="115">
        <v>1.4982173913043476E-2</v>
      </c>
      <c r="CL122" s="115">
        <v>0.29070000000000001</v>
      </c>
      <c r="CM122" s="115">
        <v>5.9952173913043479E-2</v>
      </c>
      <c r="CN122" s="115">
        <v>6.1739130434782603E-4</v>
      </c>
      <c r="CO122" s="115">
        <v>8.1608695652173914E-3</v>
      </c>
      <c r="CP122" s="115">
        <v>0.11052608695652175</v>
      </c>
      <c r="CQ122" s="115">
        <v>0.1343869565217391</v>
      </c>
      <c r="CR122" s="115">
        <v>0.10077826086956519</v>
      </c>
      <c r="CS122" s="115">
        <v>0.20866521739130434</v>
      </c>
      <c r="CT122" s="115">
        <v>0.56251739130434797</v>
      </c>
      <c r="CU122" s="115">
        <v>2.0795652173913041E-2</v>
      </c>
      <c r="CV122" s="115">
        <v>0</v>
      </c>
      <c r="CW122" s="115">
        <v>6.5217391304347834E-5</v>
      </c>
      <c r="CX122" s="115">
        <v>5.7434782608695655E-4</v>
      </c>
      <c r="CY122" s="115">
        <v>1.0911739130434781E-2</v>
      </c>
      <c r="CZ122" s="115">
        <v>1.6043478260869563E-3</v>
      </c>
      <c r="DA122" s="115">
        <v>3.7343478260869561E-3</v>
      </c>
      <c r="DB122" s="115">
        <v>5.1956521739130433E-4</v>
      </c>
      <c r="DC122" s="115">
        <v>4.1739130434782612E-5</v>
      </c>
      <c r="DD122" s="115">
        <v>0.15040869565217393</v>
      </c>
      <c r="DE122" s="115">
        <v>-1.9304347826086957E-3</v>
      </c>
      <c r="DF122" s="115">
        <v>0</v>
      </c>
      <c r="DG122" s="115">
        <v>1.7726086956521739E-2</v>
      </c>
      <c r="DH122" s="115">
        <v>6.8695652173913051E-5</v>
      </c>
      <c r="DI122" s="115">
        <v>4.9043478260869572E-4</v>
      </c>
      <c r="DJ122" s="115">
        <v>4.3881304347826083E-2</v>
      </c>
      <c r="DK122" s="115">
        <v>2.105782608695652E-2</v>
      </c>
      <c r="DL122" s="115">
        <v>1.5695652173913042E-4</v>
      </c>
      <c r="DM122" s="115">
        <v>0.9716434782608695</v>
      </c>
      <c r="DN122" s="115">
        <v>0.35028565217391305</v>
      </c>
      <c r="DO122" s="115">
        <v>8.813043478260868E-4</v>
      </c>
      <c r="DP122" s="115">
        <v>1.3391304347826091E-4</v>
      </c>
      <c r="DQ122" s="115">
        <v>3.1039130434782612E-3</v>
      </c>
      <c r="DR122" s="115">
        <v>1.0652173913043477E-4</v>
      </c>
      <c r="DS122" s="116">
        <v>145.52993347826086</v>
      </c>
      <c r="DT122" s="114">
        <v>21.745112500000001</v>
      </c>
      <c r="DU122" s="115">
        <v>18.351725000000002</v>
      </c>
      <c r="DV122" s="115">
        <v>20.866948749999999</v>
      </c>
      <c r="DW122" s="115">
        <v>17.666587083333329</v>
      </c>
      <c r="DX122" s="115">
        <v>12.855289583333331</v>
      </c>
      <c r="DY122" s="115">
        <v>0.24014333333333338</v>
      </c>
      <c r="DZ122" s="115">
        <v>3.3668999999999998</v>
      </c>
      <c r="EA122" s="115">
        <v>0.35722500000000007</v>
      </c>
      <c r="EB122" s="115">
        <v>0.83766583333333344</v>
      </c>
      <c r="EC122" s="115">
        <v>3.3933875000000007</v>
      </c>
      <c r="ED122" s="115">
        <v>9.3650000000000001E-3</v>
      </c>
      <c r="EE122" s="115">
        <v>3.1635416666666673E-2</v>
      </c>
      <c r="EF122" s="115">
        <v>1.6958333333333333E-4</v>
      </c>
      <c r="EG122" s="115">
        <v>2.2299999999999998E-3</v>
      </c>
      <c r="EH122" s="115">
        <v>3.9741666666666661E-2</v>
      </c>
      <c r="EI122" s="115">
        <v>1.0173166666666666</v>
      </c>
      <c r="EJ122" s="115">
        <v>0.11222500000000001</v>
      </c>
      <c r="EK122" s="115">
        <v>1.6916666666666666E-3</v>
      </c>
      <c r="EL122" s="115">
        <v>0.11592499999999999</v>
      </c>
      <c r="EM122" s="115">
        <v>0.52578333333333338</v>
      </c>
      <c r="EN122" s="115">
        <v>0.17161666666666667</v>
      </c>
      <c r="EO122" s="115">
        <v>0.28316666666666668</v>
      </c>
      <c r="EP122" s="115">
        <v>0.77400833333333352</v>
      </c>
      <c r="EQ122" s="115">
        <v>1.8704999999999998</v>
      </c>
      <c r="ER122" s="115">
        <v>4.4749999999999998E-3</v>
      </c>
      <c r="ES122" s="115">
        <v>0</v>
      </c>
      <c r="ET122" s="115">
        <v>1.2374999999999997E-4</v>
      </c>
      <c r="EU122" s="115">
        <v>9.1249999999999957E-4</v>
      </c>
      <c r="EV122" s="115">
        <v>4.4629166666666671E-2</v>
      </c>
      <c r="EW122" s="115">
        <v>2.0312500000000005E-3</v>
      </c>
      <c r="EX122" s="115">
        <v>4.5254166666666663E-3</v>
      </c>
      <c r="EY122" s="115">
        <v>1.6550000000000002E-3</v>
      </c>
      <c r="EZ122" s="115">
        <v>2.216666666666667E-4</v>
      </c>
      <c r="FA122" s="115">
        <v>0.18615833333333334</v>
      </c>
      <c r="FB122" s="115">
        <v>1.3091666666666666E-2</v>
      </c>
      <c r="FC122" s="115">
        <v>0</v>
      </c>
      <c r="FD122" s="115">
        <v>4.2622500000000008E-2</v>
      </c>
      <c r="FE122" s="115">
        <v>1.8666666666666669E-4</v>
      </c>
      <c r="FF122" s="115">
        <v>1.7245833333333338E-3</v>
      </c>
      <c r="FG122" s="115">
        <v>0.23456583333333328</v>
      </c>
      <c r="FH122" s="115">
        <v>6.9338333333333335E-2</v>
      </c>
      <c r="FI122" s="115">
        <v>4.1708333333333333E-4</v>
      </c>
      <c r="FJ122" s="115">
        <v>9.0586833333333345</v>
      </c>
      <c r="FK122" s="115">
        <v>3.1164337500000001</v>
      </c>
      <c r="FL122" s="115">
        <v>4.5008333333333332E-3</v>
      </c>
      <c r="FM122" s="115">
        <v>2.1166666666666664E-4</v>
      </c>
      <c r="FN122" s="115">
        <v>6.2241666666666652E-3</v>
      </c>
      <c r="FO122" s="115">
        <v>5.0833333333333333E-5</v>
      </c>
      <c r="FP122" s="116">
        <v>24.826908333333332</v>
      </c>
    </row>
    <row r="123" spans="1:172" x14ac:dyDescent="0.2">
      <c r="A123" s="2" t="s">
        <v>2</v>
      </c>
      <c r="B123" s="21">
        <v>2008</v>
      </c>
      <c r="C123" s="38">
        <f>C119</f>
        <v>12.278002909732333</v>
      </c>
      <c r="D123" s="104">
        <f>Tracking!AK31</f>
        <v>26.997106403640863</v>
      </c>
      <c r="E123" s="104">
        <f>Tracking!AN31</f>
        <v>11.443335758110276</v>
      </c>
      <c r="F123" s="104">
        <f>Tracking!AO31</f>
        <v>26.088346907971008</v>
      </c>
      <c r="G123" s="42">
        <f>G119</f>
        <v>3.637152897</v>
      </c>
      <c r="H123" s="104">
        <f>H119</f>
        <v>8.9243680006999995</v>
      </c>
      <c r="I123" s="38">
        <f>Tracking!AE31</f>
        <v>9.4356112500000027</v>
      </c>
      <c r="J123" s="42">
        <f>Tracking!AQ31</f>
        <v>10.806731311594204</v>
      </c>
      <c r="K123" s="41"/>
      <c r="L123" s="108">
        <v>26.438105000000004</v>
      </c>
      <c r="M123" s="108">
        <v>16.438105</v>
      </c>
      <c r="N123" s="108">
        <v>9.7195608333333325</v>
      </c>
      <c r="O123" s="108">
        <v>2.0431529166666667</v>
      </c>
      <c r="P123" s="108">
        <v>2.3643695833333331</v>
      </c>
      <c r="Q123" s="108">
        <v>1.0493333333333335</v>
      </c>
      <c r="R123" s="108">
        <v>0.15878833333333331</v>
      </c>
      <c r="S123" s="108">
        <v>0.79621708333333341</v>
      </c>
      <c r="T123" s="108">
        <v>0.30668250000000002</v>
      </c>
      <c r="U123" s="110">
        <v>10</v>
      </c>
      <c r="V123" s="38">
        <f>Tracking!AD31</f>
        <v>24.473916249999998</v>
      </c>
      <c r="W123" s="42">
        <f>Tracking!AP31</f>
        <v>28.227448936666669</v>
      </c>
      <c r="X123" s="41"/>
      <c r="Y123" s="108">
        <v>122.27058625000001</v>
      </c>
      <c r="Z123" s="108">
        <v>112.27058625000001</v>
      </c>
      <c r="AA123" s="108">
        <v>96.327599583333338</v>
      </c>
      <c r="AB123" s="108">
        <v>2.1748362500000002</v>
      </c>
      <c r="AC123" s="108">
        <v>8.3898137500000001</v>
      </c>
      <c r="AD123" s="108">
        <v>2.6344166666666662</v>
      </c>
      <c r="AE123" s="108">
        <v>0.75682083333333328</v>
      </c>
      <c r="AF123" s="108">
        <v>1.9012275000000003</v>
      </c>
      <c r="AG123" s="108">
        <v>8.5871666666666693E-2</v>
      </c>
      <c r="AH123" s="110">
        <v>10</v>
      </c>
      <c r="AI123" s="38">
        <f t="shared" si="547"/>
        <v>9.4356112500000027</v>
      </c>
      <c r="AJ123" s="121">
        <f t="shared" si="538"/>
        <v>1</v>
      </c>
      <c r="AK123" s="121">
        <f t="shared" si="539"/>
        <v>0.36763454995482209</v>
      </c>
      <c r="AL123" s="121">
        <f t="shared" si="540"/>
        <v>7.7280611324702222E-2</v>
      </c>
      <c r="AM123" s="121">
        <f t="shared" si="541"/>
        <v>8.9430372688713233E-2</v>
      </c>
      <c r="AN123" s="121">
        <f t="shared" si="542"/>
        <v>3.9690187074048359E-2</v>
      </c>
      <c r="AO123" s="121">
        <f t="shared" si="543"/>
        <v>6.0060406497868622E-3</v>
      </c>
      <c r="AP123" s="121">
        <f t="shared" si="544"/>
        <v>3.0116269049288266E-2</v>
      </c>
      <c r="AQ123" s="121">
        <f t="shared" si="545"/>
        <v>1.1600018231261279E-2</v>
      </c>
      <c r="AR123" s="122">
        <f t="shared" si="546"/>
        <v>0.37824193526729688</v>
      </c>
      <c r="AS123" s="38">
        <f t="shared" si="548"/>
        <v>24.473916249999998</v>
      </c>
      <c r="AT123" s="121">
        <f t="shared" si="567"/>
        <v>1</v>
      </c>
      <c r="AU123" s="121">
        <f t="shared" si="568"/>
        <v>0.78782315958130389</v>
      </c>
      <c r="AV123" s="121">
        <f t="shared" si="569"/>
        <v>1.7787076325562316E-2</v>
      </c>
      <c r="AW123" s="121">
        <f t="shared" si="570"/>
        <v>6.8616778632645176E-2</v>
      </c>
      <c r="AX123" s="121">
        <f t="shared" si="571"/>
        <v>2.1545792389350435E-2</v>
      </c>
      <c r="AY123" s="121">
        <f t="shared" si="572"/>
        <v>6.1897211467188268E-3</v>
      </c>
      <c r="AZ123" s="121">
        <f t="shared" si="573"/>
        <v>1.554934476320138E-2</v>
      </c>
      <c r="BA123" s="121">
        <f t="shared" si="574"/>
        <v>7.0230845618986053E-4</v>
      </c>
      <c r="BB123" s="122">
        <f t="shared" si="575"/>
        <v>8.1785818705028088E-2</v>
      </c>
      <c r="BC123" s="38">
        <f t="shared" si="549"/>
        <v>9.4356112500000027</v>
      </c>
      <c r="BD123" s="123">
        <f t="shared" si="576"/>
        <v>9.4356112500000027</v>
      </c>
      <c r="BE123" s="123">
        <f t="shared" si="550"/>
        <v>3.4688566954424074</v>
      </c>
      <c r="BF123" s="123">
        <f t="shared" si="551"/>
        <v>0.7291898056222379</v>
      </c>
      <c r="BG123" s="123">
        <f t="shared" si="552"/>
        <v>0.84383023063331553</v>
      </c>
      <c r="BH123" s="123">
        <f t="shared" si="553"/>
        <v>0.3745011756704954</v>
      </c>
      <c r="BI123" s="123">
        <f t="shared" si="554"/>
        <v>5.6670664723086239E-2</v>
      </c>
      <c r="BJ123" s="123">
        <f t="shared" si="555"/>
        <v>0.28416540704949123</v>
      </c>
      <c r="BK123" s="123">
        <f t="shared" si="556"/>
        <v>0.10945326252309406</v>
      </c>
      <c r="BL123" s="124">
        <f t="shared" si="557"/>
        <v>3.5689438596298793</v>
      </c>
      <c r="BM123" s="38">
        <f t="shared" si="558"/>
        <v>24.473916249999998</v>
      </c>
      <c r="BN123" s="123">
        <f t="shared" si="577"/>
        <v>24.473916249999998</v>
      </c>
      <c r="BO123" s="123">
        <f t="shared" si="559"/>
        <v>19.281118027403217</v>
      </c>
      <c r="BP123" s="123">
        <f t="shared" si="560"/>
        <v>0.43531941632416982</v>
      </c>
      <c r="BQ123" s="123">
        <f t="shared" si="561"/>
        <v>1.6793212936001474</v>
      </c>
      <c r="BR123" s="123">
        <f t="shared" si="562"/>
        <v>0.52730991847684994</v>
      </c>
      <c r="BS123" s="123">
        <f t="shared" si="563"/>
        <v>0.15148671695565052</v>
      </c>
      <c r="BT123" s="123">
        <f t="shared" si="564"/>
        <v>0.38055336147696661</v>
      </c>
      <c r="BU123" s="123">
        <f t="shared" si="565"/>
        <v>1.7188238338457441E-2</v>
      </c>
      <c r="BV123" s="124">
        <f t="shared" si="566"/>
        <v>2.0016192774245409</v>
      </c>
      <c r="BW123" s="114">
        <v>3.6848782608695658</v>
      </c>
      <c r="BX123" s="115">
        <v>2.3781499999999998</v>
      </c>
      <c r="BY123" s="115">
        <v>3.8537308695652164</v>
      </c>
      <c r="BZ123" s="115">
        <v>2.5922441666666671</v>
      </c>
      <c r="CA123" s="115">
        <v>1.23844</v>
      </c>
      <c r="CB123" s="115">
        <v>0.24722916666666669</v>
      </c>
      <c r="CC123" s="115">
        <v>0.79345499999999991</v>
      </c>
      <c r="CD123" s="115">
        <v>0.10493333333333336</v>
      </c>
      <c r="CE123" s="115">
        <v>0.15878833333333331</v>
      </c>
      <c r="CF123" s="115">
        <v>1.3270287500000002</v>
      </c>
      <c r="CG123" s="115">
        <v>4.9399999999999999E-2</v>
      </c>
      <c r="CH123" s="115">
        <v>1.2254166666666665E-2</v>
      </c>
      <c r="CI123" s="115">
        <v>3.0416666666666666E-5</v>
      </c>
      <c r="CJ123" s="115">
        <v>1.1233333333333336E-3</v>
      </c>
      <c r="CK123" s="115">
        <v>1.2625833333333334E-2</v>
      </c>
      <c r="CL123" s="115">
        <v>0.21895416666666667</v>
      </c>
      <c r="CM123" s="115">
        <v>4.6137499999999998E-2</v>
      </c>
      <c r="CN123" s="115">
        <v>0</v>
      </c>
      <c r="CO123" s="115">
        <v>9.6249999999999906E-4</v>
      </c>
      <c r="CP123" s="115">
        <v>0.1004666666666667</v>
      </c>
      <c r="CQ123" s="115">
        <v>9.4033333333333358E-2</v>
      </c>
      <c r="CR123" s="115">
        <v>8.5187500000000013E-2</v>
      </c>
      <c r="CS123" s="115">
        <v>0.16015833333333332</v>
      </c>
      <c r="CT123" s="115">
        <v>0.44080833333333341</v>
      </c>
      <c r="CU123" s="115">
        <v>3.6237499999999992E-2</v>
      </c>
      <c r="CV123" s="115">
        <v>0</v>
      </c>
      <c r="CW123" s="115">
        <v>3.7083333333333338E-5</v>
      </c>
      <c r="CX123" s="115">
        <v>2.3208333333333335E-4</v>
      </c>
      <c r="CY123" s="115">
        <v>8.3062499999999994E-3</v>
      </c>
      <c r="CZ123" s="115">
        <v>7.5083333333333328E-4</v>
      </c>
      <c r="DA123" s="115">
        <v>3.2208333333333329E-3</v>
      </c>
      <c r="DB123" s="115">
        <v>4.3708333333333332E-4</v>
      </c>
      <c r="DC123" s="115">
        <v>7.6666666666666669E-5</v>
      </c>
      <c r="DD123" s="115">
        <v>0.19164999999999999</v>
      </c>
      <c r="DE123" s="115">
        <v>4.4291666666666663E-3</v>
      </c>
      <c r="DF123" s="115">
        <v>0</v>
      </c>
      <c r="DG123" s="115">
        <v>1.5865000000000001E-2</v>
      </c>
      <c r="DH123" s="115">
        <v>9.208333333333334E-5</v>
      </c>
      <c r="DI123" s="115">
        <v>4.6458333333333334E-4</v>
      </c>
      <c r="DJ123" s="115">
        <v>3.5770833333333328E-2</v>
      </c>
      <c r="DK123" s="115">
        <v>2.9235416666666666E-2</v>
      </c>
      <c r="DL123" s="115">
        <v>1.9083333333333336E-4</v>
      </c>
      <c r="DM123" s="115">
        <v>0.83332499999999998</v>
      </c>
      <c r="DN123" s="115">
        <v>0.30022791666666665</v>
      </c>
      <c r="DO123" s="115">
        <v>8.2958333333333321E-4</v>
      </c>
      <c r="DP123" s="115">
        <v>1.1708333333333334E-4</v>
      </c>
      <c r="DQ123" s="115">
        <v>2.252916666666667E-3</v>
      </c>
      <c r="DR123" s="115">
        <v>7.7083333333333314E-5</v>
      </c>
      <c r="DS123" s="116">
        <v>157.03962625</v>
      </c>
      <c r="DT123" s="114">
        <v>15.5891375</v>
      </c>
      <c r="DU123" s="115">
        <v>12.420425000000002</v>
      </c>
      <c r="DV123" s="115">
        <v>15.066739583333332</v>
      </c>
      <c r="DW123" s="115">
        <v>12.603259166666666</v>
      </c>
      <c r="DX123" s="115">
        <v>8.7605666666666675</v>
      </c>
      <c r="DY123" s="115">
        <v>0.24485916666666663</v>
      </c>
      <c r="DZ123" s="115">
        <v>2.5651875000000004</v>
      </c>
      <c r="EA123" s="115">
        <v>0.26344166666666669</v>
      </c>
      <c r="EB123" s="115">
        <v>0.75682083333333328</v>
      </c>
      <c r="EC123" s="115">
        <v>3.1687124999999998</v>
      </c>
      <c r="ED123" s="115">
        <v>1.2385416666666668E-2</v>
      </c>
      <c r="EE123" s="115">
        <v>2.4510833333333332E-2</v>
      </c>
      <c r="EF123" s="115">
        <v>2.9791666666666665E-4</v>
      </c>
      <c r="EG123" s="115">
        <v>1.9741666666666666E-3</v>
      </c>
      <c r="EH123" s="115">
        <v>3.3543749999999997E-2</v>
      </c>
      <c r="EI123" s="115">
        <v>0.75529999999999997</v>
      </c>
      <c r="EJ123" s="115">
        <v>9.3979166666666655E-2</v>
      </c>
      <c r="EK123" s="115">
        <v>6.5416666666666661E-4</v>
      </c>
      <c r="EL123" s="115">
        <v>3.3104166666666671E-2</v>
      </c>
      <c r="EM123" s="115">
        <v>0.43663333333333337</v>
      </c>
      <c r="EN123" s="115">
        <v>0.15320833333333336</v>
      </c>
      <c r="EO123" s="115">
        <v>0.21566666666666667</v>
      </c>
      <c r="EP123" s="115">
        <v>0.58649166666666663</v>
      </c>
      <c r="EQ123" s="115">
        <v>1.4251041666666666</v>
      </c>
      <c r="ER123" s="115">
        <v>9.8958333333333346E-3</v>
      </c>
      <c r="ES123" s="115">
        <v>0</v>
      </c>
      <c r="ET123" s="115">
        <v>1.2166666666666672E-4</v>
      </c>
      <c r="EU123" s="115">
        <v>6.9375000000000003E-4</v>
      </c>
      <c r="EV123" s="115">
        <v>3.4025000000000007E-2</v>
      </c>
      <c r="EW123" s="115">
        <v>1.7508333333333336E-3</v>
      </c>
      <c r="EX123" s="115">
        <v>1.1625833333333335E-2</v>
      </c>
      <c r="EY123" s="115">
        <v>1.3345833333333332E-3</v>
      </c>
      <c r="EZ123" s="115">
        <v>1.3291666666666663E-4</v>
      </c>
      <c r="FA123" s="115">
        <v>0.18981249999999997</v>
      </c>
      <c r="FB123" s="115">
        <v>5.0791666666666667E-3</v>
      </c>
      <c r="FC123" s="115">
        <v>0</v>
      </c>
      <c r="FD123" s="115">
        <v>3.3099583333333328E-2</v>
      </c>
      <c r="FE123" s="115">
        <v>1.0874999999999997E-4</v>
      </c>
      <c r="FF123" s="115">
        <v>1.35625E-3</v>
      </c>
      <c r="FG123" s="115">
        <v>0.22383375000000003</v>
      </c>
      <c r="FH123" s="115">
        <v>2.3686250000000002E-2</v>
      </c>
      <c r="FI123" s="115">
        <v>3.3624999999999996E-4</v>
      </c>
      <c r="FJ123" s="115">
        <v>5.7726874999999991</v>
      </c>
      <c r="FK123" s="115">
        <v>2.1237737499999998</v>
      </c>
      <c r="FL123" s="115">
        <v>2.7558333333333337E-3</v>
      </c>
      <c r="FM123" s="115">
        <v>1.9875000000000003E-4</v>
      </c>
      <c r="FN123" s="115">
        <v>6.3749999999999987E-3</v>
      </c>
      <c r="FO123" s="115">
        <v>1.4166666666666668E-5</v>
      </c>
      <c r="FP123" s="116">
        <v>35.435554166666662</v>
      </c>
    </row>
    <row r="124" spans="1:172" x14ac:dyDescent="0.2">
      <c r="A124" s="2" t="s">
        <v>2</v>
      </c>
      <c r="B124" s="21">
        <v>2009</v>
      </c>
      <c r="C124" s="38">
        <f>C119</f>
        <v>12.278002909732333</v>
      </c>
      <c r="D124" s="104">
        <f>Tracking!AK32</f>
        <v>26.674378932159776</v>
      </c>
      <c r="E124" s="104">
        <f>Tracking!AN32</f>
        <v>11.234668970204762</v>
      </c>
      <c r="F124" s="104">
        <f>Tracking!AO32</f>
        <v>25.538429562572457</v>
      </c>
      <c r="G124" s="42">
        <f>G119</f>
        <v>3.637152897</v>
      </c>
      <c r="H124" s="104">
        <f>H119</f>
        <v>8.9243680006999995</v>
      </c>
      <c r="I124" s="38">
        <f>Tracking!AE32</f>
        <v>8.7023541666666677</v>
      </c>
      <c r="J124" s="42">
        <f>Tracking!AQ32</f>
        <v>10.212944561594202</v>
      </c>
      <c r="K124" s="41"/>
      <c r="L124" s="108">
        <v>24.512824166666665</v>
      </c>
      <c r="M124" s="108">
        <v>14.51282416666667</v>
      </c>
      <c r="N124" s="108">
        <v>8.3080737500000019</v>
      </c>
      <c r="O124" s="108">
        <v>1.5506937500000006</v>
      </c>
      <c r="P124" s="108">
        <v>2.4941095833333331</v>
      </c>
      <c r="Q124" s="108">
        <v>1.0434166666666667</v>
      </c>
      <c r="R124" s="108">
        <v>0.25952833333333336</v>
      </c>
      <c r="S124" s="108">
        <v>0.72854749999999979</v>
      </c>
      <c r="T124" s="108">
        <v>0.12845458333333334</v>
      </c>
      <c r="U124" s="110">
        <v>10</v>
      </c>
      <c r="V124" s="38">
        <f>Tracking!AD32</f>
        <v>21.889012499999996</v>
      </c>
      <c r="W124" s="42">
        <f>Tracking!AP32</f>
        <v>26.823921916666666</v>
      </c>
      <c r="X124" s="41"/>
      <c r="Y124" s="108">
        <v>91.051026666666658</v>
      </c>
      <c r="Z124" s="108">
        <v>81.051026666666658</v>
      </c>
      <c r="AA124" s="108">
        <v>68.921830000000014</v>
      </c>
      <c r="AB124" s="108">
        <v>1.3985837499999996</v>
      </c>
      <c r="AC124" s="108">
        <v>6.3392004166666647</v>
      </c>
      <c r="AD124" s="108">
        <v>2.207708333333334</v>
      </c>
      <c r="AE124" s="108">
        <v>0.65290166666666671</v>
      </c>
      <c r="AF124" s="108">
        <v>1.5236550000000004</v>
      </c>
      <c r="AG124" s="108">
        <v>7.1483333333333329E-3</v>
      </c>
      <c r="AH124" s="110">
        <v>10</v>
      </c>
      <c r="AI124" s="38">
        <f t="shared" si="547"/>
        <v>8.7023541666666677</v>
      </c>
      <c r="AJ124" s="121">
        <f t="shared" si="538"/>
        <v>1</v>
      </c>
      <c r="AK124" s="121">
        <f t="shared" si="539"/>
        <v>0.33892764430210331</v>
      </c>
      <c r="AL124" s="121">
        <f t="shared" si="540"/>
        <v>6.3260509660436615E-2</v>
      </c>
      <c r="AM124" s="121">
        <f t="shared" si="541"/>
        <v>0.10174713310777567</v>
      </c>
      <c r="AN124" s="121">
        <f t="shared" si="542"/>
        <v>4.2566154743015637E-2</v>
      </c>
      <c r="AO124" s="121">
        <f t="shared" si="543"/>
        <v>1.0587451350719859E-2</v>
      </c>
      <c r="AP124" s="121">
        <f t="shared" si="544"/>
        <v>2.9721075590739249E-2</v>
      </c>
      <c r="AQ124" s="121">
        <f t="shared" si="545"/>
        <v>5.2403012586371041E-3</v>
      </c>
      <c r="AR124" s="122">
        <f t="shared" si="546"/>
        <v>0.4079497299865727</v>
      </c>
      <c r="AS124" s="38">
        <f t="shared" si="548"/>
        <v>21.889012499999996</v>
      </c>
      <c r="AT124" s="121">
        <f t="shared" si="567"/>
        <v>1</v>
      </c>
      <c r="AU124" s="121">
        <f t="shared" si="568"/>
        <v>0.75695829605875231</v>
      </c>
      <c r="AV124" s="121">
        <f t="shared" si="569"/>
        <v>1.5360439098837908E-2</v>
      </c>
      <c r="AW124" s="121">
        <f t="shared" si="570"/>
        <v>6.96225034328736E-2</v>
      </c>
      <c r="AX124" s="121">
        <f t="shared" si="571"/>
        <v>2.4246935088559143E-2</v>
      </c>
      <c r="AY124" s="121">
        <f t="shared" si="572"/>
        <v>7.170722731737092E-3</v>
      </c>
      <c r="AZ124" s="121">
        <f t="shared" si="573"/>
        <v>1.6734078195274244E-2</v>
      </c>
      <c r="BA124" s="121">
        <f t="shared" si="574"/>
        <v>7.8509090946366042E-5</v>
      </c>
      <c r="BB124" s="122">
        <f t="shared" si="575"/>
        <v>0.10982852545539667</v>
      </c>
      <c r="BC124" s="38">
        <f t="shared" si="549"/>
        <v>8.7023541666666677</v>
      </c>
      <c r="BD124" s="123">
        <f t="shared" si="576"/>
        <v>8.7023541666666677</v>
      </c>
      <c r="BE124" s="123">
        <f t="shared" si="550"/>
        <v>2.9494683975909273</v>
      </c>
      <c r="BF124" s="123">
        <f t="shared" si="551"/>
        <v>0.55051535982895761</v>
      </c>
      <c r="BG124" s="123">
        <f t="shared" si="552"/>
        <v>0.88543958774683962</v>
      </c>
      <c r="BH124" s="123">
        <f t="shared" si="553"/>
        <v>0.37042575408686029</v>
      </c>
      <c r="BI124" s="123">
        <f t="shared" si="554"/>
        <v>9.2135751376317604E-2</v>
      </c>
      <c r="BJ124" s="123">
        <f t="shared" si="555"/>
        <v>0.25864332600488471</v>
      </c>
      <c r="BK124" s="123">
        <f t="shared" si="556"/>
        <v>4.5602957492689188E-2</v>
      </c>
      <c r="BL124" s="124">
        <f t="shared" si="557"/>
        <v>3.5501230325391928</v>
      </c>
      <c r="BM124" s="38">
        <f t="shared" si="558"/>
        <v>21.889012499999996</v>
      </c>
      <c r="BN124" s="123">
        <f t="shared" si="577"/>
        <v>21.889012499999996</v>
      </c>
      <c r="BO124" s="123">
        <f t="shared" si="559"/>
        <v>16.569069604408728</v>
      </c>
      <c r="BP124" s="123">
        <f t="shared" si="560"/>
        <v>0.33622484343995163</v>
      </c>
      <c r="BQ124" s="123">
        <f t="shared" si="561"/>
        <v>1.5239678479234628</v>
      </c>
      <c r="BR124" s="123">
        <f t="shared" si="562"/>
        <v>0.53074146524015964</v>
      </c>
      <c r="BS124" s="123">
        <f t="shared" si="563"/>
        <v>0.15696003950902732</v>
      </c>
      <c r="BT124" s="123">
        <f t="shared" si="564"/>
        <v>0.3662924467923353</v>
      </c>
      <c r="BU124" s="123">
        <f t="shared" si="565"/>
        <v>1.7184864730886429E-3</v>
      </c>
      <c r="BV124" s="124">
        <f t="shared" si="566"/>
        <v>2.4040379665497458</v>
      </c>
      <c r="BW124" s="114">
        <v>3.6263208333333332</v>
      </c>
      <c r="BX124" s="115">
        <v>2.4224041666666669</v>
      </c>
      <c r="BY124" s="115">
        <v>3.6461654166666668</v>
      </c>
      <c r="BZ124" s="115">
        <v>2.4379262499999999</v>
      </c>
      <c r="CA124" s="115">
        <v>1.0292620833333332</v>
      </c>
      <c r="CB124" s="115">
        <v>0.1852554166666667</v>
      </c>
      <c r="CC124" s="115">
        <v>0.83879999999999988</v>
      </c>
      <c r="CD124" s="115">
        <v>0.10434166666666668</v>
      </c>
      <c r="CE124" s="115">
        <v>0.25952833333333336</v>
      </c>
      <c r="CF124" s="115">
        <v>1.2142458333333335</v>
      </c>
      <c r="CG124" s="115">
        <v>2.0740416666666667E-2</v>
      </c>
      <c r="CH124" s="115">
        <v>2.1248333333333331E-2</v>
      </c>
      <c r="CI124" s="115">
        <v>2.4166666666666667E-5</v>
      </c>
      <c r="CJ124" s="115">
        <v>8.5375000000000002E-4</v>
      </c>
      <c r="CK124" s="115">
        <v>2.0406666666666667E-2</v>
      </c>
      <c r="CL124" s="115">
        <v>0.2076541666666667</v>
      </c>
      <c r="CM124" s="115">
        <v>5.0041666666666658E-2</v>
      </c>
      <c r="CN124" s="115">
        <v>4.708333333333333E-4</v>
      </c>
      <c r="CO124" s="115">
        <v>3.4958333333333334E-3</v>
      </c>
      <c r="CP124" s="115">
        <v>9.9883333333333324E-2</v>
      </c>
      <c r="CQ124" s="115">
        <v>0.11605416666666664</v>
      </c>
      <c r="CR124" s="115">
        <v>9.2741666666666667E-2</v>
      </c>
      <c r="CS124" s="115">
        <v>0.15382500000000002</v>
      </c>
      <c r="CT124" s="115">
        <v>0.46600000000000003</v>
      </c>
      <c r="CU124" s="115">
        <v>1.5845833333333333E-2</v>
      </c>
      <c r="CV124" s="115">
        <v>2.8124999999999998E-4</v>
      </c>
      <c r="CW124" s="115">
        <v>4.8333333333333334E-5</v>
      </c>
      <c r="CX124" s="115">
        <v>1.9875000000000001E-4</v>
      </c>
      <c r="CY124" s="115">
        <v>1.2297083333333333E-2</v>
      </c>
      <c r="CZ124" s="115">
        <v>6.7249999999999992E-4</v>
      </c>
      <c r="DA124" s="115">
        <v>1.8512500000000002E-3</v>
      </c>
      <c r="DB124" s="115">
        <v>3.808333333333335E-4</v>
      </c>
      <c r="DC124" s="115">
        <v>3.4166666666666666E-5</v>
      </c>
      <c r="DD124" s="115">
        <v>0.14360833333333331</v>
      </c>
      <c r="DE124" s="115">
        <v>5.3499999999999997E-3</v>
      </c>
      <c r="DF124" s="115">
        <v>0</v>
      </c>
      <c r="DG124" s="115">
        <v>1.8104583333333334E-2</v>
      </c>
      <c r="DH124" s="115">
        <v>9.7083333333333353E-5</v>
      </c>
      <c r="DI124" s="115">
        <v>2.8791666666666674E-4</v>
      </c>
      <c r="DJ124" s="115">
        <v>5.9016666666666683E-2</v>
      </c>
      <c r="DK124" s="115">
        <v>2.7673333333333331E-2</v>
      </c>
      <c r="DL124" s="115">
        <v>1.9374999999999999E-4</v>
      </c>
      <c r="DM124" s="115">
        <v>0.69349583333333342</v>
      </c>
      <c r="DN124" s="115">
        <v>0.24951791666666664</v>
      </c>
      <c r="DO124" s="115">
        <v>1.1800000000000001E-3</v>
      </c>
      <c r="DP124" s="115">
        <v>1.2E-4</v>
      </c>
      <c r="DQ124" s="115">
        <v>1.3929166666666671E-3</v>
      </c>
      <c r="DR124" s="115">
        <v>3.2500000000000004E-5</v>
      </c>
      <c r="DS124" s="116">
        <v>168.66805000000002</v>
      </c>
      <c r="DT124" s="114">
        <v>12.482212500000001</v>
      </c>
      <c r="DU124" s="115">
        <v>9.9427874999999997</v>
      </c>
      <c r="DV124" s="115">
        <v>11.945681666666665</v>
      </c>
      <c r="DW124" s="115">
        <v>9.8511520833333339</v>
      </c>
      <c r="DX124" s="115">
        <v>6.8282604166666685</v>
      </c>
      <c r="DY124" s="115">
        <v>0.15248333333333336</v>
      </c>
      <c r="DZ124" s="115">
        <v>1.9954575000000003</v>
      </c>
      <c r="EA124" s="115">
        <v>0.22077083333333333</v>
      </c>
      <c r="EB124" s="115">
        <v>0.65290166666666671</v>
      </c>
      <c r="EC124" s="115">
        <v>2.539425</v>
      </c>
      <c r="ED124" s="115">
        <v>1.2779166666666666E-3</v>
      </c>
      <c r="EE124" s="115">
        <v>4.7190416666666672E-2</v>
      </c>
      <c r="EF124" s="115">
        <v>2.6416666666666662E-4</v>
      </c>
      <c r="EG124" s="115">
        <v>1.4741666666666668E-3</v>
      </c>
      <c r="EH124" s="115">
        <v>2.4229166666666673E-2</v>
      </c>
      <c r="EI124" s="115">
        <v>0.56814166666666666</v>
      </c>
      <c r="EJ124" s="115">
        <v>0.10770833333333334</v>
      </c>
      <c r="EK124" s="115">
        <v>9.8749999999999988E-4</v>
      </c>
      <c r="EL124" s="115">
        <v>4.7649999999999991E-2</v>
      </c>
      <c r="EM124" s="115">
        <v>0.32282916666666667</v>
      </c>
      <c r="EN124" s="115">
        <v>0.1105333333333333</v>
      </c>
      <c r="EO124" s="115">
        <v>0.17150833333333335</v>
      </c>
      <c r="EP124" s="115">
        <v>0.45606666666666668</v>
      </c>
      <c r="EQ124" s="115">
        <v>1.1085874999999998</v>
      </c>
      <c r="ER124" s="115">
        <v>-4.0291666666666661E-3</v>
      </c>
      <c r="ES124" s="115">
        <v>0</v>
      </c>
      <c r="ET124" s="115">
        <v>1.4916666666666664E-4</v>
      </c>
      <c r="EU124" s="115">
        <v>5.4750000000000003E-4</v>
      </c>
      <c r="EV124" s="115">
        <v>2.9407083333333334E-2</v>
      </c>
      <c r="EW124" s="115">
        <v>1.357916666666667E-3</v>
      </c>
      <c r="EX124" s="115">
        <v>6.2554166666666687E-3</v>
      </c>
      <c r="EY124" s="115">
        <v>9.2999999999999984E-4</v>
      </c>
      <c r="EZ124" s="115">
        <v>7.7083333333333341E-5</v>
      </c>
      <c r="FA124" s="115">
        <v>0.11820416666666667</v>
      </c>
      <c r="FB124" s="115">
        <v>2.255833333333333E-2</v>
      </c>
      <c r="FC124" s="115">
        <v>0</v>
      </c>
      <c r="FD124" s="115">
        <v>2.9390833333333338E-2</v>
      </c>
      <c r="FE124" s="115">
        <v>1.0750000000000001E-4</v>
      </c>
      <c r="FF124" s="115">
        <v>8.354166666666666E-4</v>
      </c>
      <c r="FG124" s="115">
        <v>0.17377999999999996</v>
      </c>
      <c r="FH124" s="115">
        <v>3.8452083333333338E-2</v>
      </c>
      <c r="FI124" s="115">
        <v>3.4375000000000003E-4</v>
      </c>
      <c r="FJ124" s="115">
        <v>4.5398583333333322</v>
      </c>
      <c r="FK124" s="115">
        <v>1.6553358333333332</v>
      </c>
      <c r="FL124" s="115">
        <v>2.4116666666666666E-3</v>
      </c>
      <c r="FM124" s="115">
        <v>2.2875000000000003E-4</v>
      </c>
      <c r="FN124" s="115">
        <v>4.1974999999999998E-3</v>
      </c>
      <c r="FO124" s="115">
        <v>8.8750000000000002E-5</v>
      </c>
      <c r="FP124" s="116">
        <v>44.606224583333329</v>
      </c>
    </row>
    <row r="125" spans="1:172" x14ac:dyDescent="0.2">
      <c r="A125" s="2" t="s">
        <v>2</v>
      </c>
      <c r="B125" s="21">
        <v>2010</v>
      </c>
      <c r="C125" s="38">
        <f>C119</f>
        <v>12.278002909732333</v>
      </c>
      <c r="D125" s="104">
        <f>Tracking!AK33</f>
        <v>26.351651460678688</v>
      </c>
      <c r="E125" s="104">
        <f>Tracking!AN33</f>
        <v>11.026002182299248</v>
      </c>
      <c r="F125" s="104">
        <f>Tracking!AO33</f>
        <v>24.988512217173906</v>
      </c>
      <c r="G125" s="42">
        <f>G119</f>
        <v>3.637152897</v>
      </c>
      <c r="H125" s="104">
        <f>H119</f>
        <v>8.9243680006999995</v>
      </c>
      <c r="I125" s="38">
        <f>Tracking!AE33</f>
        <v>9.7433895652173899</v>
      </c>
      <c r="J125" s="42">
        <f>Tracking!AQ33</f>
        <v>9.74440743115942</v>
      </c>
      <c r="K125" s="41"/>
      <c r="L125" s="108">
        <v>27.955872173913043</v>
      </c>
      <c r="M125" s="108">
        <v>17.955872173913043</v>
      </c>
      <c r="N125" s="108">
        <v>10.001564347826088</v>
      </c>
      <c r="O125" s="108">
        <v>2.1692204347826087</v>
      </c>
      <c r="P125" s="108">
        <v>3.4042791304347837</v>
      </c>
      <c r="Q125" s="108">
        <v>1.3170869565217389</v>
      </c>
      <c r="R125" s="108">
        <v>0.20513956521739135</v>
      </c>
      <c r="S125" s="108">
        <v>0.79439478260869567</v>
      </c>
      <c r="T125" s="108">
        <v>6.418913043478261E-2</v>
      </c>
      <c r="U125" s="110">
        <v>10</v>
      </c>
      <c r="V125" s="38">
        <f>Tracking!AD33</f>
        <v>22.679809583333334</v>
      </c>
      <c r="W125" s="42">
        <f>Tracking!AP33</f>
        <v>25.268907500000001</v>
      </c>
      <c r="X125" s="41"/>
      <c r="Y125" s="108">
        <v>102.72229666666665</v>
      </c>
      <c r="Z125" s="108">
        <v>92.722296666666679</v>
      </c>
      <c r="AA125" s="108">
        <v>77.842231666666663</v>
      </c>
      <c r="AB125" s="108">
        <v>2.2409041666666671</v>
      </c>
      <c r="AC125" s="108">
        <v>8.1698920833333339</v>
      </c>
      <c r="AD125" s="108">
        <v>2.4250000000000003</v>
      </c>
      <c r="AE125" s="108">
        <v>0.73049041666666648</v>
      </c>
      <c r="AF125" s="108">
        <v>1.3043549999999999</v>
      </c>
      <c r="AG125" s="108">
        <v>9.4204166666666655E-3</v>
      </c>
      <c r="AH125" s="110">
        <v>10</v>
      </c>
      <c r="AI125" s="38">
        <f t="shared" si="547"/>
        <v>9.7433895652173899</v>
      </c>
      <c r="AJ125" s="121">
        <f t="shared" si="538"/>
        <v>1</v>
      </c>
      <c r="AK125" s="121">
        <f t="shared" si="539"/>
        <v>0.35776255827779269</v>
      </c>
      <c r="AL125" s="121">
        <f t="shared" si="540"/>
        <v>7.759444675122E-2</v>
      </c>
      <c r="AM125" s="121">
        <f t="shared" si="541"/>
        <v>0.12177331149809301</v>
      </c>
      <c r="AN125" s="121">
        <f t="shared" si="542"/>
        <v>4.711306978112368E-2</v>
      </c>
      <c r="AO125" s="121">
        <f t="shared" si="543"/>
        <v>7.3379776506782308E-3</v>
      </c>
      <c r="AP125" s="121">
        <f t="shared" si="544"/>
        <v>2.8416025716056295E-2</v>
      </c>
      <c r="AQ125" s="121">
        <f t="shared" si="545"/>
        <v>2.2960875638385753E-3</v>
      </c>
      <c r="AR125" s="122">
        <f t="shared" si="546"/>
        <v>0.35770660052350206</v>
      </c>
      <c r="AS125" s="38">
        <f t="shared" si="548"/>
        <v>22.679809583333334</v>
      </c>
      <c r="AT125" s="121">
        <f t="shared" si="567"/>
        <v>1</v>
      </c>
      <c r="AU125" s="121">
        <f t="shared" si="568"/>
        <v>0.75779294459570279</v>
      </c>
      <c r="AV125" s="121">
        <f t="shared" si="569"/>
        <v>2.181516807337739E-2</v>
      </c>
      <c r="AW125" s="121">
        <f t="shared" si="570"/>
        <v>7.9533775513651081E-2</v>
      </c>
      <c r="AX125" s="121">
        <f t="shared" si="571"/>
        <v>2.3607338218586696E-2</v>
      </c>
      <c r="AY125" s="121">
        <f t="shared" si="572"/>
        <v>7.1113131264685823E-3</v>
      </c>
      <c r="AZ125" s="121">
        <f t="shared" si="573"/>
        <v>1.269787614107408E-2</v>
      </c>
      <c r="BA125" s="121">
        <f t="shared" si="574"/>
        <v>9.1707613364952993E-5</v>
      </c>
      <c r="BB125" s="122">
        <f t="shared" si="575"/>
        <v>9.734984832406883E-2</v>
      </c>
      <c r="BC125" s="38">
        <f t="shared" si="549"/>
        <v>9.7433895652173899</v>
      </c>
      <c r="BD125" s="123">
        <f t="shared" si="576"/>
        <v>9.7433895652173899</v>
      </c>
      <c r="BE125" s="123">
        <f t="shared" si="550"/>
        <v>3.4858199771493235</v>
      </c>
      <c r="BF125" s="123">
        <f t="shared" si="551"/>
        <v>0.75603292279465339</v>
      </c>
      <c r="BG125" s="123">
        <f t="shared" si="552"/>
        <v>1.1864848125724863</v>
      </c>
      <c r="BH125" s="123">
        <f t="shared" si="553"/>
        <v>0.45904099249075919</v>
      </c>
      <c r="BI125" s="123">
        <f t="shared" si="554"/>
        <v>7.1496774871416688E-2</v>
      </c>
      <c r="BJ125" s="123">
        <f t="shared" si="555"/>
        <v>0.27686840844677191</v>
      </c>
      <c r="BK125" s="123">
        <f t="shared" si="556"/>
        <v>2.2371675610330193E-2</v>
      </c>
      <c r="BL125" s="124">
        <f t="shared" si="557"/>
        <v>3.4852747589500752</v>
      </c>
      <c r="BM125" s="38">
        <f t="shared" si="558"/>
        <v>22.679809583333334</v>
      </c>
      <c r="BN125" s="123">
        <f t="shared" si="577"/>
        <v>22.679809583333334</v>
      </c>
      <c r="BO125" s="123">
        <f t="shared" si="559"/>
        <v>17.186599687024007</v>
      </c>
      <c r="BP125" s="123">
        <f t="shared" si="560"/>
        <v>0.49476385793261191</v>
      </c>
      <c r="BQ125" s="123">
        <f t="shared" si="561"/>
        <v>1.8038108840931859</v>
      </c>
      <c r="BR125" s="123">
        <f t="shared" si="562"/>
        <v>0.53540993556689387</v>
      </c>
      <c r="BS125" s="123">
        <f t="shared" si="563"/>
        <v>0.1612832275957663</v>
      </c>
      <c r="BT125" s="123">
        <f t="shared" si="564"/>
        <v>0.28798541299231162</v>
      </c>
      <c r="BU125" s="123">
        <f t="shared" si="565"/>
        <v>2.0799112084590892E-3</v>
      </c>
      <c r="BV125" s="124">
        <f t="shared" si="566"/>
        <v>2.2078760229562628</v>
      </c>
      <c r="BW125" s="114">
        <v>4.117826086956522</v>
      </c>
      <c r="BX125" s="115">
        <v>2.8056347826086956</v>
      </c>
      <c r="BY125" s="115">
        <v>4.1642039130434769</v>
      </c>
      <c r="BZ125" s="115">
        <v>2.986830869565217</v>
      </c>
      <c r="CA125" s="115">
        <v>1.2524152173913046</v>
      </c>
      <c r="CB125" s="115">
        <v>0.26316608695652177</v>
      </c>
      <c r="CC125" s="115">
        <v>1.1245930434782607</v>
      </c>
      <c r="CD125" s="115">
        <v>0.13170869565217391</v>
      </c>
      <c r="CE125" s="115">
        <v>0.20513956521739135</v>
      </c>
      <c r="CF125" s="115">
        <v>1.3239913043478264</v>
      </c>
      <c r="CG125" s="115">
        <v>9.8086956521739113E-3</v>
      </c>
      <c r="CH125" s="115">
        <v>1.2855652173913044E-2</v>
      </c>
      <c r="CI125" s="115">
        <v>5.9565217391304356E-5</v>
      </c>
      <c r="CJ125" s="115">
        <v>1.0995652173913044E-3</v>
      </c>
      <c r="CK125" s="115">
        <v>1.627E-2</v>
      </c>
      <c r="CL125" s="115">
        <v>0.27016956521739127</v>
      </c>
      <c r="CM125" s="115">
        <v>6.0891304347826102E-2</v>
      </c>
      <c r="CN125" s="115">
        <v>2.4782608695652177E-4</v>
      </c>
      <c r="CO125" s="115">
        <v>3.6521739130434779E-3</v>
      </c>
      <c r="CP125" s="115">
        <v>0.12430869565217392</v>
      </c>
      <c r="CQ125" s="115">
        <v>0.1687913043478261</v>
      </c>
      <c r="CR125" s="115">
        <v>0.12842173913043481</v>
      </c>
      <c r="CS125" s="115">
        <v>0.1996</v>
      </c>
      <c r="CT125" s="115">
        <v>0.6247739130434784</v>
      </c>
      <c r="CU125" s="115">
        <v>8.2869565217391309E-3</v>
      </c>
      <c r="CV125" s="115">
        <v>2.3043478260869563E-5</v>
      </c>
      <c r="CW125" s="115">
        <v>9.3478260869565236E-5</v>
      </c>
      <c r="CX125" s="115">
        <v>3.2826086956521744E-4</v>
      </c>
      <c r="CY125" s="115">
        <v>1.1836086956521738E-2</v>
      </c>
      <c r="CZ125" s="115">
        <v>9.7869565217391309E-4</v>
      </c>
      <c r="DA125" s="115">
        <v>2.9017391304347827E-3</v>
      </c>
      <c r="DB125" s="115">
        <v>5.5826086956521745E-4</v>
      </c>
      <c r="DC125" s="115">
        <v>8.0434782608695659E-5</v>
      </c>
      <c r="DD125" s="115">
        <v>0.20400434782608695</v>
      </c>
      <c r="DE125" s="115">
        <v>6.313043478260871E-3</v>
      </c>
      <c r="DF125" s="115">
        <v>0</v>
      </c>
      <c r="DG125" s="115">
        <v>1.843869565217391E-2</v>
      </c>
      <c r="DH125" s="115">
        <v>5.4347826086956524E-5</v>
      </c>
      <c r="DI125" s="115">
        <v>4.3347826086956515E-4</v>
      </c>
      <c r="DJ125" s="115">
        <v>4.7814347826086949E-2</v>
      </c>
      <c r="DK125" s="115">
        <v>3.3927391304347826E-2</v>
      </c>
      <c r="DL125" s="115">
        <v>1.3478260869565219E-4</v>
      </c>
      <c r="DM125" s="115">
        <v>0.80908260869565207</v>
      </c>
      <c r="DN125" s="115">
        <v>0.30361565217391301</v>
      </c>
      <c r="DO125" s="115">
        <v>8.9304347826086965E-4</v>
      </c>
      <c r="DP125" s="115">
        <v>1.4173913043478262E-4</v>
      </c>
      <c r="DQ125" s="115">
        <v>2.0239130434782609E-3</v>
      </c>
      <c r="DR125" s="115">
        <v>4.2608695652173909E-5</v>
      </c>
      <c r="DS125" s="116">
        <v>157.04181739130436</v>
      </c>
      <c r="DT125" s="114">
        <v>13.521770833333335</v>
      </c>
      <c r="DU125" s="115">
        <v>11.368170833333336</v>
      </c>
      <c r="DV125" s="115">
        <v>12.655526250000001</v>
      </c>
      <c r="DW125" s="115">
        <v>11.178130416666667</v>
      </c>
      <c r="DX125" s="115">
        <v>7.4529295833333329</v>
      </c>
      <c r="DY125" s="115">
        <v>0.26048333333333334</v>
      </c>
      <c r="DZ125" s="115">
        <v>2.4903074999999997</v>
      </c>
      <c r="EA125" s="115">
        <v>0.24249999999999997</v>
      </c>
      <c r="EB125" s="115">
        <v>0.73049041666666648</v>
      </c>
      <c r="EC125" s="115">
        <v>2.1739249999999997</v>
      </c>
      <c r="ED125" s="115">
        <v>1.4187499999999999E-3</v>
      </c>
      <c r="EE125" s="115">
        <v>5.3419583333333326E-2</v>
      </c>
      <c r="EF125" s="115">
        <v>1.9041666666666667E-4</v>
      </c>
      <c r="EG125" s="115">
        <v>1.5525000000000001E-3</v>
      </c>
      <c r="EH125" s="115">
        <v>3.7871249999999995E-2</v>
      </c>
      <c r="EI125" s="115">
        <v>0.66019583333333343</v>
      </c>
      <c r="EJ125" s="115">
        <v>8.94625E-2</v>
      </c>
      <c r="EK125" s="115">
        <v>2.6666666666666668E-4</v>
      </c>
      <c r="EL125" s="115">
        <v>3.8875E-2</v>
      </c>
      <c r="EM125" s="115">
        <v>0.40574166666666667</v>
      </c>
      <c r="EN125" s="115">
        <v>0.19589999999999999</v>
      </c>
      <c r="EO125" s="115">
        <v>0.23556249999999998</v>
      </c>
      <c r="EP125" s="115">
        <v>0.5074249999999999</v>
      </c>
      <c r="EQ125" s="115">
        <v>1.3835041666666665</v>
      </c>
      <c r="ER125" s="115">
        <v>-1.9E-2</v>
      </c>
      <c r="ES125" s="115">
        <v>0</v>
      </c>
      <c r="ET125" s="115">
        <v>1.5166666666666665E-4</v>
      </c>
      <c r="EU125" s="115">
        <v>7.0041666666666657E-4</v>
      </c>
      <c r="EV125" s="115">
        <v>3.1317083333333336E-2</v>
      </c>
      <c r="EW125" s="115">
        <v>1.3245833333333332E-3</v>
      </c>
      <c r="EX125" s="115">
        <v>6.483333333333334E-3</v>
      </c>
      <c r="EY125" s="115">
        <v>1.7275000000000001E-3</v>
      </c>
      <c r="EZ125" s="115">
        <v>1.1666666666666665E-4</v>
      </c>
      <c r="FA125" s="115">
        <v>0.20192499999999999</v>
      </c>
      <c r="FB125" s="115">
        <v>2.7937500000000004E-2</v>
      </c>
      <c r="FC125" s="115">
        <v>0</v>
      </c>
      <c r="FD125" s="115">
        <v>3.3736249999999995E-2</v>
      </c>
      <c r="FE125" s="115">
        <v>1.1000000000000002E-4</v>
      </c>
      <c r="FF125" s="115">
        <v>1.0958333333333334E-3</v>
      </c>
      <c r="FG125" s="115">
        <v>0.18841166666666664</v>
      </c>
      <c r="FH125" s="115">
        <v>4.4177916666666671E-2</v>
      </c>
      <c r="FI125" s="115">
        <v>3.6791666666666673E-4</v>
      </c>
      <c r="FJ125" s="115">
        <v>4.9544333333333332</v>
      </c>
      <c r="FK125" s="115">
        <v>1.8067708333333332</v>
      </c>
      <c r="FL125" s="115">
        <v>2.7458333333333341E-3</v>
      </c>
      <c r="FM125" s="115">
        <v>2.5916666666666661E-4</v>
      </c>
      <c r="FN125" s="115">
        <v>4.2179166666666667E-3</v>
      </c>
      <c r="FO125" s="115">
        <v>7.1666666666666669E-5</v>
      </c>
      <c r="FP125" s="116">
        <v>42.557735416666667</v>
      </c>
    </row>
    <row r="126" spans="1:172" x14ac:dyDescent="0.2">
      <c r="A126" s="2" t="s">
        <v>2</v>
      </c>
      <c r="B126" s="21">
        <v>2011</v>
      </c>
      <c r="C126" s="38">
        <f>C119</f>
        <v>12.278002909732333</v>
      </c>
      <c r="D126" s="104">
        <f>Tracking!AK34</f>
        <v>26.028923989197601</v>
      </c>
      <c r="E126" s="104">
        <f>Tracking!AN34</f>
        <v>10.817335394393734</v>
      </c>
      <c r="F126" s="104">
        <f>Tracking!AO34</f>
        <v>24.438594871775354</v>
      </c>
      <c r="G126" s="42">
        <f>G119</f>
        <v>3.637152897</v>
      </c>
      <c r="H126" s="104">
        <f>H119</f>
        <v>8.9243680006999995</v>
      </c>
      <c r="I126" s="38">
        <f>Tracking!AE34</f>
        <v>8.7500239130434796</v>
      </c>
      <c r="J126" s="42">
        <f>Tracking!AQ34</f>
        <v>9.3801235181159424</v>
      </c>
      <c r="K126" s="41"/>
      <c r="L126" s="108">
        <v>24.621935652173914</v>
      </c>
      <c r="M126" s="108">
        <v>14.621935652173912</v>
      </c>
      <c r="N126" s="108">
        <v>7.777418260869565</v>
      </c>
      <c r="O126" s="108">
        <v>1.5901313043478258</v>
      </c>
      <c r="P126" s="108">
        <v>2.8768952173913043</v>
      </c>
      <c r="Q126" s="108">
        <v>1.0764347826086953</v>
      </c>
      <c r="R126" s="108">
        <v>0.10474565217391305</v>
      </c>
      <c r="S126" s="108">
        <v>0.85102173913043455</v>
      </c>
      <c r="T126" s="108">
        <v>0.34528956521739135</v>
      </c>
      <c r="U126" s="110">
        <v>10</v>
      </c>
      <c r="V126" s="38">
        <f>Tracking!AD34</f>
        <v>23.656855833333335</v>
      </c>
      <c r="W126" s="42">
        <f>Tracking!AP34</f>
        <v>24.217836249999998</v>
      </c>
      <c r="X126" s="41"/>
      <c r="Y126" s="108">
        <v>114.66656041666666</v>
      </c>
      <c r="Z126" s="108">
        <v>104.66656041666668</v>
      </c>
      <c r="AA126" s="108">
        <v>88.105761666666652</v>
      </c>
      <c r="AB126" s="108">
        <v>3.1288191666666667</v>
      </c>
      <c r="AC126" s="108">
        <v>8.201199166666667</v>
      </c>
      <c r="AD126" s="108">
        <v>2.8345833333333332</v>
      </c>
      <c r="AE126" s="108">
        <v>0.35972375000000006</v>
      </c>
      <c r="AF126" s="108">
        <v>1.7730025000000003</v>
      </c>
      <c r="AG126" s="108">
        <v>0.26347083333333338</v>
      </c>
      <c r="AH126" s="110">
        <v>10</v>
      </c>
      <c r="AI126" s="38">
        <f t="shared" si="547"/>
        <v>8.7500239130434796</v>
      </c>
      <c r="AJ126" s="121">
        <f t="shared" si="538"/>
        <v>1</v>
      </c>
      <c r="AK126" s="121">
        <f t="shared" si="539"/>
        <v>0.3158735515655075</v>
      </c>
      <c r="AL126" s="121">
        <f t="shared" si="540"/>
        <v>6.4581896679899345E-2</v>
      </c>
      <c r="AM126" s="121">
        <f t="shared" si="541"/>
        <v>0.11684277215375219</v>
      </c>
      <c r="AN126" s="121">
        <f t="shared" si="542"/>
        <v>4.3718527975019503E-2</v>
      </c>
      <c r="AO126" s="121">
        <f t="shared" si="543"/>
        <v>4.2541599350116432E-3</v>
      </c>
      <c r="AP126" s="121">
        <f t="shared" si="544"/>
        <v>3.4563559549198007E-2</v>
      </c>
      <c r="AQ126" s="121">
        <f t="shared" si="545"/>
        <v>1.4023656388968962E-2</v>
      </c>
      <c r="AR126" s="122">
        <f t="shared" si="546"/>
        <v>0.40614191106933067</v>
      </c>
      <c r="AS126" s="38">
        <f t="shared" si="548"/>
        <v>23.656855833333335</v>
      </c>
      <c r="AT126" s="121">
        <f t="shared" si="567"/>
        <v>1</v>
      </c>
      <c r="AU126" s="121">
        <f t="shared" si="568"/>
        <v>0.76836491254742978</v>
      </c>
      <c r="AV126" s="121">
        <f t="shared" si="569"/>
        <v>2.728623894618798E-2</v>
      </c>
      <c r="AW126" s="121">
        <f t="shared" si="570"/>
        <v>7.1522152028156871E-2</v>
      </c>
      <c r="AX126" s="121">
        <f t="shared" si="571"/>
        <v>2.4720226394105128E-2</v>
      </c>
      <c r="AY126" s="121">
        <f t="shared" si="572"/>
        <v>3.1371286336039309E-3</v>
      </c>
      <c r="AZ126" s="121">
        <f t="shared" si="573"/>
        <v>1.5462245431949805E-2</v>
      </c>
      <c r="BA126" s="121">
        <f t="shared" si="574"/>
        <v>2.2977128848720415E-3</v>
      </c>
      <c r="BB126" s="122">
        <f t="shared" si="575"/>
        <v>8.7209383133694404E-2</v>
      </c>
      <c r="BC126" s="38">
        <f t="shared" si="549"/>
        <v>8.7500239130434796</v>
      </c>
      <c r="BD126" s="123">
        <f t="shared" si="576"/>
        <v>8.7500239130434796</v>
      </c>
      <c r="BE126" s="123">
        <f t="shared" si="550"/>
        <v>2.7639011296961633</v>
      </c>
      <c r="BF126" s="123">
        <f t="shared" si="551"/>
        <v>0.56509314029882252</v>
      </c>
      <c r="BG126" s="123">
        <f t="shared" si="552"/>
        <v>1.0223770504116225</v>
      </c>
      <c r="BH126" s="123">
        <f t="shared" si="553"/>
        <v>0.38253816522448097</v>
      </c>
      <c r="BI126" s="123">
        <f t="shared" si="554"/>
        <v>3.722400116126337E-2</v>
      </c>
      <c r="BJ126" s="123">
        <f t="shared" si="555"/>
        <v>0.3024319725753849</v>
      </c>
      <c r="BK126" s="123">
        <f t="shared" si="556"/>
        <v>0.12270732875178339</v>
      </c>
      <c r="BL126" s="124">
        <f t="shared" si="557"/>
        <v>3.5537514339458216</v>
      </c>
      <c r="BM126" s="38">
        <f t="shared" si="558"/>
        <v>23.656855833333335</v>
      </c>
      <c r="BN126" s="123">
        <f t="shared" si="577"/>
        <v>23.656855833333335</v>
      </c>
      <c r="BO126" s="123">
        <f t="shared" si="559"/>
        <v>18.177097963526322</v>
      </c>
      <c r="BP126" s="123">
        <f t="shared" si="560"/>
        <v>0.64550662098385436</v>
      </c>
      <c r="BQ126" s="123">
        <f t="shared" si="561"/>
        <v>1.6919892394198566</v>
      </c>
      <c r="BR126" s="123">
        <f t="shared" si="562"/>
        <v>0.58480283197270655</v>
      </c>
      <c r="BS126" s="123">
        <f t="shared" si="563"/>
        <v>7.4214599815790191E-2</v>
      </c>
      <c r="BT126" s="123">
        <f t="shared" si="564"/>
        <v>0.36578811104325348</v>
      </c>
      <c r="BU126" s="123">
        <f t="shared" si="565"/>
        <v>5.4356662463810317E-2</v>
      </c>
      <c r="BV126" s="124">
        <f t="shared" si="566"/>
        <v>2.0630998041077402</v>
      </c>
      <c r="BW126" s="114">
        <v>3.7981000000000007</v>
      </c>
      <c r="BX126" s="115">
        <v>2.4203652173913044</v>
      </c>
      <c r="BY126" s="115">
        <v>3.723193181818182</v>
      </c>
      <c r="BZ126" s="115">
        <v>2.4598552173913046</v>
      </c>
      <c r="CA126" s="115">
        <v>1.0258408695652173</v>
      </c>
      <c r="CB126" s="115">
        <v>0.20066304347826086</v>
      </c>
      <c r="CC126" s="115">
        <v>0.96192782608695671</v>
      </c>
      <c r="CD126" s="115">
        <v>0.10764347826086959</v>
      </c>
      <c r="CE126" s="115">
        <v>0.10474565217391305</v>
      </c>
      <c r="CF126" s="115">
        <v>1.4183695652173913</v>
      </c>
      <c r="CG126" s="115">
        <v>5.9035217391304344E-2</v>
      </c>
      <c r="CH126" s="115">
        <v>9.8486956521739132E-3</v>
      </c>
      <c r="CI126" s="115">
        <v>9.4782608695652179E-5</v>
      </c>
      <c r="CJ126" s="115">
        <v>8.7652173913043481E-4</v>
      </c>
      <c r="CK126" s="115">
        <v>1.0394347826086957E-2</v>
      </c>
      <c r="CL126" s="115">
        <v>0.20878260869565218</v>
      </c>
      <c r="CM126" s="115">
        <v>5.8786956521739146E-2</v>
      </c>
      <c r="CN126" s="115">
        <v>1.1391304347826087E-3</v>
      </c>
      <c r="CO126" s="115">
        <v>-4.4000000000000003E-3</v>
      </c>
      <c r="CP126" s="115">
        <v>9.5713043478260873E-2</v>
      </c>
      <c r="CQ126" s="115">
        <v>0.1592695652173913</v>
      </c>
      <c r="CR126" s="115">
        <v>0.12275652173913043</v>
      </c>
      <c r="CS126" s="115">
        <v>0.16106521739130433</v>
      </c>
      <c r="CT126" s="115">
        <v>0.53440434782608714</v>
      </c>
      <c r="CU126" s="115">
        <v>3.4804347826086955E-2</v>
      </c>
      <c r="CV126" s="115">
        <v>1.2700000000000001E-3</v>
      </c>
      <c r="CW126" s="115">
        <v>6.7826086956521733E-5</v>
      </c>
      <c r="CX126" s="115">
        <v>1.1565217391304352E-4</v>
      </c>
      <c r="CY126" s="115">
        <v>8.169565217391303E-3</v>
      </c>
      <c r="CZ126" s="115">
        <v>6.9739130434782613E-4</v>
      </c>
      <c r="DA126" s="115">
        <v>5.0469565217391302E-3</v>
      </c>
      <c r="DB126" s="115">
        <v>3.5739130434782616E-4</v>
      </c>
      <c r="DC126" s="115">
        <v>5.9565217391304343E-5</v>
      </c>
      <c r="DD126" s="115">
        <v>0.15555217391304349</v>
      </c>
      <c r="DE126" s="115">
        <v>2.352173913043478E-3</v>
      </c>
      <c r="DF126" s="115">
        <v>4.0086956521739132E-4</v>
      </c>
      <c r="DG126" s="115">
        <v>1.4563043478260871E-2</v>
      </c>
      <c r="DH126" s="115">
        <v>7.9565217391304354E-5</v>
      </c>
      <c r="DI126" s="115">
        <v>2.1391304347826088E-4</v>
      </c>
      <c r="DJ126" s="115">
        <v>1.8146086956521739E-2</v>
      </c>
      <c r="DK126" s="115">
        <v>1.8100869565217392E-2</v>
      </c>
      <c r="DL126" s="115">
        <v>1.052173913043478E-4</v>
      </c>
      <c r="DM126" s="115">
        <v>0.6598173913043478</v>
      </c>
      <c r="DN126" s="115">
        <v>0.24868869565217394</v>
      </c>
      <c r="DO126" s="115">
        <v>6.0913043478260872E-4</v>
      </c>
      <c r="DP126" s="115">
        <v>1.0478260869565216E-4</v>
      </c>
      <c r="DQ126" s="115">
        <v>1.4917391304347823E-3</v>
      </c>
      <c r="DR126" s="115">
        <v>-1.3608695652173917E-4</v>
      </c>
      <c r="DS126" s="116">
        <v>167.95873652173913</v>
      </c>
      <c r="DT126" s="114">
        <v>16.215516666666666</v>
      </c>
      <c r="DU126" s="115">
        <v>13.260512499999999</v>
      </c>
      <c r="DV126" s="115">
        <v>14.436259583333337</v>
      </c>
      <c r="DW126" s="115">
        <v>11.695573749999999</v>
      </c>
      <c r="DX126" s="115">
        <v>8.160289583333336</v>
      </c>
      <c r="DY126" s="115">
        <v>0.35545500000000002</v>
      </c>
      <c r="DZ126" s="115">
        <v>2.4970425000000001</v>
      </c>
      <c r="EA126" s="115">
        <v>0.28345833333333331</v>
      </c>
      <c r="EB126" s="115">
        <v>0.35972375000000006</v>
      </c>
      <c r="EC126" s="115">
        <v>2.9550041666666669</v>
      </c>
      <c r="ED126" s="115">
        <v>3.9605416666666664E-2</v>
      </c>
      <c r="EE126" s="115">
        <v>3.7281249999999995E-2</v>
      </c>
      <c r="EF126" s="115">
        <v>2.2083333333333333E-4</v>
      </c>
      <c r="EG126" s="115">
        <v>1.8008333333333338E-3</v>
      </c>
      <c r="EH126" s="115">
        <v>2.7059166666666672E-2</v>
      </c>
      <c r="EI126" s="115">
        <v>0.65066249999999981</v>
      </c>
      <c r="EJ126" s="115">
        <v>0.10365416666666666</v>
      </c>
      <c r="EK126" s="115">
        <v>9.7500000000000006E-4</v>
      </c>
      <c r="EL126" s="115">
        <v>7.0958333333333333E-3</v>
      </c>
      <c r="EM126" s="115">
        <v>0.4031541666666667</v>
      </c>
      <c r="EN126" s="115">
        <v>0.22916666666666666</v>
      </c>
      <c r="EO126" s="115">
        <v>0.27599583333333344</v>
      </c>
      <c r="EP126" s="115">
        <v>0.47183333333333327</v>
      </c>
      <c r="EQ126" s="115">
        <v>1.3872458333333331</v>
      </c>
      <c r="ER126" s="115">
        <v>2.1570833333333331E-2</v>
      </c>
      <c r="ES126" s="115">
        <v>6.0541666666666665E-4</v>
      </c>
      <c r="ET126" s="115">
        <v>1.6958333333333335E-4</v>
      </c>
      <c r="EU126" s="115">
        <v>5.9666666666666668E-4</v>
      </c>
      <c r="EV126" s="115">
        <v>2.8909999999999995E-2</v>
      </c>
      <c r="EW126" s="115">
        <v>1.5516666666666663E-3</v>
      </c>
      <c r="EX126" s="115">
        <v>8.6954166666666673E-3</v>
      </c>
      <c r="EY126" s="115">
        <v>1.5583333333333334E-3</v>
      </c>
      <c r="EZ126" s="115">
        <v>1.5250000000000002E-4</v>
      </c>
      <c r="FA126" s="115">
        <v>0.27554583333333332</v>
      </c>
      <c r="FB126" s="115">
        <v>7.7500000000000008E-3</v>
      </c>
      <c r="FC126" s="115">
        <v>4.5787499999999995E-3</v>
      </c>
      <c r="FD126" s="115">
        <v>3.4538333333333331E-2</v>
      </c>
      <c r="FE126" s="115">
        <v>2.0000000000000002E-5</v>
      </c>
      <c r="FF126" s="115">
        <v>1.1541666666666668E-3</v>
      </c>
      <c r="FG126" s="115">
        <v>6.3869583333333327E-2</v>
      </c>
      <c r="FH126" s="115">
        <v>2.3949166666666664E-2</v>
      </c>
      <c r="FI126" s="115">
        <v>4.3291666666666668E-4</v>
      </c>
      <c r="FJ126" s="115">
        <v>5.7794499999999998</v>
      </c>
      <c r="FK126" s="115">
        <v>1.9782520833333332</v>
      </c>
      <c r="FL126" s="115">
        <v>2.3716666666666665E-3</v>
      </c>
      <c r="FM126" s="115">
        <v>3.1750000000000002E-4</v>
      </c>
      <c r="FN126" s="115">
        <v>5.1262500000000006E-3</v>
      </c>
      <c r="FO126" s="115">
        <v>2.8291666666666667E-4</v>
      </c>
      <c r="FP126" s="116">
        <v>39.18960666666667</v>
      </c>
    </row>
    <row r="127" spans="1:172" x14ac:dyDescent="0.2">
      <c r="A127" s="2" t="s">
        <v>2</v>
      </c>
      <c r="B127" s="21">
        <v>2012</v>
      </c>
      <c r="C127" s="38">
        <f>C119</f>
        <v>12.278002909732333</v>
      </c>
      <c r="D127" s="104">
        <f>Tracking!AK35</f>
        <v>25.706196517716513</v>
      </c>
      <c r="E127" s="104">
        <f>Tracking!AN35</f>
        <v>10.608668606488219</v>
      </c>
      <c r="F127" s="104">
        <f>Tracking!AO35</f>
        <v>23.888677526376803</v>
      </c>
      <c r="G127" s="42">
        <f>G119</f>
        <v>3.637152897</v>
      </c>
      <c r="H127" s="104">
        <f>H119</f>
        <v>8.9243680006999995</v>
      </c>
      <c r="I127" s="38">
        <f>Tracking!AE35</f>
        <v>9.5936413043478268</v>
      </c>
      <c r="J127" s="42">
        <f>Tracking!AQ35</f>
        <v>9.2450040398550719</v>
      </c>
      <c r="K127" s="41"/>
      <c r="L127" s="108">
        <v>26.53283913043478</v>
      </c>
      <c r="M127" s="108">
        <v>16.53283913043478</v>
      </c>
      <c r="N127" s="108">
        <v>9.3726773913043466</v>
      </c>
      <c r="O127" s="108">
        <v>1.9137130434782612</v>
      </c>
      <c r="P127" s="108">
        <v>2.7926678260869564</v>
      </c>
      <c r="Q127" s="108">
        <v>1.225086956521739</v>
      </c>
      <c r="R127" s="108">
        <v>0.18340782608695655</v>
      </c>
      <c r="S127" s="108">
        <v>0.96764869565217393</v>
      </c>
      <c r="T127" s="108">
        <v>7.7636086956521744E-2</v>
      </c>
      <c r="U127" s="110">
        <v>10</v>
      </c>
      <c r="V127" s="38">
        <f>Tracking!AD35</f>
        <v>20.878775833333332</v>
      </c>
      <c r="W127" s="42">
        <f>Tracking!AP35</f>
        <v>22.715674</v>
      </c>
      <c r="X127" s="41"/>
      <c r="Y127" s="108">
        <v>82.510175833333349</v>
      </c>
      <c r="Z127" s="108">
        <v>72.510175833333349</v>
      </c>
      <c r="AA127" s="108">
        <v>57.924070833333339</v>
      </c>
      <c r="AB127" s="108">
        <v>2.57579</v>
      </c>
      <c r="AC127" s="108">
        <v>7.0945062499999993</v>
      </c>
      <c r="AD127" s="108">
        <v>2.3102500000000004</v>
      </c>
      <c r="AE127" s="108">
        <v>0.4910108333333334</v>
      </c>
      <c r="AF127" s="108">
        <v>1.9000575000000002</v>
      </c>
      <c r="AG127" s="108">
        <v>0.21449166666666672</v>
      </c>
      <c r="AH127" s="110">
        <v>10</v>
      </c>
      <c r="AI127" s="38">
        <f t="shared" si="547"/>
        <v>9.5936413043478268</v>
      </c>
      <c r="AJ127" s="121">
        <f t="shared" si="538"/>
        <v>1</v>
      </c>
      <c r="AK127" s="121">
        <f t="shared" si="539"/>
        <v>0.35324818973305105</v>
      </c>
      <c r="AL127" s="121">
        <f t="shared" si="540"/>
        <v>7.2126206851460387E-2</v>
      </c>
      <c r="AM127" s="121">
        <f t="shared" si="541"/>
        <v>0.10525326039773845</v>
      </c>
      <c r="AN127" s="121">
        <f t="shared" si="542"/>
        <v>4.6172478960854579E-2</v>
      </c>
      <c r="AO127" s="121">
        <f t="shared" si="543"/>
        <v>6.9124840046452703E-3</v>
      </c>
      <c r="AP127" s="121">
        <f t="shared" si="544"/>
        <v>3.6469851224561263E-2</v>
      </c>
      <c r="AQ127" s="121">
        <f t="shared" si="545"/>
        <v>2.9260376763626636E-3</v>
      </c>
      <c r="AR127" s="122">
        <f t="shared" si="546"/>
        <v>0.37689144199157304</v>
      </c>
      <c r="AS127" s="38">
        <f t="shared" si="548"/>
        <v>20.878775833333332</v>
      </c>
      <c r="AT127" s="121">
        <f t="shared" si="567"/>
        <v>1</v>
      </c>
      <c r="AU127" s="121">
        <f t="shared" si="568"/>
        <v>0.7020233595227966</v>
      </c>
      <c r="AV127" s="121">
        <f t="shared" si="569"/>
        <v>3.1217846453302608E-2</v>
      </c>
      <c r="AW127" s="121">
        <f t="shared" si="570"/>
        <v>8.5983409662470797E-2</v>
      </c>
      <c r="AX127" s="121">
        <f t="shared" si="571"/>
        <v>2.7999576739075143E-2</v>
      </c>
      <c r="AY127" s="121">
        <f t="shared" si="572"/>
        <v>5.950912458666335E-3</v>
      </c>
      <c r="AZ127" s="121">
        <f t="shared" si="573"/>
        <v>2.3028159627704908E-2</v>
      </c>
      <c r="BA127" s="121">
        <f t="shared" si="574"/>
        <v>2.5995783489775825E-3</v>
      </c>
      <c r="BB127" s="122">
        <f t="shared" si="575"/>
        <v>0.12119717233665248</v>
      </c>
      <c r="BC127" s="38">
        <f t="shared" si="549"/>
        <v>9.5936413043478268</v>
      </c>
      <c r="BD127" s="123">
        <f t="shared" si="576"/>
        <v>9.5936413043478268</v>
      </c>
      <c r="BE127" s="123">
        <f t="shared" si="550"/>
        <v>3.3889364237090964</v>
      </c>
      <c r="BF127" s="123">
        <f t="shared" si="551"/>
        <v>0.69195295717610561</v>
      </c>
      <c r="BG127" s="123">
        <f t="shared" si="552"/>
        <v>1.009762026369021</v>
      </c>
      <c r="BH127" s="123">
        <f t="shared" si="553"/>
        <v>0.44296220128298552</v>
      </c>
      <c r="BI127" s="123">
        <f t="shared" si="554"/>
        <v>6.6315892062608545E-2</v>
      </c>
      <c r="BJ127" s="123">
        <f t="shared" si="555"/>
        <v>0.34987867107137111</v>
      </c>
      <c r="BK127" s="123">
        <f t="shared" si="556"/>
        <v>2.807135591003079E-2</v>
      </c>
      <c r="BL127" s="124">
        <f t="shared" si="557"/>
        <v>3.6157613051455679</v>
      </c>
      <c r="BM127" s="38">
        <f t="shared" si="558"/>
        <v>20.878775833333332</v>
      </c>
      <c r="BN127" s="123">
        <f t="shared" si="577"/>
        <v>20.878775833333332</v>
      </c>
      <c r="BO127" s="123">
        <f t="shared" si="559"/>
        <v>14.657388353240043</v>
      </c>
      <c r="BP127" s="123">
        <f t="shared" si="560"/>
        <v>0.65179041809792515</v>
      </c>
      <c r="BQ127" s="123">
        <f t="shared" si="561"/>
        <v>1.7952283357283949</v>
      </c>
      <c r="BR127" s="123">
        <f t="shared" si="562"/>
        <v>0.58459688616336425</v>
      </c>
      <c r="BS127" s="123">
        <f t="shared" si="563"/>
        <v>0.12424776722828491</v>
      </c>
      <c r="BT127" s="123">
        <f t="shared" si="564"/>
        <v>0.48079978272106755</v>
      </c>
      <c r="BU127" s="123">
        <f t="shared" si="565"/>
        <v>5.4276013609489714E-2</v>
      </c>
      <c r="BV127" s="124">
        <f t="shared" si="566"/>
        <v>2.5304485928508349</v>
      </c>
      <c r="BW127" s="114">
        <v>4.2685173913043482</v>
      </c>
      <c r="BX127" s="115">
        <v>2.6557695652173909</v>
      </c>
      <c r="BY127" s="115">
        <v>4.1766500000000013</v>
      </c>
      <c r="BZ127" s="115">
        <v>2.6637913043478259</v>
      </c>
      <c r="CA127" s="115">
        <v>1.1808908695652176</v>
      </c>
      <c r="CB127" s="115">
        <v>0.22902043478260867</v>
      </c>
      <c r="CC127" s="115">
        <v>0.93571043478260862</v>
      </c>
      <c r="CD127" s="115">
        <v>0.12250869565217391</v>
      </c>
      <c r="CE127" s="115">
        <v>0.18340782608695655</v>
      </c>
      <c r="CF127" s="115">
        <v>1.6127478260869565</v>
      </c>
      <c r="CG127" s="115">
        <v>1.2253913043478259E-2</v>
      </c>
      <c r="CH127" s="115">
        <v>1.696782608695652E-2</v>
      </c>
      <c r="CI127" s="115">
        <v>9.0434782608695644E-5</v>
      </c>
      <c r="CJ127" s="115">
        <v>1.0030434782608698E-3</v>
      </c>
      <c r="CK127" s="115">
        <v>1.6114782608695651E-2</v>
      </c>
      <c r="CL127" s="115">
        <v>0.24289130434782605</v>
      </c>
      <c r="CM127" s="115">
        <v>5.4743478260869553E-2</v>
      </c>
      <c r="CN127" s="115">
        <v>1.434782608695652E-4</v>
      </c>
      <c r="CO127" s="115">
        <v>-7.23913043478261E-3</v>
      </c>
      <c r="CP127" s="115">
        <v>8.9421739130434788E-2</v>
      </c>
      <c r="CQ127" s="115">
        <v>0.14548695652173912</v>
      </c>
      <c r="CR127" s="115">
        <v>0.11689999999999998</v>
      </c>
      <c r="CS127" s="115">
        <v>0.17526956521739132</v>
      </c>
      <c r="CT127" s="115">
        <v>0.51983913043478258</v>
      </c>
      <c r="CU127" s="115">
        <v>8.1434782608695647E-3</v>
      </c>
      <c r="CV127" s="115">
        <v>1.2695652173913042E-4</v>
      </c>
      <c r="CW127" s="115">
        <v>9.9130434782608687E-5</v>
      </c>
      <c r="CX127" s="115">
        <v>1.5673913043478262E-3</v>
      </c>
      <c r="CY127" s="115">
        <v>1.4176956521739132E-2</v>
      </c>
      <c r="CZ127" s="115">
        <v>6.552173913043478E-4</v>
      </c>
      <c r="DA127" s="115">
        <v>4.9247826086956529E-3</v>
      </c>
      <c r="DB127" s="115">
        <v>6.6695652173913054E-4</v>
      </c>
      <c r="DC127" s="115">
        <v>8.3913043478260876E-5</v>
      </c>
      <c r="DD127" s="115">
        <v>0.17753478260869562</v>
      </c>
      <c r="DE127" s="115">
        <v>8.4521739130434797E-3</v>
      </c>
      <c r="DF127" s="115">
        <v>7.2000000000000005E-4</v>
      </c>
      <c r="DG127" s="115">
        <v>1.8996086956521739E-2</v>
      </c>
      <c r="DH127" s="115">
        <v>1.695652173913044E-5</v>
      </c>
      <c r="DI127" s="115">
        <v>1.9956521739130436E-4</v>
      </c>
      <c r="DJ127" s="115">
        <v>3.3455652173913039E-2</v>
      </c>
      <c r="DK127" s="115">
        <v>7.0495652173913062E-3</v>
      </c>
      <c r="DL127" s="115">
        <v>1.0217391304347825E-4</v>
      </c>
      <c r="DM127" s="115">
        <v>0.78443478260869559</v>
      </c>
      <c r="DN127" s="115">
        <v>0.28627652173913043</v>
      </c>
      <c r="DO127" s="115">
        <v>1.1330434782608695E-3</v>
      </c>
      <c r="DP127" s="115">
        <v>1.0739130434782605E-4</v>
      </c>
      <c r="DQ127" s="115">
        <v>3.3191304347826084E-3</v>
      </c>
      <c r="DR127" s="115">
        <v>-2.9130434782608744E-5</v>
      </c>
      <c r="DS127" s="116">
        <v>152.50126391304343</v>
      </c>
      <c r="DT127" s="114">
        <v>13.235974999999998</v>
      </c>
      <c r="DU127" s="115">
        <v>10.069212499999999</v>
      </c>
      <c r="DV127" s="115">
        <v>11.691917916666668</v>
      </c>
      <c r="DW127" s="115">
        <v>8.9562512499999993</v>
      </c>
      <c r="DX127" s="115">
        <v>5.7238449999999998</v>
      </c>
      <c r="DY127" s="115">
        <v>0.27250208333333331</v>
      </c>
      <c r="DZ127" s="115">
        <v>2.2064850000000003</v>
      </c>
      <c r="EA127" s="115">
        <v>0.23102500000000001</v>
      </c>
      <c r="EB127" s="115">
        <v>0.4910108333333334</v>
      </c>
      <c r="EC127" s="115">
        <v>3.1667624999999995</v>
      </c>
      <c r="ED127" s="115">
        <v>3.1385833333333328E-2</v>
      </c>
      <c r="EE127" s="115">
        <v>4.6881250000000013E-2</v>
      </c>
      <c r="EF127" s="115">
        <v>1.8999999999999998E-4</v>
      </c>
      <c r="EG127" s="115">
        <v>1.6912499999999998E-3</v>
      </c>
      <c r="EH127" s="115">
        <v>2.8229583333333336E-2</v>
      </c>
      <c r="EI127" s="115">
        <v>0.5551083333333332</v>
      </c>
      <c r="EJ127" s="115">
        <v>0.11045833333333334</v>
      </c>
      <c r="EK127" s="115">
        <v>3.9583333333333332E-4</v>
      </c>
      <c r="EL127" s="115">
        <v>1.06E-2</v>
      </c>
      <c r="EM127" s="115">
        <v>0.35696666666666671</v>
      </c>
      <c r="EN127" s="115">
        <v>0.22998750000000001</v>
      </c>
      <c r="EO127" s="115">
        <v>0.19333333333333336</v>
      </c>
      <c r="EP127" s="115">
        <v>0.43493750000000003</v>
      </c>
      <c r="EQ127" s="115">
        <v>1.2258250000000002</v>
      </c>
      <c r="ER127" s="115">
        <v>1.7449999999999997E-2</v>
      </c>
      <c r="ES127" s="115">
        <v>4.6375000000000002E-4</v>
      </c>
      <c r="ET127" s="115">
        <v>1.9583333333333326E-4</v>
      </c>
      <c r="EU127" s="115">
        <v>6.8166666666666647E-4</v>
      </c>
      <c r="EV127" s="115">
        <v>3.6073750000000002E-2</v>
      </c>
      <c r="EW127" s="115">
        <v>1.3033333333333336E-3</v>
      </c>
      <c r="EX127" s="115">
        <v>6.0008333333333328E-3</v>
      </c>
      <c r="EY127" s="115">
        <v>1.6212500000000003E-3</v>
      </c>
      <c r="EZ127" s="115">
        <v>1.6333333333333334E-4</v>
      </c>
      <c r="FA127" s="115">
        <v>0.21124166666666666</v>
      </c>
      <c r="FB127" s="115">
        <v>1.5483333333333333E-2</v>
      </c>
      <c r="FC127" s="115">
        <v>3.6279166666666664E-3</v>
      </c>
      <c r="FD127" s="115">
        <v>3.6169166666666655E-2</v>
      </c>
      <c r="FE127" s="115">
        <v>3.0833333333333342E-5</v>
      </c>
      <c r="FF127" s="115">
        <v>7.4166666666666684E-4</v>
      </c>
      <c r="FG127" s="115">
        <v>9.971791666666667E-2</v>
      </c>
      <c r="FH127" s="115">
        <v>2.5854166666666668E-2</v>
      </c>
      <c r="FI127" s="115">
        <v>4.7708333333333343E-4</v>
      </c>
      <c r="FJ127" s="115">
        <v>3.8492541666666669</v>
      </c>
      <c r="FK127" s="115">
        <v>1.3875987499999998</v>
      </c>
      <c r="FL127" s="115">
        <v>3.2270833333333335E-3</v>
      </c>
      <c r="FM127" s="115">
        <v>2.2833333333333334E-4</v>
      </c>
      <c r="FN127" s="115">
        <v>4.2041666666666668E-3</v>
      </c>
      <c r="FO127" s="115">
        <v>2.1916666666666664E-4</v>
      </c>
      <c r="FP127" s="116">
        <v>49.581442916666667</v>
      </c>
    </row>
    <row r="128" spans="1:172" x14ac:dyDescent="0.2">
      <c r="A128" s="2" t="s">
        <v>2</v>
      </c>
      <c r="B128" s="21">
        <v>2013</v>
      </c>
      <c r="C128" s="38">
        <f>C119</f>
        <v>12.278002909732333</v>
      </c>
      <c r="D128" s="104">
        <f>Tracking!AK36</f>
        <v>25.383469046235426</v>
      </c>
      <c r="E128" s="104">
        <f>Tracking!AN36</f>
        <v>10.400001818582705</v>
      </c>
      <c r="F128" s="104">
        <f>Tracking!AO36</f>
        <v>23.338760180978252</v>
      </c>
      <c r="G128" s="42">
        <f>G119</f>
        <v>3.637152897</v>
      </c>
      <c r="H128" s="104">
        <f>H119</f>
        <v>8.9243680006999995</v>
      </c>
      <c r="I128" s="38">
        <f>Tracking!AE36</f>
        <v>8.3429178260869552</v>
      </c>
      <c r="J128" s="42">
        <f>Tracking!AQ36</f>
        <v>9.0264653550724638</v>
      </c>
      <c r="K128" s="41"/>
      <c r="L128" s="108">
        <v>23.751648260869562</v>
      </c>
      <c r="M128" s="108">
        <v>13.751648260869565</v>
      </c>
      <c r="N128" s="108">
        <v>8.0717682608695664</v>
      </c>
      <c r="O128" s="108">
        <v>1.5873695652173914</v>
      </c>
      <c r="P128" s="108">
        <v>2.2203539130434784</v>
      </c>
      <c r="Q128" s="108">
        <v>0.93673913043478241</v>
      </c>
      <c r="R128" s="108">
        <v>9.587565217391307E-2</v>
      </c>
      <c r="S128" s="108">
        <v>0.75607304347826099</v>
      </c>
      <c r="T128" s="108">
        <v>8.3470434782608696E-2</v>
      </c>
      <c r="U128" s="110">
        <v>10</v>
      </c>
      <c r="V128" s="38">
        <f>Tracking!AD36</f>
        <v>18.827012083333337</v>
      </c>
      <c r="W128" s="42">
        <f>Tracking!AP36</f>
        <v>21.586293166666668</v>
      </c>
      <c r="X128" s="41"/>
      <c r="Y128" s="108">
        <v>69.545282916666665</v>
      </c>
      <c r="Z128" s="108">
        <v>59.545282916666672</v>
      </c>
      <c r="AA128" s="108">
        <v>44.640872500000008</v>
      </c>
      <c r="AB128" s="108">
        <v>5.517220833333333</v>
      </c>
      <c r="AC128" s="108">
        <v>5.6007020833333341</v>
      </c>
      <c r="AD128" s="108">
        <v>2.1221666666666668</v>
      </c>
      <c r="AE128" s="108">
        <v>0.24064333333333335</v>
      </c>
      <c r="AF128" s="108">
        <v>1.26806</v>
      </c>
      <c r="AG128" s="108">
        <v>0.15561875</v>
      </c>
      <c r="AH128" s="110">
        <v>10</v>
      </c>
      <c r="AI128" s="38">
        <f t="shared" si="547"/>
        <v>8.3429178260869552</v>
      </c>
      <c r="AJ128" s="121">
        <f t="shared" si="538"/>
        <v>1</v>
      </c>
      <c r="AK128" s="121">
        <f t="shared" si="539"/>
        <v>0.33984034169820826</v>
      </c>
      <c r="AL128" s="121">
        <f t="shared" si="540"/>
        <v>6.6831975102652388E-2</v>
      </c>
      <c r="AM128" s="121">
        <f t="shared" si="541"/>
        <v>9.3482098111964465E-2</v>
      </c>
      <c r="AN128" s="121">
        <f t="shared" si="542"/>
        <v>3.9438910518814152E-2</v>
      </c>
      <c r="AO128" s="121">
        <f t="shared" si="543"/>
        <v>4.0365894240639534E-3</v>
      </c>
      <c r="AP128" s="121">
        <f t="shared" si="544"/>
        <v>3.1832445275971795E-2</v>
      </c>
      <c r="AQ128" s="121">
        <f t="shared" si="545"/>
        <v>3.5143007283467069E-3</v>
      </c>
      <c r="AR128" s="122">
        <f t="shared" si="546"/>
        <v>0.42102341236144147</v>
      </c>
      <c r="AS128" s="38">
        <f t="shared" si="548"/>
        <v>18.827012083333337</v>
      </c>
      <c r="AT128" s="121">
        <f t="shared" si="567"/>
        <v>1</v>
      </c>
      <c r="AU128" s="121">
        <f t="shared" si="568"/>
        <v>0.64189648280662515</v>
      </c>
      <c r="AV128" s="121">
        <f t="shared" si="569"/>
        <v>7.9332782928561787E-2</v>
      </c>
      <c r="AW128" s="121">
        <f t="shared" si="570"/>
        <v>8.0533169877882754E-2</v>
      </c>
      <c r="AX128" s="121">
        <f t="shared" si="571"/>
        <v>3.05148901214418E-2</v>
      </c>
      <c r="AY128" s="121">
        <f t="shared" si="572"/>
        <v>3.4602394762228037E-3</v>
      </c>
      <c r="AZ128" s="121">
        <f t="shared" si="573"/>
        <v>1.823358748169111E-2</v>
      </c>
      <c r="BA128" s="121">
        <f t="shared" si="574"/>
        <v>2.2376607510026488E-3</v>
      </c>
      <c r="BB128" s="122">
        <f t="shared" si="575"/>
        <v>0.14379120453047262</v>
      </c>
      <c r="BC128" s="38">
        <f t="shared" si="549"/>
        <v>8.3429178260869552</v>
      </c>
      <c r="BD128" s="123">
        <f t="shared" si="576"/>
        <v>8.3429178260869552</v>
      </c>
      <c r="BE128" s="123">
        <f t="shared" si="550"/>
        <v>2.8352600447774639</v>
      </c>
      <c r="BF128" s="123">
        <f t="shared" si="551"/>
        <v>0.55757367643651823</v>
      </c>
      <c r="BG128" s="123">
        <f t="shared" si="552"/>
        <v>0.77991346275831808</v>
      </c>
      <c r="BH128" s="123">
        <f t="shared" si="553"/>
        <v>0.32903558960886292</v>
      </c>
      <c r="BI128" s="123">
        <f t="shared" si="554"/>
        <v>3.3676933862617234E-2</v>
      </c>
      <c r="BJ128" s="123">
        <f t="shared" si="555"/>
        <v>0.26557547514084257</v>
      </c>
      <c r="BK128" s="123">
        <f t="shared" si="556"/>
        <v>2.9319522192754112E-2</v>
      </c>
      <c r="BL128" s="124">
        <f t="shared" si="557"/>
        <v>3.512563732190229</v>
      </c>
      <c r="BM128" s="38">
        <f t="shared" si="558"/>
        <v>18.827012083333337</v>
      </c>
      <c r="BN128" s="123">
        <f t="shared" si="577"/>
        <v>18.827012083333337</v>
      </c>
      <c r="BO128" s="123">
        <f t="shared" si="559"/>
        <v>12.084992838049502</v>
      </c>
      <c r="BP128" s="123">
        <f t="shared" si="560"/>
        <v>1.4935992628004935</v>
      </c>
      <c r="BQ128" s="123">
        <f t="shared" si="561"/>
        <v>1.5161989624000349</v>
      </c>
      <c r="BR128" s="123">
        <f t="shared" si="562"/>
        <v>0.57450420503797384</v>
      </c>
      <c r="BS128" s="123">
        <f t="shared" si="563"/>
        <v>6.5145970430073738E-2</v>
      </c>
      <c r="BT128" s="123">
        <f t="shared" si="564"/>
        <v>0.34328397184031401</v>
      </c>
      <c r="BU128" s="123">
        <f t="shared" si="565"/>
        <v>4.212846599752762E-2</v>
      </c>
      <c r="BV128" s="124">
        <f t="shared" si="566"/>
        <v>2.7071587451722632</v>
      </c>
      <c r="BW128" s="114">
        <v>3.4816260869565214</v>
      </c>
      <c r="BX128" s="115">
        <v>2.2215043478260874</v>
      </c>
      <c r="BY128" s="115">
        <v>3.3816782608695646</v>
      </c>
      <c r="BZ128" s="115">
        <v>2.153383913043478</v>
      </c>
      <c r="CA128" s="115">
        <v>1.0136095652173913</v>
      </c>
      <c r="CB128" s="115">
        <v>0.18767826086956524</v>
      </c>
      <c r="CC128" s="115">
        <v>0.74943391304347851</v>
      </c>
      <c r="CD128" s="115">
        <v>9.367391304347826E-2</v>
      </c>
      <c r="CE128" s="115">
        <v>9.587565217391307E-2</v>
      </c>
      <c r="CF128" s="115">
        <v>1.2601217391304349</v>
      </c>
      <c r="CG128" s="115">
        <v>1.3114347826086958E-2</v>
      </c>
      <c r="CH128" s="115">
        <v>9.2747826086956517E-3</v>
      </c>
      <c r="CI128" s="115">
        <v>4.1739130434782612E-5</v>
      </c>
      <c r="CJ128" s="115">
        <v>7.3260869565217382E-4</v>
      </c>
      <c r="CK128" s="115">
        <v>7.6547826086956518E-3</v>
      </c>
      <c r="CL128" s="115">
        <v>0.17468260869565216</v>
      </c>
      <c r="CM128" s="115">
        <v>5.1852173913043462E-2</v>
      </c>
      <c r="CN128" s="115">
        <v>8.6956521739130441E-5</v>
      </c>
      <c r="CO128" s="115">
        <v>-2.2304347826086961E-3</v>
      </c>
      <c r="CP128" s="115">
        <v>7.9673913043478276E-2</v>
      </c>
      <c r="CQ128" s="115">
        <v>0.1162826086956522</v>
      </c>
      <c r="CR128" s="115">
        <v>8.9678260869565207E-2</v>
      </c>
      <c r="CS128" s="115">
        <v>0.13294782608695652</v>
      </c>
      <c r="CT128" s="115">
        <v>0.41635217391304341</v>
      </c>
      <c r="CU128" s="115">
        <v>9.1304347826086946E-3</v>
      </c>
      <c r="CV128" s="115">
        <v>4.3521739130434782E-4</v>
      </c>
      <c r="CW128" s="115">
        <v>6.6086956521739152E-5</v>
      </c>
      <c r="CX128" s="115">
        <v>2.1173913043478262E-4</v>
      </c>
      <c r="CY128" s="115">
        <v>8.011304347826086E-3</v>
      </c>
      <c r="CZ128" s="115">
        <v>4.7086956521739145E-4</v>
      </c>
      <c r="DA128" s="115">
        <v>3.2143478260869564E-3</v>
      </c>
      <c r="DB128" s="115">
        <v>3.6130434782608695E-4</v>
      </c>
      <c r="DC128" s="115">
        <v>4.3478260869565227E-5</v>
      </c>
      <c r="DD128" s="115">
        <v>0.14548695652173918</v>
      </c>
      <c r="DE128" s="115">
        <v>5.1434782608695655E-3</v>
      </c>
      <c r="DF128" s="115">
        <v>6.6217391304347823E-4</v>
      </c>
      <c r="DG128" s="115">
        <v>1.4149130434782609E-2</v>
      </c>
      <c r="DH128" s="115">
        <v>-4.7826086956521735E-6</v>
      </c>
      <c r="DI128" s="115">
        <v>2.5739130434782606E-4</v>
      </c>
      <c r="DJ128" s="115">
        <v>1.7039565217391306E-2</v>
      </c>
      <c r="DK128" s="115">
        <v>1.300391304347826E-2</v>
      </c>
      <c r="DL128" s="115">
        <v>6.6956521739130456E-5</v>
      </c>
      <c r="DM128" s="115">
        <v>0.71160869565217377</v>
      </c>
      <c r="DN128" s="115">
        <v>0.24572347826086954</v>
      </c>
      <c r="DO128" s="115">
        <v>6.0695652173913038E-4</v>
      </c>
      <c r="DP128" s="115">
        <v>7.7826086956521732E-5</v>
      </c>
      <c r="DQ128" s="115">
        <v>1.7656521739130432E-3</v>
      </c>
      <c r="DR128" s="115">
        <v>3.5043478260869573E-4</v>
      </c>
      <c r="DS128" s="116">
        <v>176.16508652173911</v>
      </c>
      <c r="DT128" s="114">
        <v>10.318866666666667</v>
      </c>
      <c r="DU128" s="115">
        <v>8.2106291666666653</v>
      </c>
      <c r="DV128" s="115">
        <v>9.4838554166666693</v>
      </c>
      <c r="DW128" s="115">
        <v>7.4680070833333341</v>
      </c>
      <c r="DX128" s="115">
        <v>4.5846275000000007</v>
      </c>
      <c r="DY128" s="115">
        <v>0.63510500000000003</v>
      </c>
      <c r="DZ128" s="115">
        <v>1.7718075000000002</v>
      </c>
      <c r="EA128" s="115">
        <v>0.21221666666666664</v>
      </c>
      <c r="EB128" s="115">
        <v>0.24064333333333335</v>
      </c>
      <c r="EC128" s="115">
        <v>2.1134333333333335</v>
      </c>
      <c r="ED128" s="115">
        <v>2.3608749999999998E-2</v>
      </c>
      <c r="EE128" s="115">
        <v>2.5411249999999993E-2</v>
      </c>
      <c r="EF128" s="115">
        <v>1.3125000000000002E-4</v>
      </c>
      <c r="EG128" s="115">
        <v>1.530833333333333E-3</v>
      </c>
      <c r="EH128" s="115">
        <v>1.8850000000000002E-2</v>
      </c>
      <c r="EI128" s="115">
        <v>0.4661499999999999</v>
      </c>
      <c r="EJ128" s="115">
        <v>0.10052083333333334</v>
      </c>
      <c r="EK128" s="115">
        <v>9.3333333333333332E-4</v>
      </c>
      <c r="EL128" s="115">
        <v>2.4166666666666659E-2</v>
      </c>
      <c r="EM128" s="115">
        <v>0.27660000000000007</v>
      </c>
      <c r="EN128" s="115">
        <v>0.160525</v>
      </c>
      <c r="EO128" s="115">
        <v>0.16765833333333333</v>
      </c>
      <c r="EP128" s="115">
        <v>0.35538749999999997</v>
      </c>
      <c r="EQ128" s="115">
        <v>0.98433749999999998</v>
      </c>
      <c r="ER128" s="115">
        <v>1.4312499999999999E-2</v>
      </c>
      <c r="ES128" s="115">
        <v>4.7875000000000001E-4</v>
      </c>
      <c r="ET128" s="115">
        <v>1.7791666666666669E-4</v>
      </c>
      <c r="EU128" s="115">
        <v>4.9124999999999993E-4</v>
      </c>
      <c r="EV128" s="115">
        <v>2.3009583333333333E-2</v>
      </c>
      <c r="EW128" s="115">
        <v>1.3558333333333332E-3</v>
      </c>
      <c r="EX128" s="115">
        <v>6.2320833333333334E-3</v>
      </c>
      <c r="EY128" s="115">
        <v>9.8625000000000015E-4</v>
      </c>
      <c r="EZ128" s="115">
        <v>1.0250000000000001E-4</v>
      </c>
      <c r="FA128" s="115">
        <v>0.49232916666666665</v>
      </c>
      <c r="FB128" s="115">
        <v>1.1912500000000005E-2</v>
      </c>
      <c r="FC128" s="115">
        <v>1.4175000000000001E-3</v>
      </c>
      <c r="FD128" s="115">
        <v>2.6548750000000006E-2</v>
      </c>
      <c r="FE128" s="115">
        <v>3.9583333333333331E-5</v>
      </c>
      <c r="FF128" s="115">
        <v>7.2000000000000005E-4</v>
      </c>
      <c r="FG128" s="115">
        <v>3.8301666666666671E-2</v>
      </c>
      <c r="FH128" s="115">
        <v>1.4536250000000001E-2</v>
      </c>
      <c r="FI128" s="115">
        <v>1.5375E-4</v>
      </c>
      <c r="FJ128" s="115">
        <v>3.2655166666666662</v>
      </c>
      <c r="FK128" s="115">
        <v>1.1114245833333334</v>
      </c>
      <c r="FL128" s="115">
        <v>1.5250000000000003E-3</v>
      </c>
      <c r="FM128" s="115">
        <v>1.5249999999999999E-4</v>
      </c>
      <c r="FN128" s="115">
        <v>4.3470833333333339E-3</v>
      </c>
      <c r="FO128" s="115">
        <v>5.8958333333333313E-4</v>
      </c>
      <c r="FP128" s="116">
        <v>62.009990833333347</v>
      </c>
    </row>
    <row r="129" spans="1:172" x14ac:dyDescent="0.2">
      <c r="A129" s="2" t="s">
        <v>2</v>
      </c>
      <c r="B129" s="21">
        <v>2014</v>
      </c>
      <c r="C129" s="38">
        <f>C119</f>
        <v>12.278002909732333</v>
      </c>
      <c r="D129" s="104">
        <f>Tracking!AK37</f>
        <v>25.060741574754339</v>
      </c>
      <c r="E129" s="104">
        <f>Tracking!AN37</f>
        <v>10.191335030677191</v>
      </c>
      <c r="F129" s="104">
        <f>Tracking!AO37</f>
        <v>22.7888428355797</v>
      </c>
      <c r="G129" s="42">
        <f>G119</f>
        <v>3.637152897</v>
      </c>
      <c r="H129" s="104">
        <f>H119</f>
        <v>8.9243680006999995</v>
      </c>
      <c r="I129" s="38">
        <f>Tracking!AE37</f>
        <v>8.5168186956521748</v>
      </c>
      <c r="J129" s="42">
        <f>Tracking!AQ37</f>
        <v>8.9893582608695652</v>
      </c>
      <c r="K129" s="41"/>
      <c r="L129" s="108">
        <v>23.810733913043478</v>
      </c>
      <c r="M129" s="108">
        <v>13.810733913043482</v>
      </c>
      <c r="N129" s="108">
        <v>7.493131739130436</v>
      </c>
      <c r="O129" s="108">
        <v>1.8611239130434782</v>
      </c>
      <c r="P129" s="108">
        <v>2.3603069565217396</v>
      </c>
      <c r="Q129" s="108">
        <v>0.97000000000000008</v>
      </c>
      <c r="R129" s="108">
        <v>0.11922130434782609</v>
      </c>
      <c r="S129" s="108">
        <v>0.86530695652173895</v>
      </c>
      <c r="T129" s="108">
        <v>0.14164347826086959</v>
      </c>
      <c r="U129" s="110">
        <v>10</v>
      </c>
      <c r="V129" s="38">
        <f>Tracking!AD37</f>
        <v>19.412743750000001</v>
      </c>
      <c r="W129" s="42">
        <f>Tracking!AP37</f>
        <v>21.091039416666668</v>
      </c>
      <c r="X129" s="41"/>
      <c r="Y129" s="108">
        <v>72.155411249999986</v>
      </c>
      <c r="Z129" s="108">
        <v>62.155411250000007</v>
      </c>
      <c r="AA129" s="108">
        <v>45.469249999999995</v>
      </c>
      <c r="AB129" s="108">
        <v>7.2938737500000004</v>
      </c>
      <c r="AC129" s="108">
        <v>5.3740966666666665</v>
      </c>
      <c r="AD129" s="108">
        <v>2.1243749999999997</v>
      </c>
      <c r="AE129" s="108">
        <v>0.23551750000000005</v>
      </c>
      <c r="AF129" s="108">
        <v>1.4914824999999998</v>
      </c>
      <c r="AG129" s="108">
        <v>0.16681541666666669</v>
      </c>
      <c r="AH129" s="110">
        <v>10</v>
      </c>
      <c r="AI129" s="38">
        <f t="shared" si="547"/>
        <v>8.5168186956521748</v>
      </c>
      <c r="AJ129" s="121">
        <f t="shared" si="538"/>
        <v>1</v>
      </c>
      <c r="AK129" s="121">
        <f t="shared" si="539"/>
        <v>0.31469553884795259</v>
      </c>
      <c r="AL129" s="121">
        <f t="shared" si="540"/>
        <v>7.8163231752548287E-2</v>
      </c>
      <c r="AM129" s="121">
        <f t="shared" si="541"/>
        <v>9.9127854065378787E-2</v>
      </c>
      <c r="AN129" s="121">
        <f t="shared" si="542"/>
        <v>4.0737929521300301E-2</v>
      </c>
      <c r="AO129" s="121">
        <f t="shared" si="543"/>
        <v>5.0070403030507546E-3</v>
      </c>
      <c r="AP129" s="121">
        <f t="shared" si="544"/>
        <v>3.6341045163993259E-2</v>
      </c>
      <c r="AQ129" s="121">
        <f t="shared" si="545"/>
        <v>5.9487237469516866E-3</v>
      </c>
      <c r="AR129" s="122">
        <f t="shared" si="546"/>
        <v>0.41997865485876595</v>
      </c>
      <c r="AS129" s="38">
        <f t="shared" si="548"/>
        <v>19.412743750000001</v>
      </c>
      <c r="AT129" s="121">
        <f t="shared" si="567"/>
        <v>1</v>
      </c>
      <c r="AU129" s="121">
        <f t="shared" si="568"/>
        <v>0.63015717341642907</v>
      </c>
      <c r="AV129" s="121">
        <f t="shared" si="569"/>
        <v>0.10108560984745274</v>
      </c>
      <c r="AW129" s="121">
        <f t="shared" si="570"/>
        <v>7.4479468324929923E-2</v>
      </c>
      <c r="AX129" s="121">
        <f t="shared" si="571"/>
        <v>2.9441658819455485E-2</v>
      </c>
      <c r="AY129" s="121">
        <f t="shared" si="572"/>
        <v>3.2640310119499195E-3</v>
      </c>
      <c r="AZ129" s="121">
        <f t="shared" si="573"/>
        <v>2.0670417840630076E-2</v>
      </c>
      <c r="BA129" s="121">
        <f t="shared" si="574"/>
        <v>2.3118905952693425E-3</v>
      </c>
      <c r="BB129" s="122">
        <f t="shared" si="575"/>
        <v>0.13858974436931093</v>
      </c>
      <c r="BC129" s="38">
        <f t="shared" si="549"/>
        <v>8.5168186956521748</v>
      </c>
      <c r="BD129" s="123">
        <f t="shared" si="576"/>
        <v>8.5168186956521748</v>
      </c>
      <c r="BE129" s="123">
        <f t="shared" si="550"/>
        <v>2.6802048486985779</v>
      </c>
      <c r="BF129" s="123">
        <f t="shared" si="551"/>
        <v>0.66570207350269694</v>
      </c>
      <c r="BG129" s="123">
        <f t="shared" si="552"/>
        <v>0.84425396076389847</v>
      </c>
      <c r="BH129" s="123">
        <f t="shared" si="553"/>
        <v>0.34695755976917103</v>
      </c>
      <c r="BI129" s="123">
        <f t="shared" si="554"/>
        <v>4.2644054462906596E-2</v>
      </c>
      <c r="BJ129" s="123">
        <f t="shared" si="555"/>
        <v>0.30951009287223785</v>
      </c>
      <c r="BK129" s="123">
        <f t="shared" si="556"/>
        <v>5.0664201623308182E-2</v>
      </c>
      <c r="BL129" s="124">
        <f t="shared" si="557"/>
        <v>3.5768820594759898</v>
      </c>
      <c r="BM129" s="38">
        <f t="shared" si="558"/>
        <v>19.412743750000001</v>
      </c>
      <c r="BN129" s="123">
        <f t="shared" si="577"/>
        <v>19.412743750000001</v>
      </c>
      <c r="BO129" s="123">
        <f t="shared" si="559"/>
        <v>12.233079729757449</v>
      </c>
      <c r="BP129" s="123">
        <f t="shared" si="560"/>
        <v>1.9623490407810766</v>
      </c>
      <c r="BQ129" s="123">
        <f t="shared" si="561"/>
        <v>1.4458508332281064</v>
      </c>
      <c r="BR129" s="123">
        <f t="shared" si="562"/>
        <v>0.57154337823701684</v>
      </c>
      <c r="BS129" s="123">
        <f t="shared" si="563"/>
        <v>6.3363797627036977E-2</v>
      </c>
      <c r="BT129" s="123">
        <f t="shared" si="564"/>
        <v>0.40126952474558003</v>
      </c>
      <c r="BU129" s="123">
        <f t="shared" si="565"/>
        <v>4.4880139703998713E-2</v>
      </c>
      <c r="BV129" s="124">
        <f t="shared" si="566"/>
        <v>2.6904071938194387</v>
      </c>
      <c r="BW129" s="114">
        <v>3.6285565217391298</v>
      </c>
      <c r="BX129" s="115">
        <v>2.1863782608695654</v>
      </c>
      <c r="BY129" s="115">
        <v>3.5762760869565207</v>
      </c>
      <c r="BZ129" s="115">
        <v>2.2043056521739128</v>
      </c>
      <c r="CA129" s="115">
        <v>0.94336869565217396</v>
      </c>
      <c r="CB129" s="115">
        <v>0.22499869565217387</v>
      </c>
      <c r="CC129" s="115">
        <v>0.79674260869565205</v>
      </c>
      <c r="CD129" s="115">
        <v>9.7000000000000017E-2</v>
      </c>
      <c r="CE129" s="115">
        <v>0.11922130434782609</v>
      </c>
      <c r="CF129" s="115">
        <v>1.442178260869565</v>
      </c>
      <c r="CG129" s="115">
        <v>2.2975217391304346E-2</v>
      </c>
      <c r="CH129" s="115">
        <v>1.1050869565217392E-2</v>
      </c>
      <c r="CI129" s="115">
        <v>2.9130434782608693E-5</v>
      </c>
      <c r="CJ129" s="115">
        <v>9.5956521739130451E-4</v>
      </c>
      <c r="CK129" s="115">
        <v>1.044086956521739E-2</v>
      </c>
      <c r="CL129" s="115">
        <v>0.17735652173913041</v>
      </c>
      <c r="CM129" s="115">
        <v>5.4091304347826087E-2</v>
      </c>
      <c r="CN129" s="115">
        <v>3.6086956521739133E-4</v>
      </c>
      <c r="CO129" s="115">
        <v>-3.7304347826086952E-3</v>
      </c>
      <c r="CP129" s="115">
        <v>8.9513043478260876E-2</v>
      </c>
      <c r="CQ129" s="115">
        <v>0.12273043478260867</v>
      </c>
      <c r="CR129" s="115">
        <v>9.9313043478260879E-2</v>
      </c>
      <c r="CS129" s="115">
        <v>0.1348086956521739</v>
      </c>
      <c r="CT129" s="115">
        <v>0.44263478260869582</v>
      </c>
      <c r="CU129" s="115">
        <v>1.4895652173913042E-2</v>
      </c>
      <c r="CV129" s="115">
        <v>1.6078260869565218E-3</v>
      </c>
      <c r="CW129" s="115">
        <v>7.2173913043478268E-5</v>
      </c>
      <c r="CX129" s="115">
        <v>2.0869565217391311E-4</v>
      </c>
      <c r="CY129" s="115">
        <v>9.6995652173913031E-3</v>
      </c>
      <c r="CZ129" s="115">
        <v>5.317391304347827E-4</v>
      </c>
      <c r="DA129" s="115">
        <v>5.496956521739131E-3</v>
      </c>
      <c r="DB129" s="115">
        <v>4.717391304347827E-4</v>
      </c>
      <c r="DC129" s="115">
        <v>5.5217391304347828E-5</v>
      </c>
      <c r="DD129" s="115">
        <v>0.1744173913043478</v>
      </c>
      <c r="DE129" s="115">
        <v>1.9634782608695649E-2</v>
      </c>
      <c r="DF129" s="115">
        <v>1.9086956521739129E-4</v>
      </c>
      <c r="DG129" s="115">
        <v>1.6367826086956524E-2</v>
      </c>
      <c r="DH129" s="115">
        <v>5.4782608695652169E-5</v>
      </c>
      <c r="DI129" s="115">
        <v>1.6000000000000001E-4</v>
      </c>
      <c r="DJ129" s="115">
        <v>2.1346956521739128E-2</v>
      </c>
      <c r="DK129" s="115">
        <v>1.8673478260869566E-2</v>
      </c>
      <c r="DL129" s="115">
        <v>7.9130434782608702E-5</v>
      </c>
      <c r="DM129" s="115">
        <v>0.63223478260869559</v>
      </c>
      <c r="DN129" s="115">
        <v>0.22869521739130433</v>
      </c>
      <c r="DO129" s="115">
        <v>6.5173913043478258E-4</v>
      </c>
      <c r="DP129" s="115">
        <v>7.7391304347826067E-5</v>
      </c>
      <c r="DQ129" s="115">
        <v>1.688695652173913E-3</v>
      </c>
      <c r="DR129" s="115">
        <v>4.3434782608695662E-4</v>
      </c>
      <c r="DS129" s="116">
        <v>170.42771869565215</v>
      </c>
      <c r="DT129" s="114">
        <v>11.284145833333334</v>
      </c>
      <c r="DU129" s="115">
        <v>8.7983416666666674</v>
      </c>
      <c r="DV129" s="115">
        <v>9.9102820833333318</v>
      </c>
      <c r="DW129" s="115">
        <v>7.9106137499999987</v>
      </c>
      <c r="DX129" s="115">
        <v>4.8563183333333333</v>
      </c>
      <c r="DY129" s="115">
        <v>0.86783166666666656</v>
      </c>
      <c r="DZ129" s="115">
        <v>1.7124300000000001</v>
      </c>
      <c r="EA129" s="115">
        <v>0.21243749999999997</v>
      </c>
      <c r="EB129" s="115">
        <v>0.23551750000000005</v>
      </c>
      <c r="EC129" s="115">
        <v>2.4858041666666666</v>
      </c>
      <c r="ED129" s="115">
        <v>2.6080000000000002E-2</v>
      </c>
      <c r="EE129" s="115">
        <v>2.7713333333333336E-2</v>
      </c>
      <c r="EF129" s="115">
        <v>2.475E-4</v>
      </c>
      <c r="EG129" s="115">
        <v>2.2354166666666668E-3</v>
      </c>
      <c r="EH129" s="115">
        <v>1.8032083333333331E-2</v>
      </c>
      <c r="EI129" s="115">
        <v>0.47999166666666659</v>
      </c>
      <c r="EJ129" s="115">
        <v>9.1991666666666652E-2</v>
      </c>
      <c r="EK129" s="115">
        <v>1.3333333333333334E-4</v>
      </c>
      <c r="EL129" s="115">
        <v>3.5041666666666658E-2</v>
      </c>
      <c r="EM129" s="115">
        <v>0.25816666666666666</v>
      </c>
      <c r="EN129" s="115">
        <v>0.139325</v>
      </c>
      <c r="EO129" s="115">
        <v>0.15913750000000002</v>
      </c>
      <c r="EP129" s="115">
        <v>0.35967916666666672</v>
      </c>
      <c r="EQ129" s="115">
        <v>0.95135000000000014</v>
      </c>
      <c r="ER129" s="115">
        <v>1.6679166666666665E-2</v>
      </c>
      <c r="ES129" s="115">
        <v>1.0816666666666668E-3</v>
      </c>
      <c r="ET129" s="115">
        <v>2.0791666666666666E-4</v>
      </c>
      <c r="EU129" s="115">
        <v>5.4666666666666665E-4</v>
      </c>
      <c r="EV129" s="115">
        <v>2.1764999999999993E-2</v>
      </c>
      <c r="EW129" s="115">
        <v>1.2020833333333334E-3</v>
      </c>
      <c r="EX129" s="115">
        <v>7.1108333333333327E-3</v>
      </c>
      <c r="EY129" s="115">
        <v>1.2845833333333333E-3</v>
      </c>
      <c r="EZ129" s="115">
        <v>1.2791666666666664E-4</v>
      </c>
      <c r="FA129" s="115">
        <v>0.6727375000000001</v>
      </c>
      <c r="FB129" s="115">
        <v>2.6766666666666671E-2</v>
      </c>
      <c r="FC129" s="115">
        <v>1.3083333333333332E-3</v>
      </c>
      <c r="FD129" s="115">
        <v>3.008708333333333E-2</v>
      </c>
      <c r="FE129" s="115">
        <v>4.1666666666666679E-5</v>
      </c>
      <c r="FF129" s="115">
        <v>6.5833333333333336E-4</v>
      </c>
      <c r="FG129" s="115">
        <v>3.5881666666666659E-2</v>
      </c>
      <c r="FH129" s="115">
        <v>1.9459583333333336E-2</v>
      </c>
      <c r="FI129" s="115">
        <v>2.8125000000000009E-4</v>
      </c>
      <c r="FJ129" s="115">
        <v>3.1754500000000001</v>
      </c>
      <c r="FK129" s="115">
        <v>1.1772891666666667</v>
      </c>
      <c r="FL129" s="115">
        <v>1.6179166666666662E-3</v>
      </c>
      <c r="FM129" s="115">
        <v>1.5208333333333333E-4</v>
      </c>
      <c r="FN129" s="115">
        <v>4.4112500000000002E-3</v>
      </c>
      <c r="FO129" s="115">
        <v>4.2500000000000003E-4</v>
      </c>
      <c r="FP129" s="116">
        <v>58.01849416666667</v>
      </c>
    </row>
    <row r="130" spans="1:172" x14ac:dyDescent="0.2">
      <c r="A130" s="2" t="s">
        <v>2</v>
      </c>
      <c r="B130" s="21">
        <v>2015</v>
      </c>
      <c r="C130" s="38">
        <f>C119</f>
        <v>12.278002909732333</v>
      </c>
      <c r="D130" s="104">
        <f>Tracking!AK38</f>
        <v>24.738014103273251</v>
      </c>
      <c r="E130" s="104">
        <f>Tracking!AN38</f>
        <v>9.9826682427716769</v>
      </c>
      <c r="F130" s="104">
        <f>Tracking!AO38</f>
        <v>22.238925490181149</v>
      </c>
      <c r="G130" s="42">
        <f>G119</f>
        <v>3.637152897</v>
      </c>
      <c r="H130" s="104">
        <f>H119</f>
        <v>8.9243680006999995</v>
      </c>
      <c r="I130" s="38">
        <f>Tracking!AE38</f>
        <v>5.8836143478260867</v>
      </c>
      <c r="J130" s="42">
        <f>Tracking!AQ38</f>
        <v>8.2174032173913041</v>
      </c>
      <c r="K130" s="41"/>
      <c r="L130" s="108">
        <v>18.381054347826087</v>
      </c>
      <c r="M130" s="108">
        <v>8.381054347826085</v>
      </c>
      <c r="N130" s="108">
        <v>4.1303904347826093</v>
      </c>
      <c r="O130" s="108">
        <v>0.81868956521739134</v>
      </c>
      <c r="P130" s="108">
        <v>1.8949099999999999</v>
      </c>
      <c r="Q130" s="108">
        <v>0.5657695652173913</v>
      </c>
      <c r="R130" s="108">
        <v>8.838260869565219E-2</v>
      </c>
      <c r="S130" s="108">
        <v>0.77540130434782617</v>
      </c>
      <c r="T130" s="108">
        <v>0.10750956521739127</v>
      </c>
      <c r="U130" s="110">
        <v>10</v>
      </c>
      <c r="V130" s="38">
        <f>Tracking!AD38</f>
        <v>18.548059999999996</v>
      </c>
      <c r="W130" s="42">
        <f>Tracking!AP38</f>
        <v>20.264689499999999</v>
      </c>
      <c r="X130" s="41"/>
      <c r="Y130" s="108">
        <v>66.307685000000006</v>
      </c>
      <c r="Z130" s="108">
        <v>56.307684999999999</v>
      </c>
      <c r="AA130" s="108">
        <v>40.615077916666657</v>
      </c>
      <c r="AB130" s="108">
        <v>4.417607499999999</v>
      </c>
      <c r="AC130" s="108">
        <v>6.9028408333333333</v>
      </c>
      <c r="AD130" s="108">
        <v>2.2084458333333337</v>
      </c>
      <c r="AE130" s="108">
        <v>0.30803208333333326</v>
      </c>
      <c r="AF130" s="108">
        <v>1.7541662499999997</v>
      </c>
      <c r="AG130" s="108">
        <v>0.10151416666666667</v>
      </c>
      <c r="AH130" s="110">
        <v>10</v>
      </c>
      <c r="AI130" s="38">
        <f t="shared" si="547"/>
        <v>5.8836143478260867</v>
      </c>
      <c r="AJ130" s="121">
        <f t="shared" si="538"/>
        <v>1</v>
      </c>
      <c r="AK130" s="121">
        <f t="shared" si="539"/>
        <v>0.22470911388557574</v>
      </c>
      <c r="AL130" s="121">
        <f t="shared" si="540"/>
        <v>4.4539858798372856E-2</v>
      </c>
      <c r="AM130" s="121">
        <f t="shared" si="541"/>
        <v>0.10309038666348916</v>
      </c>
      <c r="AN130" s="121">
        <f t="shared" si="542"/>
        <v>3.0780038756824873E-2</v>
      </c>
      <c r="AO130" s="121">
        <f t="shared" si="543"/>
        <v>4.808353591865917E-3</v>
      </c>
      <c r="AP130" s="121">
        <f t="shared" si="544"/>
        <v>4.2184811038303266E-2</v>
      </c>
      <c r="AQ130" s="121">
        <f t="shared" si="545"/>
        <v>5.8489335368352444E-3</v>
      </c>
      <c r="AR130" s="122">
        <f t="shared" si="546"/>
        <v>0.54403843276719832</v>
      </c>
      <c r="AS130" s="38">
        <f t="shared" si="548"/>
        <v>18.548059999999996</v>
      </c>
      <c r="AT130" s="121">
        <f t="shared" si="567"/>
        <v>1</v>
      </c>
      <c r="AU130" s="121">
        <f t="shared" si="568"/>
        <v>0.61252444443908205</v>
      </c>
      <c r="AV130" s="121">
        <f t="shared" si="569"/>
        <v>6.6622858270500601E-2</v>
      </c>
      <c r="AW130" s="121">
        <f t="shared" si="570"/>
        <v>0.10410317949319649</v>
      </c>
      <c r="AX130" s="121">
        <f t="shared" si="571"/>
        <v>3.330603131949688E-2</v>
      </c>
      <c r="AY130" s="121">
        <f t="shared" si="572"/>
        <v>4.645495968277783E-3</v>
      </c>
      <c r="AZ130" s="121">
        <f t="shared" si="573"/>
        <v>2.6454946361043966E-2</v>
      </c>
      <c r="BA130" s="121">
        <f t="shared" si="574"/>
        <v>1.5309562785469988E-3</v>
      </c>
      <c r="BB130" s="122">
        <f t="shared" si="575"/>
        <v>0.15081208158601825</v>
      </c>
      <c r="BC130" s="38">
        <f t="shared" si="549"/>
        <v>5.8836143478260867</v>
      </c>
      <c r="BD130" s="123">
        <f t="shared" si="576"/>
        <v>5.8836143478260867</v>
      </c>
      <c r="BE130" s="123">
        <f t="shared" si="550"/>
        <v>1.3221017665444597</v>
      </c>
      <c r="BF130" s="123">
        <f t="shared" si="551"/>
        <v>0.26205535227625448</v>
      </c>
      <c r="BG130" s="123">
        <f t="shared" si="552"/>
        <v>0.60654407809624389</v>
      </c>
      <c r="BH130" s="123">
        <f t="shared" si="553"/>
        <v>0.18109787765629784</v>
      </c>
      <c r="BI130" s="123">
        <f t="shared" si="554"/>
        <v>2.829049818252341E-2</v>
      </c>
      <c r="BJ130" s="123">
        <f t="shared" si="555"/>
        <v>0.24819915948529336</v>
      </c>
      <c r="BK130" s="123">
        <f t="shared" si="556"/>
        <v>3.4412869276805022E-2</v>
      </c>
      <c r="BL130" s="124">
        <f t="shared" si="557"/>
        <v>3.200912328797906</v>
      </c>
      <c r="BM130" s="38">
        <f t="shared" si="558"/>
        <v>18.548059999999996</v>
      </c>
      <c r="BN130" s="123">
        <f t="shared" si="577"/>
        <v>18.548059999999996</v>
      </c>
      <c r="BO130" s="123">
        <f t="shared" si="559"/>
        <v>11.361140146922757</v>
      </c>
      <c r="BP130" s="123">
        <f t="shared" si="560"/>
        <v>1.2357247725727412</v>
      </c>
      <c r="BQ130" s="123">
        <f t="shared" si="561"/>
        <v>1.9309120194305776</v>
      </c>
      <c r="BR130" s="123">
        <f t="shared" si="562"/>
        <v>0.61776226727590722</v>
      </c>
      <c r="BS130" s="123">
        <f t="shared" si="563"/>
        <v>8.6164937949374396E-2</v>
      </c>
      <c r="BT130" s="123">
        <f t="shared" si="564"/>
        <v>0.49068793240142505</v>
      </c>
      <c r="BU130" s="123">
        <f t="shared" si="565"/>
        <v>2.8396268911866442E-2</v>
      </c>
      <c r="BV130" s="124">
        <f t="shared" si="566"/>
        <v>2.7972715379823612</v>
      </c>
      <c r="BW130" s="114">
        <v>2.7063977272727273</v>
      </c>
      <c r="BX130" s="115">
        <v>1.4781052173913043</v>
      </c>
      <c r="BY130" s="115">
        <v>2.6062854545454548</v>
      </c>
      <c r="BZ130" s="115">
        <v>1.4362734782608695</v>
      </c>
      <c r="CA130" s="115">
        <v>0.53125652173913052</v>
      </c>
      <c r="CB130" s="115">
        <v>9.74330434782609E-2</v>
      </c>
      <c r="CC130" s="115">
        <v>0.64638086956521723</v>
      </c>
      <c r="CD130" s="115">
        <v>5.6576956521739129E-2</v>
      </c>
      <c r="CE130" s="115">
        <v>8.838260869565219E-2</v>
      </c>
      <c r="CF130" s="115">
        <v>1.2923352173913043</v>
      </c>
      <c r="CG130" s="115">
        <v>1.6244347826086959E-2</v>
      </c>
      <c r="CH130" s="115">
        <v>8.9765217391304334E-3</v>
      </c>
      <c r="CI130" s="115">
        <v>6.3913043478260878E-5</v>
      </c>
      <c r="CJ130" s="115">
        <v>7.5260869565217387E-4</v>
      </c>
      <c r="CK130" s="115">
        <v>7.9782608695652159E-3</v>
      </c>
      <c r="CL130" s="115">
        <v>0.11901565217391304</v>
      </c>
      <c r="CM130" s="115">
        <v>3.2964782608695661E-2</v>
      </c>
      <c r="CN130" s="115">
        <v>0</v>
      </c>
      <c r="CO130" s="115">
        <v>-8.2995652173913047E-3</v>
      </c>
      <c r="CP130" s="115">
        <v>4.3000434782608697E-2</v>
      </c>
      <c r="CQ130" s="115">
        <v>0.14758695652173914</v>
      </c>
      <c r="CR130" s="115">
        <v>8.0168260869565217E-2</v>
      </c>
      <c r="CS130" s="115">
        <v>9.540347826086959E-2</v>
      </c>
      <c r="CT130" s="115">
        <v>0.35785956521739121</v>
      </c>
      <c r="CU130" s="115">
        <v>1.1527391304347828E-2</v>
      </c>
      <c r="CV130" s="115">
        <v>2.6478260869565217E-3</v>
      </c>
      <c r="CW130" s="115">
        <v>4.0434782608695642E-5</v>
      </c>
      <c r="CX130" s="115">
        <v>1.6695652173913045E-4</v>
      </c>
      <c r="CY130" s="115">
        <v>6.3930434782608694E-3</v>
      </c>
      <c r="CZ130" s="115">
        <v>2.1999999999999998E-4</v>
      </c>
      <c r="DA130" s="115">
        <v>3.8743478260869564E-3</v>
      </c>
      <c r="DB130" s="115">
        <v>2.8391304347826082E-4</v>
      </c>
      <c r="DC130" s="115">
        <v>3.3913043478260867E-5</v>
      </c>
      <c r="DD130" s="115">
        <v>7.5529130434782599E-2</v>
      </c>
      <c r="DE130" s="115">
        <v>1.0078260869565217E-2</v>
      </c>
      <c r="DF130" s="115">
        <v>2.8043478260869565E-4</v>
      </c>
      <c r="DG130" s="115">
        <v>1.0951739130434785E-2</v>
      </c>
      <c r="DH130" s="115">
        <v>3.6521739130434786E-5</v>
      </c>
      <c r="DI130" s="115">
        <v>8.1304347826086936E-5</v>
      </c>
      <c r="DJ130" s="115">
        <v>1.5672173913043479E-2</v>
      </c>
      <c r="DK130" s="115">
        <v>1.4837391304347821E-2</v>
      </c>
      <c r="DL130" s="115">
        <v>6.7391304347826081E-5</v>
      </c>
      <c r="DM130" s="115">
        <v>0.32570956521739136</v>
      </c>
      <c r="DN130" s="115">
        <v>0.1287891304347826</v>
      </c>
      <c r="DO130" s="115">
        <v>5.847826086956522E-4</v>
      </c>
      <c r="DP130" s="115">
        <v>2.9565217391304349E-5</v>
      </c>
      <c r="DQ130" s="115">
        <v>1.016086956521739E-3</v>
      </c>
      <c r="DR130" s="115">
        <v>3.2782608695652171E-4</v>
      </c>
      <c r="DS130" s="116">
        <v>222.12632043478263</v>
      </c>
      <c r="DT130" s="114">
        <v>11.057964583333332</v>
      </c>
      <c r="DU130" s="115">
        <v>8.1343545833333319</v>
      </c>
      <c r="DV130" s="115">
        <v>9.9408333333333321</v>
      </c>
      <c r="DW130" s="115">
        <v>7.5466291666666665</v>
      </c>
      <c r="DX130" s="115">
        <v>4.3479991666666669</v>
      </c>
      <c r="DY130" s="115">
        <v>0.51906041666666669</v>
      </c>
      <c r="DZ130" s="115">
        <v>2.1342279166666662</v>
      </c>
      <c r="EA130" s="115">
        <v>0.22084458333333334</v>
      </c>
      <c r="EB130" s="115">
        <v>0.30803208333333326</v>
      </c>
      <c r="EC130" s="115">
        <v>2.9236099999999996</v>
      </c>
      <c r="ED130" s="115">
        <v>1.6467499999999999E-2</v>
      </c>
      <c r="EE130" s="115">
        <v>3.2190833333333328E-2</v>
      </c>
      <c r="EF130" s="115">
        <v>2.1333333333333336E-4</v>
      </c>
      <c r="EG130" s="115">
        <v>2.1904166666666669E-3</v>
      </c>
      <c r="EH130" s="115">
        <v>2.5995416666666674E-2</v>
      </c>
      <c r="EI130" s="115">
        <v>0.52530791666666665</v>
      </c>
      <c r="EJ130" s="115">
        <v>7.2265416666666679E-2</v>
      </c>
      <c r="EK130" s="115">
        <v>2.2083333333333333E-4</v>
      </c>
      <c r="EL130" s="115">
        <v>1.4862083333333333E-2</v>
      </c>
      <c r="EM130" s="115">
        <v>0.28428208333333338</v>
      </c>
      <c r="EN130" s="115">
        <v>0.29230833333333345</v>
      </c>
      <c r="EO130" s="115">
        <v>0.21727999999999995</v>
      </c>
      <c r="EP130" s="115">
        <v>0.37694958333333339</v>
      </c>
      <c r="EQ130" s="115">
        <v>1.1856820833333332</v>
      </c>
      <c r="ER130" s="115">
        <v>1.1055416666666667E-2</v>
      </c>
      <c r="ES130" s="115">
        <v>1.4012499999999999E-3</v>
      </c>
      <c r="ET130" s="115">
        <v>2.9958333333333329E-4</v>
      </c>
      <c r="EU130" s="115">
        <v>5.5958333333333327E-4</v>
      </c>
      <c r="EV130" s="115">
        <v>2.6394166666666663E-2</v>
      </c>
      <c r="EW130" s="115">
        <v>1.360833333333333E-3</v>
      </c>
      <c r="EX130" s="115">
        <v>1.0486666666666665E-2</v>
      </c>
      <c r="EY130" s="115">
        <v>1.4779166666666667E-3</v>
      </c>
      <c r="EZ130" s="115">
        <v>1.4416666666666666E-4</v>
      </c>
      <c r="FA130" s="115">
        <v>0.40237166666666674</v>
      </c>
      <c r="FB130" s="115">
        <v>1.6231249999999999E-2</v>
      </c>
      <c r="FC130" s="115">
        <v>9.6208333333333335E-4</v>
      </c>
      <c r="FD130" s="115">
        <v>3.2797500000000007E-2</v>
      </c>
      <c r="FE130" s="115">
        <v>9.7916666666666671E-5</v>
      </c>
      <c r="FF130" s="115">
        <v>6.4208333333333348E-4</v>
      </c>
      <c r="FG130" s="115">
        <v>5.1013333333333348E-2</v>
      </c>
      <c r="FH130" s="115">
        <v>2.7825833333333341E-2</v>
      </c>
      <c r="FI130" s="115">
        <v>2.5250000000000001E-4</v>
      </c>
      <c r="FJ130" s="115">
        <v>2.7746637499999998</v>
      </c>
      <c r="FK130" s="115">
        <v>1.0540604166666669</v>
      </c>
      <c r="FL130" s="115">
        <v>2.0320833333333332E-3</v>
      </c>
      <c r="FM130" s="115">
        <v>1.55E-4</v>
      </c>
      <c r="FN130" s="115">
        <v>4.5095833333333333E-3</v>
      </c>
      <c r="FO130" s="115">
        <v>3.4666666666666662E-4</v>
      </c>
      <c r="FP130" s="116">
        <v>63.231976249999995</v>
      </c>
    </row>
    <row r="131" spans="1:172" x14ac:dyDescent="0.2">
      <c r="A131" s="2" t="s">
        <v>2</v>
      </c>
      <c r="B131" s="21">
        <v>2016</v>
      </c>
      <c r="C131" s="38">
        <f>C119</f>
        <v>12.278002909732333</v>
      </c>
      <c r="D131" s="104">
        <f>Tracking!AK39</f>
        <v>24.415286631792164</v>
      </c>
      <c r="E131" s="104">
        <f>Tracking!AN39</f>
        <v>9.7740014548661627</v>
      </c>
      <c r="F131" s="104">
        <f>Tracking!AO39</f>
        <v>21.689008144782598</v>
      </c>
      <c r="G131" s="42">
        <f>G119</f>
        <v>3.637152897</v>
      </c>
      <c r="H131" s="104">
        <f>H119</f>
        <v>8.9243680006999995</v>
      </c>
      <c r="I131" s="38">
        <f>Tracking!AE39</f>
        <v>6.995272916666667</v>
      </c>
      <c r="J131" s="42">
        <f>Tracking!AQ39</f>
        <v>7.8664530181159424</v>
      </c>
      <c r="K131" s="41"/>
      <c r="L131" s="108">
        <v>20.65545791666667</v>
      </c>
      <c r="M131" s="108">
        <v>10.655457916666666</v>
      </c>
      <c r="N131" s="108">
        <v>5.5702983333333336</v>
      </c>
      <c r="O131" s="108">
        <v>1.3965408333333331</v>
      </c>
      <c r="P131" s="108">
        <v>2.0647495833333331</v>
      </c>
      <c r="Q131" s="108">
        <v>0.66520000000000001</v>
      </c>
      <c r="R131" s="108">
        <v>9.4657499999999992E-2</v>
      </c>
      <c r="S131" s="108">
        <v>0.77946749999999987</v>
      </c>
      <c r="T131" s="108">
        <v>8.4543750000000015E-2</v>
      </c>
      <c r="U131" s="110">
        <v>10</v>
      </c>
      <c r="V131" s="38">
        <f>Tracking!AD39</f>
        <v>16.756800416666668</v>
      </c>
      <c r="W131" s="42">
        <f>Tracking!AP39</f>
        <v>18.884678416666667</v>
      </c>
      <c r="X131" s="41"/>
      <c r="Y131" s="108">
        <v>55.746271666666679</v>
      </c>
      <c r="Z131" s="108">
        <v>45.746271666666665</v>
      </c>
      <c r="AA131" s="108">
        <v>30.130916666666668</v>
      </c>
      <c r="AB131" s="108">
        <v>6.3747195833333334</v>
      </c>
      <c r="AC131" s="108">
        <v>5.2022991666666671</v>
      </c>
      <c r="AD131" s="108">
        <v>1.7298458333333333</v>
      </c>
      <c r="AE131" s="108">
        <v>0.24160249999999997</v>
      </c>
      <c r="AF131" s="108">
        <v>1.9187120833333335</v>
      </c>
      <c r="AG131" s="108">
        <v>0.14817458333333333</v>
      </c>
      <c r="AH131" s="110">
        <v>10</v>
      </c>
      <c r="AI131" s="38">
        <f t="shared" si="547"/>
        <v>6.995272916666667</v>
      </c>
      <c r="AJ131" s="121">
        <f t="shared" si="538"/>
        <v>1</v>
      </c>
      <c r="AK131" s="121">
        <f t="shared" si="539"/>
        <v>0.26967682613507776</v>
      </c>
      <c r="AL131" s="121">
        <f t="shared" si="540"/>
        <v>6.7611225999810884E-2</v>
      </c>
      <c r="AM131" s="121">
        <f t="shared" si="541"/>
        <v>9.9961452883952223E-2</v>
      </c>
      <c r="AN131" s="121">
        <f t="shared" si="542"/>
        <v>3.2204563204733271E-2</v>
      </c>
      <c r="AO131" s="121">
        <f t="shared" si="543"/>
        <v>4.5826870738906187E-3</v>
      </c>
      <c r="AP131" s="121">
        <f t="shared" si="544"/>
        <v>3.7736636154217421E-2</v>
      </c>
      <c r="AQ131" s="121">
        <f t="shared" si="545"/>
        <v>4.0930465129888289E-3</v>
      </c>
      <c r="AR131" s="122">
        <f t="shared" si="546"/>
        <v>0.48413354186309787</v>
      </c>
      <c r="AS131" s="38">
        <f t="shared" si="548"/>
        <v>16.756800416666668</v>
      </c>
      <c r="AT131" s="121">
        <f t="shared" si="567"/>
        <v>1</v>
      </c>
      <c r="AU131" s="121">
        <f t="shared" si="568"/>
        <v>0.54050101945532192</v>
      </c>
      <c r="AV131" s="121">
        <f t="shared" si="569"/>
        <v>0.11435239331252135</v>
      </c>
      <c r="AW131" s="121">
        <f t="shared" si="570"/>
        <v>9.3321024189270879E-2</v>
      </c>
      <c r="AX131" s="121">
        <f t="shared" si="571"/>
        <v>3.1030700020207622E-2</v>
      </c>
      <c r="AY131" s="121">
        <f t="shared" si="572"/>
        <v>4.333966968134758E-3</v>
      </c>
      <c r="AZ131" s="121">
        <f t="shared" si="573"/>
        <v>3.4418662019340421E-2</v>
      </c>
      <c r="BA131" s="121">
        <f t="shared" si="574"/>
        <v>2.6580178172154584E-3</v>
      </c>
      <c r="BB131" s="122">
        <f t="shared" si="575"/>
        <v>0.17938419379496318</v>
      </c>
      <c r="BC131" s="38">
        <f t="shared" si="549"/>
        <v>6.995272916666667</v>
      </c>
      <c r="BD131" s="123">
        <f t="shared" si="576"/>
        <v>6.995272916666667</v>
      </c>
      <c r="BE131" s="123">
        <f t="shared" si="550"/>
        <v>1.8864629981153351</v>
      </c>
      <c r="BF131" s="123">
        <f t="shared" si="551"/>
        <v>0.47295897809910625</v>
      </c>
      <c r="BG131" s="123">
        <f t="shared" si="552"/>
        <v>0.6992576440697621</v>
      </c>
      <c r="BH131" s="123">
        <f t="shared" si="553"/>
        <v>0.22527970877915052</v>
      </c>
      <c r="BI131" s="123">
        <f t="shared" si="554"/>
        <v>3.2057146773545458E-2</v>
      </c>
      <c r="BJ131" s="123">
        <f t="shared" si="555"/>
        <v>0.2639780688557013</v>
      </c>
      <c r="BK131" s="123">
        <f t="shared" si="556"/>
        <v>2.8631977418967697E-2</v>
      </c>
      <c r="BL131" s="124">
        <f t="shared" si="557"/>
        <v>3.3866462534448365</v>
      </c>
      <c r="BM131" s="38">
        <f t="shared" si="558"/>
        <v>16.756800416666668</v>
      </c>
      <c r="BN131" s="123">
        <f t="shared" si="577"/>
        <v>16.756800416666668</v>
      </c>
      <c r="BO131" s="123">
        <f t="shared" si="559"/>
        <v>9.057067708017696</v>
      </c>
      <c r="BP131" s="123">
        <f t="shared" si="560"/>
        <v>1.9161802319060885</v>
      </c>
      <c r="BQ131" s="123">
        <f t="shared" si="561"/>
        <v>1.5637617770185344</v>
      </c>
      <c r="BR131" s="123">
        <f t="shared" si="562"/>
        <v>0.51997524702807341</v>
      </c>
      <c r="BS131" s="123">
        <f t="shared" si="563"/>
        <v>7.2623419497460082E-2</v>
      </c>
      <c r="BT131" s="123">
        <f t="shared" si="564"/>
        <v>0.57674665006679282</v>
      </c>
      <c r="BU131" s="123">
        <f t="shared" si="565"/>
        <v>4.4539874067023422E-2</v>
      </c>
      <c r="BV131" s="124">
        <f t="shared" si="566"/>
        <v>3.0059051333268534</v>
      </c>
      <c r="BW131" s="114">
        <v>3.085281818181818</v>
      </c>
      <c r="BX131" s="115">
        <v>1.8118499999999997</v>
      </c>
      <c r="BY131" s="115">
        <v>3.0285886363636361</v>
      </c>
      <c r="BZ131" s="115">
        <v>1.7809983333333335</v>
      </c>
      <c r="CA131" s="115">
        <v>0.73423624999999981</v>
      </c>
      <c r="CB131" s="115">
        <v>0.17213583333333329</v>
      </c>
      <c r="CC131" s="115">
        <v>0.69974791666666658</v>
      </c>
      <c r="CD131" s="115">
        <v>6.652000000000001E-2</v>
      </c>
      <c r="CE131" s="115">
        <v>9.4657499999999992E-2</v>
      </c>
      <c r="CF131" s="115">
        <v>1.2991124999999999</v>
      </c>
      <c r="CG131" s="115">
        <v>1.3701666666666662E-2</v>
      </c>
      <c r="CH131" s="115">
        <v>9.3570833333333318E-3</v>
      </c>
      <c r="CI131" s="115">
        <v>4.125E-5</v>
      </c>
      <c r="CJ131" s="115">
        <v>6.6666666666666664E-4</v>
      </c>
      <c r="CK131" s="115">
        <v>8.7149999999999988E-3</v>
      </c>
      <c r="CL131" s="115">
        <v>0.14298458333333333</v>
      </c>
      <c r="CM131" s="115">
        <v>4.2926250000000006E-2</v>
      </c>
      <c r="CN131" s="115">
        <v>0</v>
      </c>
      <c r="CO131" s="115">
        <v>-9.9458333333333365E-4</v>
      </c>
      <c r="CP131" s="115">
        <v>6.0808749999999988E-2</v>
      </c>
      <c r="CQ131" s="115">
        <v>0.12714249999999996</v>
      </c>
      <c r="CR131" s="115">
        <v>8.2401250000000009E-2</v>
      </c>
      <c r="CS131" s="115">
        <v>0.11939083333333333</v>
      </c>
      <c r="CT131" s="115">
        <v>0.38874874999999998</v>
      </c>
      <c r="CU131" s="115">
        <v>8.6008333333333319E-3</v>
      </c>
      <c r="CV131" s="115">
        <v>6.3458333333333324E-4</v>
      </c>
      <c r="CW131" s="115">
        <v>6.6249999999999984E-5</v>
      </c>
      <c r="CX131" s="115">
        <v>1.8166666666666667E-4</v>
      </c>
      <c r="CY131" s="115">
        <v>7.1208333333333323E-3</v>
      </c>
      <c r="CZ131" s="115">
        <v>2.4875E-4</v>
      </c>
      <c r="DA131" s="115">
        <v>3.1404166666666664E-3</v>
      </c>
      <c r="DB131" s="115">
        <v>3.5625000000000001E-4</v>
      </c>
      <c r="DC131" s="115">
        <v>3.3333333333333328E-5</v>
      </c>
      <c r="DD131" s="115">
        <v>0.13343875000000002</v>
      </c>
      <c r="DE131" s="115">
        <v>8.5187500000000003E-3</v>
      </c>
      <c r="DF131" s="115">
        <v>3.445833333333333E-4</v>
      </c>
      <c r="DG131" s="115">
        <v>1.281583333333333E-2</v>
      </c>
      <c r="DH131" s="115">
        <v>4.7499999999999996E-5</v>
      </c>
      <c r="DI131" s="115">
        <v>1.2583333333333335E-4</v>
      </c>
      <c r="DJ131" s="115">
        <v>1.6630416666666665E-2</v>
      </c>
      <c r="DK131" s="115">
        <v>8.0483333333333327E-3</v>
      </c>
      <c r="DL131" s="115">
        <v>7.5416666666666679E-5</v>
      </c>
      <c r="DM131" s="115">
        <v>0.50692083333333338</v>
      </c>
      <c r="DN131" s="115">
        <v>0.17799666666666669</v>
      </c>
      <c r="DO131" s="115">
        <v>6.3124999999999998E-4</v>
      </c>
      <c r="DP131" s="115">
        <v>5.1249999999999992E-5</v>
      </c>
      <c r="DQ131" s="115">
        <v>1.2137499999999998E-3</v>
      </c>
      <c r="DR131" s="115">
        <v>3.4333333333333335E-4</v>
      </c>
      <c r="DS131" s="116">
        <v>200.13307875000001</v>
      </c>
      <c r="DT131" s="114">
        <v>9.6023630434782614</v>
      </c>
      <c r="DU131" s="115">
        <v>6.3140429166666676</v>
      </c>
      <c r="DV131" s="115">
        <v>9.2441745454545483</v>
      </c>
      <c r="DW131" s="115">
        <v>6.0327616666666666</v>
      </c>
      <c r="DX131" s="115">
        <v>3.2188629166666658</v>
      </c>
      <c r="DY131" s="115">
        <v>0.72066041666666669</v>
      </c>
      <c r="DZ131" s="115">
        <v>1.6563904166666665</v>
      </c>
      <c r="EA131" s="115">
        <v>0.17298458333333333</v>
      </c>
      <c r="EB131" s="115">
        <v>0.24160249999999997</v>
      </c>
      <c r="EC131" s="115">
        <v>3.1978545833333327</v>
      </c>
      <c r="ED131" s="115">
        <v>2.2258333333333338E-2</v>
      </c>
      <c r="EE131" s="115">
        <v>2.7632500000000004E-2</v>
      </c>
      <c r="EF131" s="115">
        <v>1.5041666666666667E-4</v>
      </c>
      <c r="EG131" s="115">
        <v>1.4529166666666666E-3</v>
      </c>
      <c r="EH131" s="115">
        <v>1.9696249999999995E-2</v>
      </c>
      <c r="EI131" s="115">
        <v>0.3597920833333334</v>
      </c>
      <c r="EJ131" s="115">
        <v>6.9768333333333321E-2</v>
      </c>
      <c r="EK131" s="115">
        <v>0</v>
      </c>
      <c r="EL131" s="115">
        <v>9.4649999999999995E-3</v>
      </c>
      <c r="EM131" s="115">
        <v>0.24414833333333338</v>
      </c>
      <c r="EN131" s="115">
        <v>0.20526000000000003</v>
      </c>
      <c r="EO131" s="115">
        <v>0.20476791666666669</v>
      </c>
      <c r="EP131" s="115">
        <v>0.25657583333333328</v>
      </c>
      <c r="EQ131" s="115">
        <v>0.92021708333333307</v>
      </c>
      <c r="ER131" s="115">
        <v>1.4127500000000001E-2</v>
      </c>
      <c r="ES131" s="115">
        <v>8.4624999999999989E-4</v>
      </c>
      <c r="ET131" s="115">
        <v>1.7124999999999999E-4</v>
      </c>
      <c r="EU131" s="115">
        <v>4.4708333333333335E-4</v>
      </c>
      <c r="EV131" s="115">
        <v>1.9528333333333328E-2</v>
      </c>
      <c r="EW131" s="115">
        <v>1.0395833333333331E-3</v>
      </c>
      <c r="EX131" s="115">
        <v>7.5320833333333325E-3</v>
      </c>
      <c r="EY131" s="115">
        <v>9.6291666666666672E-4</v>
      </c>
      <c r="EZ131" s="115">
        <v>9.0833333333333337E-5</v>
      </c>
      <c r="FA131" s="115">
        <v>0.55865249999999989</v>
      </c>
      <c r="FB131" s="115">
        <v>7.9320833333333344E-3</v>
      </c>
      <c r="FC131" s="115">
        <v>2.4920833333333336E-3</v>
      </c>
      <c r="FD131" s="115">
        <v>2.5609166666666665E-2</v>
      </c>
      <c r="FE131" s="115">
        <v>6.541666666666668E-5</v>
      </c>
      <c r="FF131" s="115">
        <v>4.5999999999999996E-4</v>
      </c>
      <c r="FG131" s="115">
        <v>3.9547083333333337E-2</v>
      </c>
      <c r="FH131" s="115">
        <v>2.3567083333333336E-2</v>
      </c>
      <c r="FI131" s="115">
        <v>1.7583333333333332E-4</v>
      </c>
      <c r="FJ131" s="115">
        <v>2.1038337500000002</v>
      </c>
      <c r="FK131" s="115">
        <v>0.78033041666666669</v>
      </c>
      <c r="FL131" s="115">
        <v>1.5337499999999995E-3</v>
      </c>
      <c r="FM131" s="115">
        <v>1.4416666666666668E-4</v>
      </c>
      <c r="FN131" s="115">
        <v>4.2141666666666655E-3</v>
      </c>
      <c r="FO131" s="115">
        <v>-2.8499999999999993E-4</v>
      </c>
      <c r="FP131" s="116">
        <v>76.219192500000005</v>
      </c>
    </row>
    <row r="132" spans="1:172" x14ac:dyDescent="0.2">
      <c r="A132" s="2" t="s">
        <v>2</v>
      </c>
      <c r="B132" s="21">
        <v>2017</v>
      </c>
      <c r="C132" s="38">
        <f>C119</f>
        <v>12.278002909732333</v>
      </c>
      <c r="D132" s="104">
        <f>Tracking!AK40</f>
        <v>24.092559160311076</v>
      </c>
      <c r="E132" s="104">
        <f>Tracking!AN40</f>
        <v>9.5653346669606485</v>
      </c>
      <c r="F132" s="104">
        <f>Tracking!AO40</f>
        <v>21.139090799384046</v>
      </c>
      <c r="G132" s="42">
        <f>G119</f>
        <v>3.637152897</v>
      </c>
      <c r="H132" s="104">
        <f>H119</f>
        <v>8.9243680006999995</v>
      </c>
      <c r="I132" s="38">
        <f>Tracking!AE40</f>
        <v>6.7065377272727282</v>
      </c>
      <c r="J132" s="42">
        <f>Tracking!AQ40</f>
        <v>7.2890323027009227</v>
      </c>
      <c r="K132" s="41"/>
      <c r="L132" s="108">
        <v>19.891467272727269</v>
      </c>
      <c r="M132" s="108">
        <v>9.8914672727272723</v>
      </c>
      <c r="N132" s="108">
        <v>4.5395972727272724</v>
      </c>
      <c r="O132" s="108">
        <v>1.4292909090909092</v>
      </c>
      <c r="P132" s="108">
        <v>2.2044649999999995</v>
      </c>
      <c r="Q132" s="108">
        <v>0.77777272727272717</v>
      </c>
      <c r="R132" s="108">
        <v>7.1212272727272721E-2</v>
      </c>
      <c r="S132" s="108">
        <v>0.80101318181818182</v>
      </c>
      <c r="T132" s="108">
        <v>6.8118181818181842E-2</v>
      </c>
      <c r="U132" s="110">
        <v>10</v>
      </c>
      <c r="V132" s="38">
        <f>Tracking!AD40</f>
        <v>16.18622695652174</v>
      </c>
      <c r="W132" s="42">
        <f>Tracking!AP40</f>
        <v>17.946168641304347</v>
      </c>
      <c r="X132" s="41"/>
      <c r="Y132" s="108">
        <v>51.942923913043465</v>
      </c>
      <c r="Z132" s="108">
        <v>41.942923913043479</v>
      </c>
      <c r="AA132" s="108">
        <v>22.094896956521733</v>
      </c>
      <c r="AB132" s="108">
        <v>8.7002873913043466</v>
      </c>
      <c r="AC132" s="108">
        <v>6.6902656521739132</v>
      </c>
      <c r="AD132" s="108">
        <v>2.4258826086956526</v>
      </c>
      <c r="AE132" s="108">
        <v>0.21297260869565218</v>
      </c>
      <c r="AF132" s="108">
        <v>1.7656339130434784</v>
      </c>
      <c r="AG132" s="108">
        <v>5.2984782608695651E-2</v>
      </c>
      <c r="AH132" s="110">
        <v>10</v>
      </c>
      <c r="AI132" s="38">
        <f t="shared" ref="AI132" si="578">I132</f>
        <v>6.7065377272727282</v>
      </c>
      <c r="AJ132" s="121">
        <f t="shared" ref="AJ132" si="579">L132/L132</f>
        <v>1</v>
      </c>
      <c r="AK132" s="121">
        <f t="shared" ref="AK132" si="580">N132/L132</f>
        <v>0.2282183214785472</v>
      </c>
      <c r="AL132" s="121">
        <f t="shared" ref="AL132" si="581">O132/L132</f>
        <v>7.1854473553621498E-2</v>
      </c>
      <c r="AM132" s="121">
        <f t="shared" ref="AM132" si="582">P132/L132</f>
        <v>0.1108246551033714</v>
      </c>
      <c r="AN132" s="121">
        <f t="shared" ref="AN132" si="583">Q132/L132</f>
        <v>3.9100822307820068E-2</v>
      </c>
      <c r="AO132" s="121">
        <f t="shared" ref="AO132" si="584">R132/L132</f>
        <v>3.5800412182217562E-3</v>
      </c>
      <c r="AP132" s="121">
        <f t="shared" ref="AP132" si="585">S132/L132</f>
        <v>4.0269185316280438E-2</v>
      </c>
      <c r="AQ132" s="121">
        <f t="shared" ref="AQ132" si="586">T132/L132</f>
        <v>3.4244925667990872E-3</v>
      </c>
      <c r="AR132" s="122">
        <f t="shared" ref="AR132" si="587">U132/L132</f>
        <v>0.50272812271173017</v>
      </c>
      <c r="AS132" s="38">
        <f t="shared" ref="AS132" si="588">V132</f>
        <v>16.18622695652174</v>
      </c>
      <c r="AT132" s="121">
        <f t="shared" ref="AT132" si="589">Y132/Y132</f>
        <v>1</v>
      </c>
      <c r="AU132" s="121">
        <f t="shared" ref="AU132" si="590">AA132/Y132</f>
        <v>0.4253687565511392</v>
      </c>
      <c r="AV132" s="121">
        <f t="shared" ref="AV132" si="591">AB132/Y132</f>
        <v>0.16749706670092948</v>
      </c>
      <c r="AW132" s="121">
        <f t="shared" ref="AW132" si="592">AC132/Y132</f>
        <v>0.12880032828675458</v>
      </c>
      <c r="AX132" s="121">
        <f t="shared" ref="AX132" si="593">AD132/Y132</f>
        <v>4.6702850474046681E-2</v>
      </c>
      <c r="AY132" s="121">
        <f t="shared" ref="AY132" si="594">AE132/Y132</f>
        <v>4.1001274601365351E-3</v>
      </c>
      <c r="AZ132" s="121">
        <f t="shared" ref="AZ132" si="595">AF132/Y132</f>
        <v>3.399180831636063E-2</v>
      </c>
      <c r="BA132" s="121">
        <f t="shared" ref="BA132" si="596">AG132/Y132</f>
        <v>1.0200577598865313E-3</v>
      </c>
      <c r="BB132" s="122">
        <f t="shared" ref="BB132" si="597">AH132/Y132</f>
        <v>0.19251900445074646</v>
      </c>
      <c r="BC132" s="38">
        <f t="shared" ref="BC132" si="598">I132</f>
        <v>6.7065377272727282</v>
      </c>
      <c r="BD132" s="123">
        <f t="shared" ref="BD132" si="599">BC132</f>
        <v>6.7065377272727282</v>
      </c>
      <c r="BE132" s="123">
        <f t="shared" ref="BE132" si="600">BC132*AK132</f>
        <v>1.5305547830507329</v>
      </c>
      <c r="BF132" s="123">
        <f t="shared" ref="BF132" si="601">BC132*AL132</f>
        <v>0.48189473776068309</v>
      </c>
      <c r="BG132" s="123">
        <f t="shared" ref="BG132" si="602">BC132*AM132</f>
        <v>0.74324973056274846</v>
      </c>
      <c r="BH132" s="123">
        <f t="shared" ref="BH132" si="603">BC132*AN132</f>
        <v>0.26223113997478237</v>
      </c>
      <c r="BI132" s="123">
        <f t="shared" ref="BI132" si="604">BC132*AO132</f>
        <v>2.4009681495195626E-2</v>
      </c>
      <c r="BJ132" s="123">
        <f t="shared" ref="BJ132" si="605">BC132*AP132</f>
        <v>0.27006681057017173</v>
      </c>
      <c r="BK132" s="123">
        <f t="shared" ref="BK132" si="606">BC132*AQ132</f>
        <v>2.2966488596003101E-2</v>
      </c>
      <c r="BL132" s="124">
        <f t="shared" ref="BL132" si="607">BC132*AR132</f>
        <v>3.3715651215272122</v>
      </c>
      <c r="BM132" s="38">
        <f t="shared" ref="BM132" si="608">V132</f>
        <v>16.18622695652174</v>
      </c>
      <c r="BN132" s="123">
        <f t="shared" ref="BN132" si="609">BM132</f>
        <v>16.18622695652174</v>
      </c>
      <c r="BO132" s="123">
        <f t="shared" ref="BO132" si="610">BM132*AU132</f>
        <v>6.8851152337501826</v>
      </c>
      <c r="BP132" s="123">
        <f t="shared" ref="BP132" si="611">BM132*AV132</f>
        <v>2.7111455361729044</v>
      </c>
      <c r="BQ132" s="123">
        <f t="shared" ref="BQ132" si="612">BM132*AW132</f>
        <v>2.0847913457239167</v>
      </c>
      <c r="BR132" s="123">
        <f t="shared" ref="BR132" si="613">BM132*AX132</f>
        <v>0.75594293728941853</v>
      </c>
      <c r="BS132" s="123">
        <f t="shared" ref="BS132" si="614">BM132*AY132</f>
        <v>6.6365593620436994E-2</v>
      </c>
      <c r="BT132" s="123">
        <f t="shared" ref="BT132" si="615">BM132*AZ132</f>
        <v>0.55019912407119631</v>
      </c>
      <c r="BU132" s="123">
        <f t="shared" ref="BU132" si="616">BM132*BA132</f>
        <v>1.6510886410284552E-2</v>
      </c>
      <c r="BV132" s="124">
        <f t="shared" ref="BV132" si="617">BM132*BB132</f>
        <v>3.1161562994834013</v>
      </c>
      <c r="BW132" s="114">
        <v>2.8449640909090905</v>
      </c>
      <c r="BX132" s="115">
        <v>1.5099436363636365</v>
      </c>
      <c r="BY132" s="115">
        <v>2.9677881818181815</v>
      </c>
      <c r="BZ132" s="115">
        <v>1.658388181818182</v>
      </c>
      <c r="CA132" s="115">
        <v>0.57893136363636366</v>
      </c>
      <c r="CB132" s="115">
        <v>0.171735</v>
      </c>
      <c r="CC132" s="115">
        <v>0.74797090909090924</v>
      </c>
      <c r="CD132" s="115">
        <v>7.777727272727275E-2</v>
      </c>
      <c r="CE132" s="115">
        <v>7.1212272727272721E-2</v>
      </c>
      <c r="CF132" s="115">
        <v>1.3350204545454547</v>
      </c>
      <c r="CG132" s="115">
        <v>1.0762727272727273E-2</v>
      </c>
      <c r="CH132" s="115">
        <v>6.2163636363636362E-3</v>
      </c>
      <c r="CI132" s="115">
        <v>5.272727272727273E-5</v>
      </c>
      <c r="CJ132" s="115">
        <v>5.2545454545454553E-4</v>
      </c>
      <c r="CK132" s="115">
        <v>7.2563636363636354E-3</v>
      </c>
      <c r="CL132" s="115">
        <v>0.13328499999999999</v>
      </c>
      <c r="CM132" s="115">
        <v>4.8601363636363644E-2</v>
      </c>
      <c r="CN132" s="115">
        <v>0</v>
      </c>
      <c r="CO132" s="115">
        <v>-8.232272727272727E-3</v>
      </c>
      <c r="CP132" s="115">
        <v>6.3947727272727281E-2</v>
      </c>
      <c r="CQ132" s="115">
        <v>0.1609727272727273</v>
      </c>
      <c r="CR132" s="115">
        <v>9.4741818181818177E-2</v>
      </c>
      <c r="CS132" s="115">
        <v>0.10410909090909089</v>
      </c>
      <c r="CT132" s="115">
        <v>0.41553909090909097</v>
      </c>
      <c r="CU132" s="115">
        <v>8.3072727272727291E-3</v>
      </c>
      <c r="CV132" s="115">
        <v>3.6590909090909089E-4</v>
      </c>
      <c r="CW132" s="115">
        <v>3.2727272727272732E-5</v>
      </c>
      <c r="CX132" s="115">
        <v>1.0136363636363637E-4</v>
      </c>
      <c r="CY132" s="115">
        <v>5.017272727272727E-3</v>
      </c>
      <c r="CZ132" s="115">
        <v>1.977272727272727E-4</v>
      </c>
      <c r="DA132" s="115">
        <v>2.5949999999999997E-3</v>
      </c>
      <c r="DB132" s="115">
        <v>2.2863636363636361E-4</v>
      </c>
      <c r="DC132" s="115">
        <v>1.909090909090909E-5</v>
      </c>
      <c r="DD132" s="115">
        <v>0.13312772727272729</v>
      </c>
      <c r="DE132" s="115">
        <v>2.9618181818181822E-3</v>
      </c>
      <c r="DF132" s="115">
        <v>1.7090909090909092E-4</v>
      </c>
      <c r="DG132" s="115">
        <v>1.1904545454545452E-2</v>
      </c>
      <c r="DH132" s="115">
        <v>-1.5909090909090907E-5</v>
      </c>
      <c r="DI132" s="115">
        <v>5.0909090909090894E-5</v>
      </c>
      <c r="DJ132" s="115">
        <v>1.3182727272727273E-2</v>
      </c>
      <c r="DK132" s="115">
        <v>6.0709090909090912E-3</v>
      </c>
      <c r="DL132" s="115">
        <v>9.5000000000000019E-5</v>
      </c>
      <c r="DM132" s="115">
        <v>0.39935954545454549</v>
      </c>
      <c r="DN132" s="115">
        <v>0.14034681818181818</v>
      </c>
      <c r="DO132" s="115">
        <v>3.8227272727272741E-4</v>
      </c>
      <c r="DP132" s="115">
        <v>4.4090909090909091E-5</v>
      </c>
      <c r="DQ132" s="115">
        <v>8.9818181818181815E-4</v>
      </c>
      <c r="DR132" s="115">
        <v>1.2772727272727274E-4</v>
      </c>
      <c r="DS132" s="116">
        <v>203.76660727272727</v>
      </c>
      <c r="DT132" s="114">
        <v>8.8879095652173916</v>
      </c>
      <c r="DU132" s="115">
        <v>5.9451852173913045</v>
      </c>
      <c r="DV132" s="115">
        <v>8.7451143478260871</v>
      </c>
      <c r="DW132" s="115">
        <v>6.0143491304347831</v>
      </c>
      <c r="DX132" s="115">
        <v>2.4828117391304345</v>
      </c>
      <c r="DY132" s="115">
        <v>0.97579913043478284</v>
      </c>
      <c r="DZ132" s="115">
        <v>2.0918865217391298</v>
      </c>
      <c r="EA132" s="115">
        <v>0.24258826086956514</v>
      </c>
      <c r="EB132" s="115">
        <v>0.21297260869565218</v>
      </c>
      <c r="EC132" s="115">
        <v>2.9427243478260867</v>
      </c>
      <c r="ED132" s="115">
        <v>8.2895652173913034E-3</v>
      </c>
      <c r="EE132" s="115">
        <v>1.9228260869565219E-2</v>
      </c>
      <c r="EF132" s="115">
        <v>1.7043478260869564E-4</v>
      </c>
      <c r="EG132" s="115">
        <v>1.6113043478260868E-3</v>
      </c>
      <c r="EH132" s="115">
        <v>2.1832173913043481E-2</v>
      </c>
      <c r="EI132" s="115">
        <v>0.4651404347826088</v>
      </c>
      <c r="EJ132" s="115">
        <v>8.0014347826086962E-2</v>
      </c>
      <c r="EK132" s="115">
        <v>0</v>
      </c>
      <c r="EL132" s="115">
        <v>2.4320869565217392E-2</v>
      </c>
      <c r="EM132" s="115">
        <v>0.28072130434782616</v>
      </c>
      <c r="EN132" s="115">
        <v>0.29568652173913046</v>
      </c>
      <c r="EO132" s="115">
        <v>0.25886391304347828</v>
      </c>
      <c r="EP132" s="115">
        <v>0.3025665217391304</v>
      </c>
      <c r="EQ132" s="115">
        <v>1.1621591304347827</v>
      </c>
      <c r="ER132" s="115">
        <v>8.2143478260869544E-3</v>
      </c>
      <c r="ES132" s="115">
        <v>1.2469565217391304E-3</v>
      </c>
      <c r="ET132" s="115">
        <v>1.6086956521739129E-4</v>
      </c>
      <c r="EU132" s="115">
        <v>4.7913043478260871E-4</v>
      </c>
      <c r="EV132" s="115">
        <v>1.9019130434782611E-2</v>
      </c>
      <c r="EW132" s="115">
        <v>8.2652173913043479E-4</v>
      </c>
      <c r="EX132" s="115">
        <v>8.4169565217391291E-3</v>
      </c>
      <c r="EY132" s="115">
        <v>9.2869565217391318E-4</v>
      </c>
      <c r="EZ132" s="115">
        <v>7.9130434782608702E-5</v>
      </c>
      <c r="FA132" s="115">
        <v>0.75643434782608709</v>
      </c>
      <c r="FB132" s="115">
        <v>4.3360869565217388E-3</v>
      </c>
      <c r="FC132" s="115">
        <v>1.2204347826086956E-3</v>
      </c>
      <c r="FD132" s="115">
        <v>2.9399130434782605E-2</v>
      </c>
      <c r="FE132" s="115">
        <v>3.3043478260869549E-5</v>
      </c>
      <c r="FF132" s="115">
        <v>4.0173913043478263E-4</v>
      </c>
      <c r="FG132" s="115">
        <v>3.4762173913043475E-2</v>
      </c>
      <c r="FH132" s="115">
        <v>1.6517391304347828E-2</v>
      </c>
      <c r="FI132" s="115">
        <v>1.4521739130434781E-4</v>
      </c>
      <c r="FJ132" s="115">
        <v>1.6468013043478258</v>
      </c>
      <c r="FK132" s="115">
        <v>0.60189391304347828</v>
      </c>
      <c r="FL132" s="115">
        <v>1.2886956521739133E-3</v>
      </c>
      <c r="FM132" s="115">
        <v>1.1086956521739129E-4</v>
      </c>
      <c r="FN132" s="115">
        <v>3.9630434782608696E-3</v>
      </c>
      <c r="FO132" s="115">
        <v>1.2347826086956521E-4</v>
      </c>
      <c r="FP132" s="116">
        <v>79.686970869565215</v>
      </c>
    </row>
    <row r="133" spans="1:172" x14ac:dyDescent="0.2">
      <c r="A133" s="2" t="str">
        <f>A132</f>
        <v>DOSO1</v>
      </c>
      <c r="B133" s="21">
        <f>B132+1</f>
        <v>2018</v>
      </c>
      <c r="C133" s="38">
        <f>C119</f>
        <v>12.278002909732333</v>
      </c>
      <c r="D133" s="104">
        <f>Tracking!AK41</f>
        <v>23.769831688829989</v>
      </c>
      <c r="E133" s="104">
        <f>Tracking!AN41</f>
        <v>9.3566678790551343</v>
      </c>
      <c r="F133" s="104">
        <f>Tracking!AO41</f>
        <v>20.589173453985495</v>
      </c>
      <c r="G133" s="42">
        <f>G119</f>
        <v>3.637152897</v>
      </c>
      <c r="H133" s="104">
        <f>H119</f>
        <v>8.9243680006999995</v>
      </c>
      <c r="I133" s="20"/>
      <c r="J133" s="41"/>
      <c r="K133" s="41"/>
      <c r="L133" s="40"/>
      <c r="M133" s="41"/>
      <c r="N133" s="40"/>
      <c r="O133" s="40"/>
      <c r="P133" s="40"/>
      <c r="Q133" s="40"/>
      <c r="R133" s="40"/>
      <c r="S133" s="40"/>
      <c r="T133" s="40"/>
      <c r="U133" s="28"/>
      <c r="V133" s="20"/>
      <c r="W133" s="41"/>
      <c r="X133" s="41"/>
      <c r="Y133" s="40"/>
      <c r="Z133" s="41"/>
      <c r="AA133" s="40"/>
      <c r="AB133" s="40"/>
      <c r="AC133" s="40"/>
      <c r="AD133" s="40"/>
      <c r="AE133" s="40"/>
      <c r="AF133" s="40"/>
      <c r="AG133" s="40"/>
      <c r="AH133" s="28"/>
      <c r="AI133" s="20"/>
      <c r="AJ133" s="43"/>
      <c r="AK133" s="43"/>
      <c r="AL133" s="43"/>
      <c r="AM133" s="43"/>
      <c r="AN133" s="43"/>
      <c r="AO133" s="43"/>
      <c r="AP133" s="43"/>
      <c r="AQ133" s="43"/>
      <c r="AR133" s="44"/>
      <c r="AS133" s="20"/>
      <c r="AT133" s="43"/>
      <c r="AU133" s="43"/>
      <c r="AV133" s="43"/>
      <c r="AW133" s="43"/>
      <c r="AX133" s="43"/>
      <c r="AY133" s="43"/>
      <c r="AZ133" s="43"/>
      <c r="BA133" s="43"/>
      <c r="BB133" s="44"/>
      <c r="BC133" s="20"/>
      <c r="BD133" s="45"/>
      <c r="BE133" s="45"/>
      <c r="BF133" s="45"/>
      <c r="BG133" s="45"/>
      <c r="BH133" s="45"/>
      <c r="BI133" s="45"/>
      <c r="BJ133" s="45"/>
      <c r="BK133" s="45"/>
      <c r="BL133" s="46"/>
      <c r="BM133" s="20"/>
      <c r="BN133" s="45"/>
      <c r="BO133" s="45"/>
      <c r="BP133" s="45"/>
      <c r="BQ133" s="45"/>
      <c r="BR133" s="45"/>
      <c r="BS133" s="45"/>
      <c r="BT133" s="45"/>
      <c r="BU133" s="45"/>
      <c r="BV133" s="46"/>
      <c r="BW133" s="47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9"/>
      <c r="DT133" s="47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9"/>
    </row>
    <row r="134" spans="1:172" x14ac:dyDescent="0.2">
      <c r="A134" s="2" t="str">
        <f t="shared" ref="A134:A142" si="618">A133</f>
        <v>DOSO1</v>
      </c>
      <c r="B134" s="21">
        <f t="shared" ref="B134:B142" si="619">B133+1</f>
        <v>2019</v>
      </c>
      <c r="C134" s="38">
        <f>C119</f>
        <v>12.278002909732333</v>
      </c>
      <c r="D134" s="104">
        <f>Tracking!AK42</f>
        <v>23.447104217348901</v>
      </c>
      <c r="E134" s="104">
        <f>Tracking!AN42</f>
        <v>9.1480010911496201</v>
      </c>
      <c r="F134" s="104">
        <f>Tracking!AO42</f>
        <v>20.039256108586944</v>
      </c>
      <c r="G134" s="42">
        <f>G119</f>
        <v>3.637152897</v>
      </c>
      <c r="H134" s="104">
        <f>H119</f>
        <v>8.9243680006999995</v>
      </c>
      <c r="I134" s="20"/>
      <c r="J134" s="41"/>
      <c r="K134" s="41"/>
      <c r="L134" s="40"/>
      <c r="M134" s="41"/>
      <c r="N134" s="40"/>
      <c r="O134" s="40"/>
      <c r="P134" s="40"/>
      <c r="Q134" s="40"/>
      <c r="R134" s="40"/>
      <c r="S134" s="40"/>
      <c r="T134" s="40"/>
      <c r="U134" s="28"/>
      <c r="V134" s="20"/>
      <c r="W134" s="41"/>
      <c r="X134" s="41"/>
      <c r="Y134" s="40"/>
      <c r="Z134" s="41"/>
      <c r="AA134" s="40"/>
      <c r="AB134" s="40"/>
      <c r="AC134" s="40"/>
      <c r="AD134" s="40"/>
      <c r="AE134" s="40"/>
      <c r="AF134" s="40"/>
      <c r="AG134" s="40"/>
      <c r="AH134" s="28"/>
      <c r="AI134" s="20"/>
      <c r="AJ134" s="43"/>
      <c r="AK134" s="43"/>
      <c r="AL134" s="43"/>
      <c r="AM134" s="43"/>
      <c r="AN134" s="43"/>
      <c r="AO134" s="43"/>
      <c r="AP134" s="43"/>
      <c r="AQ134" s="43"/>
      <c r="AR134" s="44"/>
      <c r="AS134" s="20"/>
      <c r="AT134" s="43"/>
      <c r="AU134" s="43"/>
      <c r="AV134" s="43"/>
      <c r="AW134" s="43"/>
      <c r="AX134" s="43"/>
      <c r="AY134" s="43"/>
      <c r="AZ134" s="43"/>
      <c r="BA134" s="43"/>
      <c r="BB134" s="44"/>
      <c r="BC134" s="20"/>
      <c r="BD134" s="45"/>
      <c r="BE134" s="45"/>
      <c r="BF134" s="45"/>
      <c r="BG134" s="45"/>
      <c r="BH134" s="45"/>
      <c r="BI134" s="45"/>
      <c r="BJ134" s="45"/>
      <c r="BK134" s="45"/>
      <c r="BL134" s="46"/>
      <c r="BM134" s="20"/>
      <c r="BN134" s="45"/>
      <c r="BO134" s="45"/>
      <c r="BP134" s="45"/>
      <c r="BQ134" s="45"/>
      <c r="BR134" s="45"/>
      <c r="BS134" s="45"/>
      <c r="BT134" s="45"/>
      <c r="BU134" s="45"/>
      <c r="BV134" s="46"/>
      <c r="BW134" s="47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9"/>
      <c r="DT134" s="47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9"/>
    </row>
    <row r="135" spans="1:172" x14ac:dyDescent="0.2">
      <c r="A135" s="2" t="str">
        <f t="shared" si="618"/>
        <v>DOSO1</v>
      </c>
      <c r="B135" s="21">
        <f t="shared" si="619"/>
        <v>2020</v>
      </c>
      <c r="C135" s="38">
        <f>C119</f>
        <v>12.278002909732333</v>
      </c>
      <c r="D135" s="104">
        <f>Tracking!AK43</f>
        <v>23.124376745867814</v>
      </c>
      <c r="E135" s="104">
        <f>Tracking!AN43</f>
        <v>8.9393343032441059</v>
      </c>
      <c r="F135" s="104">
        <f>Tracking!AO43</f>
        <v>19.489338763188393</v>
      </c>
      <c r="G135" s="42">
        <f>G119</f>
        <v>3.637152897</v>
      </c>
      <c r="H135" s="104">
        <f>H119</f>
        <v>8.9243680006999995</v>
      </c>
      <c r="I135" s="20"/>
      <c r="J135" s="41"/>
      <c r="K135" s="41"/>
      <c r="L135" s="40"/>
      <c r="M135" s="41"/>
      <c r="N135" s="40"/>
      <c r="O135" s="40"/>
      <c r="P135" s="40"/>
      <c r="Q135" s="40"/>
      <c r="R135" s="40"/>
      <c r="S135" s="40"/>
      <c r="T135" s="40"/>
      <c r="U135" s="28"/>
      <c r="V135" s="20"/>
      <c r="W135" s="41"/>
      <c r="X135" s="41"/>
      <c r="Y135" s="40"/>
      <c r="Z135" s="41"/>
      <c r="AA135" s="40"/>
      <c r="AB135" s="40"/>
      <c r="AC135" s="40"/>
      <c r="AD135" s="40"/>
      <c r="AE135" s="40"/>
      <c r="AF135" s="40"/>
      <c r="AG135" s="40"/>
      <c r="AH135" s="28"/>
      <c r="AI135" s="20"/>
      <c r="AJ135" s="43"/>
      <c r="AK135" s="43"/>
      <c r="AL135" s="43"/>
      <c r="AM135" s="43"/>
      <c r="AN135" s="43"/>
      <c r="AO135" s="43"/>
      <c r="AP135" s="43"/>
      <c r="AQ135" s="43"/>
      <c r="AR135" s="44"/>
      <c r="AS135" s="20"/>
      <c r="AT135" s="43"/>
      <c r="AU135" s="43"/>
      <c r="AV135" s="43"/>
      <c r="AW135" s="43"/>
      <c r="AX135" s="43"/>
      <c r="AY135" s="43"/>
      <c r="AZ135" s="43"/>
      <c r="BA135" s="43"/>
      <c r="BB135" s="44"/>
      <c r="BC135" s="20"/>
      <c r="BD135" s="45"/>
      <c r="BE135" s="45"/>
      <c r="BF135" s="45"/>
      <c r="BG135" s="45"/>
      <c r="BH135" s="45"/>
      <c r="BI135" s="45"/>
      <c r="BJ135" s="45"/>
      <c r="BK135" s="45"/>
      <c r="BL135" s="46"/>
      <c r="BM135" s="20"/>
      <c r="BN135" s="45"/>
      <c r="BO135" s="45"/>
      <c r="BP135" s="45"/>
      <c r="BQ135" s="45"/>
      <c r="BR135" s="45"/>
      <c r="BS135" s="45"/>
      <c r="BT135" s="45"/>
      <c r="BU135" s="45"/>
      <c r="BV135" s="46"/>
      <c r="BW135" s="47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9"/>
      <c r="DT135" s="47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9"/>
    </row>
    <row r="136" spans="1:172" x14ac:dyDescent="0.2">
      <c r="A136" s="2" t="str">
        <f t="shared" si="618"/>
        <v>DOSO1</v>
      </c>
      <c r="B136" s="21">
        <f t="shared" si="619"/>
        <v>2021</v>
      </c>
      <c r="C136" s="38">
        <f>C119</f>
        <v>12.278002909732333</v>
      </c>
      <c r="D136" s="104">
        <f>Tracking!AK44</f>
        <v>22.801649274386726</v>
      </c>
      <c r="E136" s="104">
        <f>Tracking!AN44</f>
        <v>8.7306675153385918</v>
      </c>
      <c r="F136" s="104">
        <f>Tracking!AO44</f>
        <v>18.939421417789841</v>
      </c>
      <c r="G136" s="42">
        <f>G119</f>
        <v>3.637152897</v>
      </c>
      <c r="H136" s="104">
        <f>H119</f>
        <v>8.9243680006999995</v>
      </c>
      <c r="I136" s="20"/>
      <c r="J136" s="41"/>
      <c r="K136" s="41"/>
      <c r="L136" s="40"/>
      <c r="M136" s="41"/>
      <c r="N136" s="40"/>
      <c r="O136" s="40"/>
      <c r="P136" s="40"/>
      <c r="Q136" s="40"/>
      <c r="R136" s="40"/>
      <c r="S136" s="40"/>
      <c r="T136" s="40"/>
      <c r="U136" s="28"/>
      <c r="V136" s="20"/>
      <c r="W136" s="41"/>
      <c r="X136" s="41"/>
      <c r="Y136" s="40"/>
      <c r="Z136" s="41"/>
      <c r="AA136" s="40"/>
      <c r="AB136" s="40"/>
      <c r="AC136" s="40"/>
      <c r="AD136" s="40"/>
      <c r="AE136" s="40"/>
      <c r="AF136" s="40"/>
      <c r="AG136" s="40"/>
      <c r="AH136" s="28"/>
      <c r="AI136" s="20"/>
      <c r="AJ136" s="43"/>
      <c r="AK136" s="43"/>
      <c r="AL136" s="43"/>
      <c r="AM136" s="43"/>
      <c r="AN136" s="43"/>
      <c r="AO136" s="43"/>
      <c r="AP136" s="43"/>
      <c r="AQ136" s="43"/>
      <c r="AR136" s="44"/>
      <c r="AS136" s="20"/>
      <c r="AT136" s="43"/>
      <c r="AU136" s="43"/>
      <c r="AV136" s="43"/>
      <c r="AW136" s="43"/>
      <c r="AX136" s="43"/>
      <c r="AY136" s="43"/>
      <c r="AZ136" s="43"/>
      <c r="BA136" s="43"/>
      <c r="BB136" s="44"/>
      <c r="BC136" s="20"/>
      <c r="BD136" s="45"/>
      <c r="BE136" s="45"/>
      <c r="BF136" s="45"/>
      <c r="BG136" s="45"/>
      <c r="BH136" s="45"/>
      <c r="BI136" s="45"/>
      <c r="BJ136" s="45"/>
      <c r="BK136" s="45"/>
      <c r="BL136" s="46"/>
      <c r="BM136" s="20"/>
      <c r="BN136" s="45"/>
      <c r="BO136" s="45"/>
      <c r="BP136" s="45"/>
      <c r="BQ136" s="45"/>
      <c r="BR136" s="45"/>
      <c r="BS136" s="45"/>
      <c r="BT136" s="45"/>
      <c r="BU136" s="45"/>
      <c r="BV136" s="46"/>
      <c r="BW136" s="47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9"/>
      <c r="DT136" s="47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9"/>
    </row>
    <row r="137" spans="1:172" x14ac:dyDescent="0.2">
      <c r="A137" s="2" t="str">
        <f t="shared" si="618"/>
        <v>DOSO1</v>
      </c>
      <c r="B137" s="21">
        <f t="shared" si="619"/>
        <v>2022</v>
      </c>
      <c r="C137" s="38">
        <f>C119</f>
        <v>12.278002909732333</v>
      </c>
      <c r="D137" s="104">
        <f>Tracking!AK45</f>
        <v>22.478921802905639</v>
      </c>
      <c r="E137" s="104">
        <f>Tracking!AN45</f>
        <v>8.5220007274330776</v>
      </c>
      <c r="F137" s="104">
        <f>Tracking!AO45</f>
        <v>18.38950407239129</v>
      </c>
      <c r="G137" s="42">
        <f>G119</f>
        <v>3.637152897</v>
      </c>
      <c r="H137" s="104">
        <f>H119</f>
        <v>8.9243680006999995</v>
      </c>
      <c r="I137" s="20"/>
      <c r="J137" s="41"/>
      <c r="K137" s="41"/>
      <c r="L137" s="40"/>
      <c r="M137" s="41"/>
      <c r="N137" s="40"/>
      <c r="O137" s="40"/>
      <c r="P137" s="40"/>
      <c r="Q137" s="40"/>
      <c r="R137" s="40"/>
      <c r="S137" s="40"/>
      <c r="T137" s="40"/>
      <c r="U137" s="28"/>
      <c r="V137" s="20"/>
      <c r="W137" s="41"/>
      <c r="X137" s="41"/>
      <c r="Y137" s="40"/>
      <c r="Z137" s="41"/>
      <c r="AA137" s="40"/>
      <c r="AB137" s="40"/>
      <c r="AC137" s="40"/>
      <c r="AD137" s="40"/>
      <c r="AE137" s="40"/>
      <c r="AF137" s="40"/>
      <c r="AG137" s="40"/>
      <c r="AH137" s="28"/>
      <c r="AI137" s="20"/>
      <c r="AJ137" s="43"/>
      <c r="AK137" s="43"/>
      <c r="AL137" s="43"/>
      <c r="AM137" s="43"/>
      <c r="AN137" s="43"/>
      <c r="AO137" s="43"/>
      <c r="AP137" s="43"/>
      <c r="AQ137" s="43"/>
      <c r="AR137" s="44"/>
      <c r="AS137" s="20"/>
      <c r="AT137" s="43"/>
      <c r="AU137" s="43"/>
      <c r="AV137" s="43"/>
      <c r="AW137" s="43"/>
      <c r="AX137" s="43"/>
      <c r="AY137" s="43"/>
      <c r="AZ137" s="43"/>
      <c r="BA137" s="43"/>
      <c r="BB137" s="44"/>
      <c r="BC137" s="20"/>
      <c r="BD137" s="45"/>
      <c r="BE137" s="45"/>
      <c r="BF137" s="45"/>
      <c r="BG137" s="45"/>
      <c r="BH137" s="45"/>
      <c r="BI137" s="45"/>
      <c r="BJ137" s="45"/>
      <c r="BK137" s="45"/>
      <c r="BL137" s="46"/>
      <c r="BM137" s="20"/>
      <c r="BN137" s="45"/>
      <c r="BO137" s="45"/>
      <c r="BP137" s="45"/>
      <c r="BQ137" s="45"/>
      <c r="BR137" s="45"/>
      <c r="BS137" s="45"/>
      <c r="BT137" s="45"/>
      <c r="BU137" s="45"/>
      <c r="BV137" s="46"/>
      <c r="BW137" s="47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9"/>
      <c r="DT137" s="47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9"/>
    </row>
    <row r="138" spans="1:172" x14ac:dyDescent="0.2">
      <c r="A138" s="2" t="str">
        <f t="shared" si="618"/>
        <v>DOSO1</v>
      </c>
      <c r="B138" s="21">
        <f t="shared" si="619"/>
        <v>2023</v>
      </c>
      <c r="C138" s="38">
        <f>C119</f>
        <v>12.278002909732333</v>
      </c>
      <c r="D138" s="104">
        <f>Tracking!AK46</f>
        <v>22.156194331424551</v>
      </c>
      <c r="E138" s="104">
        <f>Tracking!AN46</f>
        <v>8.3133339395275634</v>
      </c>
      <c r="F138" s="104">
        <f>Tracking!AO46</f>
        <v>17.839586726992739</v>
      </c>
      <c r="G138" s="42">
        <f>G119</f>
        <v>3.637152897</v>
      </c>
      <c r="H138" s="104">
        <f>H119</f>
        <v>8.9243680006999995</v>
      </c>
      <c r="I138" s="20"/>
      <c r="J138" s="41"/>
      <c r="K138" s="41"/>
      <c r="L138" s="40"/>
      <c r="M138" s="41"/>
      <c r="N138" s="40"/>
      <c r="O138" s="40"/>
      <c r="P138" s="40"/>
      <c r="Q138" s="40"/>
      <c r="R138" s="40"/>
      <c r="S138" s="40"/>
      <c r="T138" s="40"/>
      <c r="U138" s="28"/>
      <c r="V138" s="20"/>
      <c r="W138" s="41"/>
      <c r="X138" s="41"/>
      <c r="Y138" s="40"/>
      <c r="Z138" s="41"/>
      <c r="AA138" s="40"/>
      <c r="AB138" s="40"/>
      <c r="AC138" s="40"/>
      <c r="AD138" s="40"/>
      <c r="AE138" s="40"/>
      <c r="AF138" s="40"/>
      <c r="AG138" s="40"/>
      <c r="AH138" s="28"/>
      <c r="AI138" s="20"/>
      <c r="AJ138" s="43"/>
      <c r="AK138" s="43"/>
      <c r="AL138" s="43"/>
      <c r="AM138" s="43"/>
      <c r="AN138" s="43"/>
      <c r="AO138" s="43"/>
      <c r="AP138" s="43"/>
      <c r="AQ138" s="43"/>
      <c r="AR138" s="44"/>
      <c r="AS138" s="20"/>
      <c r="AT138" s="43"/>
      <c r="AU138" s="43"/>
      <c r="AV138" s="43"/>
      <c r="AW138" s="43"/>
      <c r="AX138" s="43"/>
      <c r="AY138" s="43"/>
      <c r="AZ138" s="43"/>
      <c r="BA138" s="43"/>
      <c r="BB138" s="44"/>
      <c r="BC138" s="20"/>
      <c r="BD138" s="45"/>
      <c r="BE138" s="45"/>
      <c r="BF138" s="45"/>
      <c r="BG138" s="45"/>
      <c r="BH138" s="45"/>
      <c r="BI138" s="45"/>
      <c r="BJ138" s="45"/>
      <c r="BK138" s="45"/>
      <c r="BL138" s="46"/>
      <c r="BM138" s="20"/>
      <c r="BN138" s="45"/>
      <c r="BO138" s="45"/>
      <c r="BP138" s="45"/>
      <c r="BQ138" s="45"/>
      <c r="BR138" s="45"/>
      <c r="BS138" s="45"/>
      <c r="BT138" s="45"/>
      <c r="BU138" s="45"/>
      <c r="BV138" s="46"/>
      <c r="BW138" s="47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9"/>
      <c r="DT138" s="47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9"/>
    </row>
    <row r="139" spans="1:172" x14ac:dyDescent="0.2">
      <c r="A139" s="2" t="str">
        <f t="shared" si="618"/>
        <v>DOSO1</v>
      </c>
      <c r="B139" s="21">
        <f t="shared" si="619"/>
        <v>2024</v>
      </c>
      <c r="C139" s="38">
        <f>C119</f>
        <v>12.278002909732333</v>
      </c>
      <c r="D139" s="104">
        <f>Tracking!AK47</f>
        <v>21.833466859943464</v>
      </c>
      <c r="E139" s="104">
        <f>Tracking!AN47</f>
        <v>8.1046671516220492</v>
      </c>
      <c r="F139" s="104">
        <f>Tracking!AO47</f>
        <v>17.289669381594187</v>
      </c>
      <c r="G139" s="42">
        <f>G119</f>
        <v>3.637152897</v>
      </c>
      <c r="H139" s="104">
        <f>H119</f>
        <v>8.9243680006999995</v>
      </c>
      <c r="I139" s="20"/>
      <c r="J139" s="41"/>
      <c r="K139" s="41"/>
      <c r="L139" s="40"/>
      <c r="M139" s="41"/>
      <c r="N139" s="40"/>
      <c r="O139" s="40"/>
      <c r="P139" s="40"/>
      <c r="Q139" s="40"/>
      <c r="R139" s="40"/>
      <c r="S139" s="40"/>
      <c r="T139" s="40"/>
      <c r="U139" s="28"/>
      <c r="V139" s="20"/>
      <c r="W139" s="41"/>
      <c r="X139" s="41"/>
      <c r="Y139" s="40"/>
      <c r="Z139" s="41"/>
      <c r="AA139" s="40"/>
      <c r="AB139" s="40"/>
      <c r="AC139" s="40"/>
      <c r="AD139" s="40"/>
      <c r="AE139" s="40"/>
      <c r="AF139" s="40"/>
      <c r="AG139" s="40"/>
      <c r="AH139" s="28"/>
      <c r="AI139" s="20"/>
      <c r="AJ139" s="43"/>
      <c r="AK139" s="43"/>
      <c r="AL139" s="43"/>
      <c r="AM139" s="43"/>
      <c r="AN139" s="43"/>
      <c r="AO139" s="43"/>
      <c r="AP139" s="43"/>
      <c r="AQ139" s="43"/>
      <c r="AR139" s="44"/>
      <c r="AS139" s="20"/>
      <c r="AT139" s="43"/>
      <c r="AU139" s="43"/>
      <c r="AV139" s="43"/>
      <c r="AW139" s="43"/>
      <c r="AX139" s="43"/>
      <c r="AY139" s="43"/>
      <c r="AZ139" s="43"/>
      <c r="BA139" s="43"/>
      <c r="BB139" s="44"/>
      <c r="BC139" s="20"/>
      <c r="BD139" s="45"/>
      <c r="BE139" s="45"/>
      <c r="BF139" s="45"/>
      <c r="BG139" s="45"/>
      <c r="BH139" s="45"/>
      <c r="BI139" s="45"/>
      <c r="BJ139" s="45"/>
      <c r="BK139" s="45"/>
      <c r="BL139" s="46"/>
      <c r="BM139" s="20"/>
      <c r="BN139" s="45"/>
      <c r="BO139" s="45"/>
      <c r="BP139" s="45"/>
      <c r="BQ139" s="45"/>
      <c r="BR139" s="45"/>
      <c r="BS139" s="45"/>
      <c r="BT139" s="45"/>
      <c r="BU139" s="45"/>
      <c r="BV139" s="46"/>
      <c r="BW139" s="47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9"/>
      <c r="DT139" s="47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9"/>
    </row>
    <row r="140" spans="1:172" x14ac:dyDescent="0.2">
      <c r="A140" s="2" t="str">
        <f t="shared" si="618"/>
        <v>DOSO1</v>
      </c>
      <c r="B140" s="21">
        <f t="shared" si="619"/>
        <v>2025</v>
      </c>
      <c r="C140" s="38">
        <f>C119</f>
        <v>12.278002909732333</v>
      </c>
      <c r="D140" s="104">
        <f>Tracking!AK48</f>
        <v>21.510739388462376</v>
      </c>
      <c r="E140" s="104">
        <f>Tracking!AN48</f>
        <v>7.896000363716535</v>
      </c>
      <c r="F140" s="104">
        <f>Tracking!AO48</f>
        <v>16.739752036195636</v>
      </c>
      <c r="G140" s="42">
        <f>G119</f>
        <v>3.637152897</v>
      </c>
      <c r="H140" s="104">
        <f>H119</f>
        <v>8.9243680006999995</v>
      </c>
      <c r="I140" s="20"/>
      <c r="J140" s="41"/>
      <c r="K140" s="41"/>
      <c r="L140" s="40"/>
      <c r="M140" s="41"/>
      <c r="N140" s="40"/>
      <c r="O140" s="40"/>
      <c r="P140" s="40"/>
      <c r="Q140" s="40"/>
      <c r="R140" s="40"/>
      <c r="S140" s="40"/>
      <c r="T140" s="40"/>
      <c r="U140" s="28"/>
      <c r="V140" s="20"/>
      <c r="W140" s="41"/>
      <c r="X140" s="41"/>
      <c r="Y140" s="40"/>
      <c r="Z140" s="41"/>
      <c r="AA140" s="40"/>
      <c r="AB140" s="40"/>
      <c r="AC140" s="40"/>
      <c r="AD140" s="40"/>
      <c r="AE140" s="40"/>
      <c r="AF140" s="40"/>
      <c r="AG140" s="40"/>
      <c r="AH140" s="28"/>
      <c r="AI140" s="20"/>
      <c r="AJ140" s="43"/>
      <c r="AK140" s="43"/>
      <c r="AL140" s="43"/>
      <c r="AM140" s="43"/>
      <c r="AN140" s="43"/>
      <c r="AO140" s="43"/>
      <c r="AP140" s="43"/>
      <c r="AQ140" s="43"/>
      <c r="AR140" s="44"/>
      <c r="AS140" s="20"/>
      <c r="AT140" s="43"/>
      <c r="AU140" s="43"/>
      <c r="AV140" s="43"/>
      <c r="AW140" s="43"/>
      <c r="AX140" s="43"/>
      <c r="AY140" s="43"/>
      <c r="AZ140" s="43"/>
      <c r="BA140" s="43"/>
      <c r="BB140" s="44"/>
      <c r="BC140" s="20"/>
      <c r="BD140" s="45"/>
      <c r="BE140" s="45"/>
      <c r="BF140" s="45"/>
      <c r="BG140" s="45"/>
      <c r="BH140" s="45"/>
      <c r="BI140" s="45"/>
      <c r="BJ140" s="45"/>
      <c r="BK140" s="45"/>
      <c r="BL140" s="46"/>
      <c r="BM140" s="20"/>
      <c r="BN140" s="45"/>
      <c r="BO140" s="45"/>
      <c r="BP140" s="45"/>
      <c r="BQ140" s="45"/>
      <c r="BR140" s="45"/>
      <c r="BS140" s="45"/>
      <c r="BT140" s="45"/>
      <c r="BU140" s="45"/>
      <c r="BV140" s="46"/>
      <c r="BW140" s="47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9"/>
      <c r="DT140" s="47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9"/>
    </row>
    <row r="141" spans="1:172" x14ac:dyDescent="0.2">
      <c r="A141" s="2" t="str">
        <f t="shared" si="618"/>
        <v>DOSO1</v>
      </c>
      <c r="B141" s="21">
        <f t="shared" si="619"/>
        <v>2026</v>
      </c>
      <c r="C141" s="38">
        <f>C119</f>
        <v>12.278002909732333</v>
      </c>
      <c r="D141" s="104">
        <f>Tracking!AK49</f>
        <v>21.188011916981289</v>
      </c>
      <c r="E141" s="104">
        <f>Tracking!AN49</f>
        <v>7.6873335758110208</v>
      </c>
      <c r="F141" s="104">
        <f>Tracking!AO49</f>
        <v>16.189834690797085</v>
      </c>
      <c r="G141" s="42">
        <f>G119</f>
        <v>3.637152897</v>
      </c>
      <c r="H141" s="104">
        <f>H119</f>
        <v>8.9243680006999995</v>
      </c>
      <c r="I141" s="20"/>
      <c r="J141" s="41"/>
      <c r="K141" s="41"/>
      <c r="L141" s="40"/>
      <c r="M141" s="41"/>
      <c r="N141" s="40"/>
      <c r="O141" s="40"/>
      <c r="P141" s="40"/>
      <c r="Q141" s="40"/>
      <c r="R141" s="40"/>
      <c r="S141" s="40"/>
      <c r="T141" s="40"/>
      <c r="U141" s="28"/>
      <c r="V141" s="20"/>
      <c r="W141" s="41"/>
      <c r="X141" s="41"/>
      <c r="Y141" s="40"/>
      <c r="Z141" s="41"/>
      <c r="AA141" s="40"/>
      <c r="AB141" s="40"/>
      <c r="AC141" s="40"/>
      <c r="AD141" s="40"/>
      <c r="AE141" s="40"/>
      <c r="AF141" s="40"/>
      <c r="AG141" s="40"/>
      <c r="AH141" s="28"/>
      <c r="AI141" s="20"/>
      <c r="AJ141" s="43"/>
      <c r="AK141" s="43"/>
      <c r="AL141" s="43"/>
      <c r="AM141" s="43"/>
      <c r="AN141" s="43"/>
      <c r="AO141" s="43"/>
      <c r="AP141" s="43"/>
      <c r="AQ141" s="43"/>
      <c r="AR141" s="44"/>
      <c r="AS141" s="20"/>
      <c r="AT141" s="43"/>
      <c r="AU141" s="43"/>
      <c r="AV141" s="43"/>
      <c r="AW141" s="43"/>
      <c r="AX141" s="43"/>
      <c r="AY141" s="43"/>
      <c r="AZ141" s="43"/>
      <c r="BA141" s="43"/>
      <c r="BB141" s="44"/>
      <c r="BC141" s="20"/>
      <c r="BD141" s="45"/>
      <c r="BE141" s="45"/>
      <c r="BF141" s="45"/>
      <c r="BG141" s="45"/>
      <c r="BH141" s="45"/>
      <c r="BI141" s="45"/>
      <c r="BJ141" s="45"/>
      <c r="BK141" s="45"/>
      <c r="BL141" s="46"/>
      <c r="BM141" s="20"/>
      <c r="BN141" s="45"/>
      <c r="BO141" s="45"/>
      <c r="BP141" s="45"/>
      <c r="BQ141" s="45"/>
      <c r="BR141" s="45"/>
      <c r="BS141" s="45"/>
      <c r="BT141" s="45"/>
      <c r="BU141" s="45"/>
      <c r="BV141" s="46"/>
      <c r="BW141" s="47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9"/>
      <c r="DT141" s="47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9"/>
    </row>
    <row r="142" spans="1:172" x14ac:dyDescent="0.2">
      <c r="A142" s="2" t="str">
        <f t="shared" si="618"/>
        <v>DOSO1</v>
      </c>
      <c r="B142" s="21">
        <f t="shared" si="619"/>
        <v>2027</v>
      </c>
      <c r="C142" s="38">
        <f>C119</f>
        <v>12.278002909732333</v>
      </c>
      <c r="D142" s="104">
        <f>Tracking!AK50</f>
        <v>20.865284445500201</v>
      </c>
      <c r="E142" s="104">
        <f>Tracking!AN50</f>
        <v>7.4786667879055067</v>
      </c>
      <c r="F142" s="104">
        <f>Tracking!AO50</f>
        <v>15.639917345398533</v>
      </c>
      <c r="G142" s="42">
        <f>G119</f>
        <v>3.637152897</v>
      </c>
      <c r="H142" s="104">
        <f>H119</f>
        <v>8.9243680006999995</v>
      </c>
      <c r="I142" s="20"/>
      <c r="J142" s="41"/>
      <c r="K142" s="41"/>
      <c r="L142" s="40"/>
      <c r="M142" s="41"/>
      <c r="N142" s="40"/>
      <c r="O142" s="40"/>
      <c r="P142" s="40"/>
      <c r="Q142" s="40"/>
      <c r="R142" s="40"/>
      <c r="S142" s="40"/>
      <c r="T142" s="40"/>
      <c r="U142" s="28"/>
      <c r="V142" s="20"/>
      <c r="W142" s="41"/>
      <c r="X142" s="41"/>
      <c r="Y142" s="40"/>
      <c r="Z142" s="41"/>
      <c r="AA142" s="40"/>
      <c r="AB142" s="40"/>
      <c r="AC142" s="40"/>
      <c r="AD142" s="40"/>
      <c r="AE142" s="40"/>
      <c r="AF142" s="40"/>
      <c r="AG142" s="40"/>
      <c r="AH142" s="28"/>
      <c r="AI142" s="20"/>
      <c r="AJ142" s="43"/>
      <c r="AK142" s="43"/>
      <c r="AL142" s="43"/>
      <c r="AM142" s="43"/>
      <c r="AN142" s="43"/>
      <c r="AO142" s="43"/>
      <c r="AP142" s="43"/>
      <c r="AQ142" s="43"/>
      <c r="AR142" s="44"/>
      <c r="AS142" s="20"/>
      <c r="AT142" s="43"/>
      <c r="AU142" s="43"/>
      <c r="AV142" s="43"/>
      <c r="AW142" s="43"/>
      <c r="AX142" s="43"/>
      <c r="AY142" s="43"/>
      <c r="AZ142" s="43"/>
      <c r="BA142" s="43"/>
      <c r="BB142" s="44"/>
      <c r="BC142" s="20"/>
      <c r="BD142" s="45"/>
      <c r="BE142" s="45"/>
      <c r="BF142" s="45"/>
      <c r="BG142" s="45"/>
      <c r="BH142" s="45"/>
      <c r="BI142" s="45"/>
      <c r="BJ142" s="45"/>
      <c r="BK142" s="45"/>
      <c r="BL142" s="46"/>
      <c r="BM142" s="20"/>
      <c r="BN142" s="45"/>
      <c r="BO142" s="45"/>
      <c r="BP142" s="45"/>
      <c r="BQ142" s="45"/>
      <c r="BR142" s="45"/>
      <c r="BS142" s="45"/>
      <c r="BT142" s="45"/>
      <c r="BU142" s="45"/>
      <c r="BV142" s="46"/>
      <c r="BW142" s="47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9"/>
      <c r="DT142" s="47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9"/>
    </row>
    <row r="143" spans="1:172" ht="12" thickBot="1" x14ac:dyDescent="0.25">
      <c r="A143" s="29" t="str">
        <f>A142</f>
        <v>DOSO1</v>
      </c>
      <c r="B143" s="30">
        <v>2028</v>
      </c>
      <c r="C143" s="126">
        <f>C119</f>
        <v>12.278002909732333</v>
      </c>
      <c r="D143" s="50">
        <f>Tracking!AK51</f>
        <v>20.542556974019114</v>
      </c>
      <c r="E143" s="50">
        <f>Tracking!AN51</f>
        <v>7.27</v>
      </c>
      <c r="F143" s="50">
        <f>Tracking!AO51</f>
        <v>15.09</v>
      </c>
      <c r="G143" s="50">
        <f>G119</f>
        <v>3.637152897</v>
      </c>
      <c r="H143" s="50">
        <f>H119</f>
        <v>8.9243680006999995</v>
      </c>
      <c r="I143" s="51"/>
      <c r="J143" s="52"/>
      <c r="K143" s="50">
        <f>E143</f>
        <v>7.27</v>
      </c>
      <c r="L143" s="53"/>
      <c r="M143" s="52" t="str">
        <f t="shared" ref="M143:M171" si="620">IF(L143="","",L143-U143)</f>
        <v/>
      </c>
      <c r="N143" s="53"/>
      <c r="O143" s="53"/>
      <c r="P143" s="53"/>
      <c r="Q143" s="53"/>
      <c r="R143" s="53"/>
      <c r="S143" s="53"/>
      <c r="T143" s="53"/>
      <c r="U143" s="54"/>
      <c r="V143" s="51"/>
      <c r="W143" s="52"/>
      <c r="X143" s="50">
        <f>F143</f>
        <v>15.09</v>
      </c>
      <c r="Y143" s="53"/>
      <c r="Z143" s="52" t="str">
        <f t="shared" ref="Z143" si="621">IF(Y143="","",Y143-AH143)</f>
        <v/>
      </c>
      <c r="AA143" s="53"/>
      <c r="AB143" s="53"/>
      <c r="AC143" s="53"/>
      <c r="AD143" s="53"/>
      <c r="AE143" s="53"/>
      <c r="AF143" s="53"/>
      <c r="AG143" s="53"/>
      <c r="AH143" s="54"/>
      <c r="AI143" s="51"/>
      <c r="AJ143" s="55"/>
      <c r="AK143" s="55"/>
      <c r="AL143" s="55"/>
      <c r="AM143" s="55"/>
      <c r="AN143" s="55"/>
      <c r="AO143" s="55"/>
      <c r="AP143" s="55"/>
      <c r="AQ143" s="55"/>
      <c r="AR143" s="56"/>
      <c r="AS143" s="51"/>
      <c r="AT143" s="55"/>
      <c r="AU143" s="55"/>
      <c r="AV143" s="55"/>
      <c r="AW143" s="55"/>
      <c r="AX143" s="55"/>
      <c r="AY143" s="55"/>
      <c r="AZ143" s="55"/>
      <c r="BA143" s="55"/>
      <c r="BB143" s="56"/>
      <c r="BC143" s="51"/>
      <c r="BD143" s="57"/>
      <c r="BE143" s="57"/>
      <c r="BF143" s="57"/>
      <c r="BG143" s="57"/>
      <c r="BH143" s="57"/>
      <c r="BI143" s="57"/>
      <c r="BJ143" s="57"/>
      <c r="BK143" s="57"/>
      <c r="BL143" s="58"/>
      <c r="BM143" s="51"/>
      <c r="BN143" s="57"/>
      <c r="BO143" s="57"/>
      <c r="BP143" s="57"/>
      <c r="BQ143" s="57"/>
      <c r="BR143" s="57"/>
      <c r="BS143" s="57"/>
      <c r="BT143" s="57"/>
      <c r="BU143" s="57"/>
      <c r="BV143" s="58"/>
      <c r="BW143" s="59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1"/>
      <c r="DT143" s="59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1"/>
    </row>
    <row r="144" spans="1:172" x14ac:dyDescent="0.2">
      <c r="A144" s="62"/>
      <c r="B144" s="63" t="s">
        <v>68</v>
      </c>
      <c r="C144" s="20"/>
      <c r="D144" s="41"/>
      <c r="E144" s="41"/>
      <c r="F144" s="41"/>
      <c r="G144" s="41"/>
      <c r="H144" s="41"/>
      <c r="I144" s="20"/>
      <c r="J144" s="41"/>
      <c r="K144" s="41"/>
      <c r="L144" s="40"/>
      <c r="M144" s="40"/>
      <c r="N144" s="40"/>
      <c r="O144" s="40"/>
      <c r="P144" s="40"/>
      <c r="Q144" s="40"/>
      <c r="R144" s="40"/>
      <c r="S144" s="40"/>
      <c r="T144" s="40"/>
      <c r="U144" s="28"/>
      <c r="V144" s="20"/>
      <c r="W144" s="41"/>
      <c r="X144" s="41"/>
      <c r="Y144" s="40"/>
      <c r="Z144" s="40"/>
      <c r="AA144" s="40"/>
      <c r="AB144" s="40"/>
      <c r="AC144" s="40"/>
      <c r="AD144" s="40"/>
      <c r="AE144" s="40"/>
      <c r="AF144" s="40"/>
      <c r="AG144" s="40"/>
      <c r="AH144" s="28"/>
      <c r="AI144" s="20"/>
      <c r="AJ144" s="43"/>
      <c r="AK144" s="43"/>
      <c r="AL144" s="43"/>
      <c r="AM144" s="43"/>
      <c r="AN144" s="43"/>
      <c r="AO144" s="43"/>
      <c r="AP144" s="43"/>
      <c r="AQ144" s="43"/>
      <c r="AR144" s="44"/>
      <c r="AS144" s="20"/>
      <c r="AT144" s="43"/>
      <c r="AU144" s="43"/>
      <c r="AV144" s="43"/>
      <c r="AW144" s="43"/>
      <c r="AX144" s="43"/>
      <c r="AY144" s="43"/>
      <c r="AZ144" s="43"/>
      <c r="BA144" s="43"/>
      <c r="BB144" s="44"/>
      <c r="BC144" s="20"/>
      <c r="BD144" s="45"/>
      <c r="BE144" s="45"/>
      <c r="BF144" s="45"/>
      <c r="BG144" s="45"/>
      <c r="BH144" s="45"/>
      <c r="BI144" s="45"/>
      <c r="BJ144" s="45"/>
      <c r="BK144" s="45"/>
      <c r="BL144" s="46"/>
      <c r="BM144" s="20"/>
      <c r="BN144" s="45"/>
      <c r="BO144" s="45"/>
      <c r="BP144" s="45"/>
      <c r="BQ144" s="45"/>
      <c r="BR144" s="45"/>
      <c r="BS144" s="45"/>
      <c r="BT144" s="45"/>
      <c r="BU144" s="45"/>
      <c r="BV144" s="46"/>
      <c r="BW144" s="47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9"/>
      <c r="DT144" s="47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9"/>
    </row>
    <row r="145" spans="1:172" x14ac:dyDescent="0.2">
      <c r="A145" s="62" t="str">
        <f t="shared" ref="A145:A158" si="622">A119</f>
        <v>DOSO1</v>
      </c>
      <c r="B145" s="63" t="s">
        <v>67</v>
      </c>
      <c r="C145" s="20"/>
      <c r="D145" s="41"/>
      <c r="E145" s="41"/>
      <c r="F145" s="41"/>
      <c r="G145" s="41"/>
      <c r="H145" s="41"/>
      <c r="I145" s="20"/>
      <c r="J145" s="64">
        <f t="shared" ref="J145:J158" si="623">IF(J119="","",J119)</f>
        <v>12.278002909732333</v>
      </c>
      <c r="K145" s="41"/>
      <c r="L145" s="64">
        <f>IF(COUNT(L115:L119)&lt;3,"",AVERAGE(L115:L119))</f>
        <v>35.416318432147563</v>
      </c>
      <c r="M145" s="64">
        <f t="shared" ref="M145:U145" si="624">IF(COUNT(M115:M119)&lt;3,"",AVERAGE(M115:M119))</f>
        <v>25.416318432147563</v>
      </c>
      <c r="N145" s="64">
        <f t="shared" si="624"/>
        <v>14.347488801539422</v>
      </c>
      <c r="O145" s="64">
        <f t="shared" si="624"/>
        <v>3.1030298421572704</v>
      </c>
      <c r="P145" s="64">
        <f t="shared" si="624"/>
        <v>4.8754778481034604</v>
      </c>
      <c r="Q145" s="64">
        <f t="shared" si="624"/>
        <v>2.0530225608487624</v>
      </c>
      <c r="R145" s="64">
        <f t="shared" si="624"/>
        <v>0.17822452725192425</v>
      </c>
      <c r="S145" s="64">
        <f t="shared" si="624"/>
        <v>0.73362208404410245</v>
      </c>
      <c r="T145" s="64">
        <f t="shared" si="624"/>
        <v>0.12545278716801886</v>
      </c>
      <c r="U145" s="65">
        <f t="shared" si="624"/>
        <v>10</v>
      </c>
      <c r="V145" s="20"/>
      <c r="W145" s="64">
        <f t="shared" ref="W145:W158" si="625">IF(W119="","",W119)</f>
        <v>28.288016289565213</v>
      </c>
      <c r="X145" s="41"/>
      <c r="Y145" s="64">
        <f>IF(COUNT(Y115:Y119)&lt;3,"",AVERAGE(Y115:Y119))</f>
        <v>184.66350527826089</v>
      </c>
      <c r="Z145" s="64">
        <f t="shared" ref="Z145:AH145" si="626">IF(COUNT(Z115:Z119)&lt;3,"",AVERAGE(Z115:Z119))</f>
        <v>174.66350527826089</v>
      </c>
      <c r="AA145" s="64">
        <f t="shared" si="626"/>
        <v>157.31669699652176</v>
      </c>
      <c r="AB145" s="64">
        <f t="shared" si="626"/>
        <v>2.0329776486956521</v>
      </c>
      <c r="AC145" s="64">
        <f t="shared" si="626"/>
        <v>9.3563937556521743</v>
      </c>
      <c r="AD145" s="64">
        <f t="shared" si="626"/>
        <v>3.9550986956521741</v>
      </c>
      <c r="AE145" s="64">
        <f t="shared" si="626"/>
        <v>0.70174666260869567</v>
      </c>
      <c r="AF145" s="64">
        <f t="shared" si="626"/>
        <v>1.2298407704347825</v>
      </c>
      <c r="AG145" s="64">
        <f t="shared" si="626"/>
        <v>7.0750929565217391E-2</v>
      </c>
      <c r="AH145" s="65">
        <f t="shared" si="626"/>
        <v>10</v>
      </c>
      <c r="AI145" s="66">
        <f>J145</f>
        <v>12.278002909732333</v>
      </c>
      <c r="AJ145" s="67">
        <f>L145/L145</f>
        <v>1</v>
      </c>
      <c r="AK145" s="67">
        <f>N145/L145</f>
        <v>0.4051095494024059</v>
      </c>
      <c r="AL145" s="67">
        <f>O145/L145</f>
        <v>8.7615821732070137E-2</v>
      </c>
      <c r="AM145" s="67">
        <f>P145/L145</f>
        <v>0.13766190456651095</v>
      </c>
      <c r="AN145" s="67">
        <f>Q145/L145</f>
        <v>5.7968265808939191E-2</v>
      </c>
      <c r="AO145" s="67">
        <f>R145/L145</f>
        <v>5.0322714257659542E-3</v>
      </c>
      <c r="AP145" s="67">
        <f>S145/L145</f>
        <v>2.0714238987025544E-2</v>
      </c>
      <c r="AQ145" s="67">
        <f>T145/L145</f>
        <v>3.5422311725700085E-3</v>
      </c>
      <c r="AR145" s="68">
        <f>U145/L145</f>
        <v>0.28235571744021115</v>
      </c>
      <c r="AS145" s="66">
        <f>W145</f>
        <v>28.288016289565213</v>
      </c>
      <c r="AT145" s="67">
        <f>Y145/Y145</f>
        <v>1</v>
      </c>
      <c r="AU145" s="67">
        <f>AA145/Y145</f>
        <v>0.8519100553163903</v>
      </c>
      <c r="AV145" s="67">
        <f>AB145/Y145</f>
        <v>1.1009092704225733E-2</v>
      </c>
      <c r="AW145" s="67">
        <f>AC145/Y145</f>
        <v>5.0667259573316657E-2</v>
      </c>
      <c r="AX145" s="67">
        <f>AD145/Y145</f>
        <v>2.1417868623756595E-2</v>
      </c>
      <c r="AY145" s="67">
        <f>AE145/Y145</f>
        <v>3.8001372363817426E-3</v>
      </c>
      <c r="AZ145" s="67">
        <f>AF145/Y145</f>
        <v>6.6599015792621957E-3</v>
      </c>
      <c r="BA145" s="67">
        <f>AG145/Y145</f>
        <v>3.8313433647111858E-4</v>
      </c>
      <c r="BB145" s="68">
        <f>AH145/Y145</f>
        <v>5.4152551609650552E-2</v>
      </c>
      <c r="BC145" s="66">
        <f>J145</f>
        <v>12.278002909732333</v>
      </c>
      <c r="BD145" s="69">
        <f>BC145</f>
        <v>12.278002909732333</v>
      </c>
      <c r="BE145" s="69">
        <f>BC145*AK145</f>
        <v>4.9739362263230937</v>
      </c>
      <c r="BF145" s="69">
        <f>BC145*AL145</f>
        <v>1.0757473141649465</v>
      </c>
      <c r="BG145" s="69">
        <f>BC145*AM145</f>
        <v>1.6902132648269161</v>
      </c>
      <c r="BH145" s="69">
        <f>BC145*AN145</f>
        <v>0.71173453627429273</v>
      </c>
      <c r="BI145" s="69">
        <f>BC145*AO145</f>
        <v>6.1786243208117264E-2</v>
      </c>
      <c r="BJ145" s="69">
        <f>BC145*AP145</f>
        <v>0.25432948655559057</v>
      </c>
      <c r="BK145" s="69">
        <f>BC145*AQ145</f>
        <v>4.349152464375914E-2</v>
      </c>
      <c r="BL145" s="70">
        <f>BC145*AR145</f>
        <v>3.4667643203104728</v>
      </c>
      <c r="BM145" s="66">
        <f>W145</f>
        <v>28.288016289565213</v>
      </c>
      <c r="BN145" s="69">
        <f>BM145</f>
        <v>28.288016289565213</v>
      </c>
      <c r="BO145" s="69">
        <f>BM145*AU145</f>
        <v>24.098845522034452</v>
      </c>
      <c r="BP145" s="69">
        <f>BM145*AV145</f>
        <v>0.31142539375047107</v>
      </c>
      <c r="BQ145" s="69">
        <f>BM145*AW145</f>
        <v>1.4332762641576107</v>
      </c>
      <c r="BR145" s="69">
        <f>BM145*AX145</f>
        <v>0.60586901651659419</v>
      </c>
      <c r="BS145" s="69">
        <f>BM145*AY145</f>
        <v>0.10749834404535007</v>
      </c>
      <c r="BT145" s="69">
        <f>BM145*AZ145</f>
        <v>0.18839540436107008</v>
      </c>
      <c r="BU145" s="69">
        <f>BM145*BA145</f>
        <v>1.0838110351186762E-2</v>
      </c>
      <c r="BV145" s="70">
        <f>BM145*BB145</f>
        <v>1.5318682620553157</v>
      </c>
      <c r="BW145" s="71">
        <f>IF(COUNT(BW115:BW119)&lt;3,"",AVERAGE(BW115:BW119))</f>
        <v>4.7796047760210794</v>
      </c>
      <c r="BX145" s="71">
        <f t="shared" ref="BX145:EI145" si="627">IF(COUNT(BX115:BX119)&lt;3,"",AVERAGE(BX115:BX119))</f>
        <v>3.5595413026142433</v>
      </c>
      <c r="BY145" s="71">
        <f t="shared" si="627"/>
        <v>5.0018750279973645</v>
      </c>
      <c r="BZ145" s="71">
        <f t="shared" si="627"/>
        <v>4.1256541028534777</v>
      </c>
      <c r="CA145" s="71">
        <f t="shared" si="627"/>
        <v>1.7860505339955619</v>
      </c>
      <c r="CB145" s="71">
        <f t="shared" si="627"/>
        <v>0.37522791058179045</v>
      </c>
      <c r="CC145" s="71">
        <f t="shared" si="627"/>
        <v>1.5599661381318908</v>
      </c>
      <c r="CD145" s="71">
        <f t="shared" si="627"/>
        <v>0.20530225608487623</v>
      </c>
      <c r="CE145" s="71">
        <f t="shared" si="627"/>
        <v>0.17822452725192425</v>
      </c>
      <c r="CF145" s="71">
        <f t="shared" si="627"/>
        <v>1.2227034734068372</v>
      </c>
      <c r="CG145" s="71">
        <f t="shared" si="627"/>
        <v>2.0884151359129053E-2</v>
      </c>
      <c r="CH145" s="71">
        <f t="shared" si="627"/>
        <v>7.6402027425282572E-3</v>
      </c>
      <c r="CI145" s="71">
        <f t="shared" si="627"/>
        <v>1.4357459607516817E-4</v>
      </c>
      <c r="CJ145" s="71">
        <f t="shared" si="627"/>
        <v>1.3983091671867416E-3</v>
      </c>
      <c r="CK145" s="71">
        <f t="shared" si="627"/>
        <v>1.2219136224949724E-2</v>
      </c>
      <c r="CL145" s="71">
        <f t="shared" si="627"/>
        <v>0.29542562218292773</v>
      </c>
      <c r="CM145" s="71">
        <f t="shared" si="627"/>
        <v>8.717644511476319E-2</v>
      </c>
      <c r="CN145" s="71">
        <f t="shared" si="627"/>
        <v>8.0161004784688999E-3</v>
      </c>
      <c r="CO145" s="71">
        <f t="shared" si="627"/>
        <v>6.0550380174745164E-2</v>
      </c>
      <c r="CP145" s="71">
        <f t="shared" si="627"/>
        <v>0.12943530719090215</v>
      </c>
      <c r="CQ145" s="71">
        <f t="shared" si="627"/>
        <v>0.27582596387213093</v>
      </c>
      <c r="CR145" s="71">
        <f t="shared" si="627"/>
        <v>0.21552029158865543</v>
      </c>
      <c r="CS145" s="71">
        <f t="shared" si="627"/>
        <v>0.18531591169128356</v>
      </c>
      <c r="CT145" s="71">
        <f t="shared" si="627"/>
        <v>0.8666478545177172</v>
      </c>
      <c r="CU145" s="71">
        <f t="shared" si="627"/>
        <v>-2.0083273524720894E-2</v>
      </c>
      <c r="CV145" s="71">
        <f t="shared" si="627"/>
        <v>1.1739130434782609E-5</v>
      </c>
      <c r="CW145" s="71">
        <f t="shared" si="627"/>
        <v>3.5767743221690586E-4</v>
      </c>
      <c r="CX145" s="71">
        <f t="shared" si="627"/>
        <v>2.8019277442618406E-4</v>
      </c>
      <c r="CY145" s="71">
        <f t="shared" si="627"/>
        <v>1.0845771687122946E-2</v>
      </c>
      <c r="CZ145" s="71">
        <f t="shared" si="627"/>
        <v>1.0248566153526107E-3</v>
      </c>
      <c r="DA145" s="71">
        <f t="shared" si="627"/>
        <v>9.1821529366895496E-3</v>
      </c>
      <c r="DB145" s="71">
        <f t="shared" si="627"/>
        <v>7.890548158934887E-4</v>
      </c>
      <c r="DC145" s="71">
        <f t="shared" si="627"/>
        <v>6.7993377713057349E-5</v>
      </c>
      <c r="DD145" s="71">
        <f t="shared" si="627"/>
        <v>0.29070518792039385</v>
      </c>
      <c r="DE145" s="71">
        <f t="shared" si="627"/>
        <v>1.231232456140351E-2</v>
      </c>
      <c r="DF145" s="71">
        <f t="shared" si="627"/>
        <v>6.5894736842105265E-5</v>
      </c>
      <c r="DG145" s="71">
        <f t="shared" si="627"/>
        <v>2.1778021531100478E-2</v>
      </c>
      <c r="DH145" s="71">
        <f t="shared" si="627"/>
        <v>9.2637369114485817E-5</v>
      </c>
      <c r="DI145" s="71">
        <f t="shared" si="627"/>
        <v>7.4432903404756941E-4</v>
      </c>
      <c r="DJ145" s="71">
        <f t="shared" si="627"/>
        <v>4.2988795315858822E-2</v>
      </c>
      <c r="DK145" s="71">
        <f t="shared" si="627"/>
        <v>4.3905661517925243E-2</v>
      </c>
      <c r="DL145" s="71">
        <f t="shared" si="627"/>
        <v>1.0595249982664171E-4</v>
      </c>
      <c r="DM145" s="71">
        <f t="shared" si="627"/>
        <v>1.2377880490257265</v>
      </c>
      <c r="DN145" s="71">
        <f t="shared" si="627"/>
        <v>0.43298184229595726</v>
      </c>
      <c r="DO145" s="71">
        <f t="shared" si="627"/>
        <v>1.7162714270855003E-3</v>
      </c>
      <c r="DP145" s="71">
        <f t="shared" si="627"/>
        <v>5.822273073989321E-4</v>
      </c>
      <c r="DQ145" s="71">
        <f t="shared" si="627"/>
        <v>3.0570863150960409E-3</v>
      </c>
      <c r="DR145" s="71">
        <f t="shared" si="627"/>
        <v>3.058603772276541E-5</v>
      </c>
      <c r="DS145" s="72">
        <f t="shared" si="627"/>
        <v>119.69200665966298</v>
      </c>
      <c r="DT145" s="73">
        <f t="shared" si="627"/>
        <v>20.836551773913044</v>
      </c>
      <c r="DU145" s="71">
        <f t="shared" si="627"/>
        <v>18.801405852173914</v>
      </c>
      <c r="DV145" s="71">
        <f t="shared" si="627"/>
        <v>18.45734542125604</v>
      </c>
      <c r="DW145" s="71">
        <f t="shared" si="627"/>
        <v>17.23215141478261</v>
      </c>
      <c r="DX145" s="71">
        <f t="shared" si="627"/>
        <v>13.11331504869565</v>
      </c>
      <c r="DY145" s="71">
        <f t="shared" si="627"/>
        <v>0.21925189130434783</v>
      </c>
      <c r="DZ145" s="71">
        <f t="shared" si="627"/>
        <v>2.7917557513043483</v>
      </c>
      <c r="EA145" s="71">
        <f t="shared" si="627"/>
        <v>0.39550986956521739</v>
      </c>
      <c r="EB145" s="71">
        <f t="shared" si="627"/>
        <v>0.70174666260869567</v>
      </c>
      <c r="EC145" s="71">
        <f t="shared" si="627"/>
        <v>2.0497346173913042</v>
      </c>
      <c r="ED145" s="71">
        <f t="shared" si="627"/>
        <v>1.0573673913043476E-2</v>
      </c>
      <c r="EE145" s="71">
        <f t="shared" si="627"/>
        <v>2.2320691304347828E-2</v>
      </c>
      <c r="EF145" s="71">
        <f t="shared" si="627"/>
        <v>2.3929391304347829E-4</v>
      </c>
      <c r="EG145" s="71">
        <f t="shared" si="627"/>
        <v>1.8826869565217394E-3</v>
      </c>
      <c r="EH145" s="71">
        <f t="shared" si="627"/>
        <v>2.6422709565217396E-2</v>
      </c>
      <c r="EI145" s="71">
        <f t="shared" si="627"/>
        <v>0.60158502608695652</v>
      </c>
      <c r="EJ145" s="71">
        <f t="shared" ref="EJ145:FP145" si="628">IF(COUNT(EJ115:EJ119)&lt;3,"",AVERAGE(EJ115:EJ119))</f>
        <v>0.13246201739130434</v>
      </c>
      <c r="EK145" s="71">
        <f t="shared" si="628"/>
        <v>8.7953130434782617E-3</v>
      </c>
      <c r="EL145" s="71">
        <f t="shared" si="628"/>
        <v>0.10701950434782607</v>
      </c>
      <c r="EM145" s="71">
        <f t="shared" si="628"/>
        <v>0.35527883478260874</v>
      </c>
      <c r="EN145" s="71">
        <f t="shared" si="628"/>
        <v>0.29243744347826089</v>
      </c>
      <c r="EO145" s="71">
        <f t="shared" si="628"/>
        <v>0.44890714782608698</v>
      </c>
      <c r="EP145" s="71">
        <f t="shared" si="628"/>
        <v>0.34733248695652169</v>
      </c>
      <c r="EQ145" s="71">
        <f t="shared" si="628"/>
        <v>1.5509754173913044</v>
      </c>
      <c r="ER145" s="71">
        <f t="shared" si="628"/>
        <v>-0.2433997913043478</v>
      </c>
      <c r="ES145" s="71">
        <f t="shared" si="628"/>
        <v>0</v>
      </c>
      <c r="ET145" s="71">
        <f t="shared" si="628"/>
        <v>4.1245826086956519E-4</v>
      </c>
      <c r="EU145" s="71">
        <f t="shared" si="628"/>
        <v>6.9156608695652186E-4</v>
      </c>
      <c r="EV145" s="71">
        <f t="shared" si="628"/>
        <v>3.1597459130434782E-2</v>
      </c>
      <c r="EW145" s="71">
        <f t="shared" si="628"/>
        <v>1.8500878260869565E-3</v>
      </c>
      <c r="EX145" s="71">
        <f t="shared" si="628"/>
        <v>1.0797969565217393E-2</v>
      </c>
      <c r="EY145" s="71">
        <f t="shared" si="628"/>
        <v>1.2596460869565217E-3</v>
      </c>
      <c r="EZ145" s="71">
        <f t="shared" si="628"/>
        <v>1.6770695652173914E-4</v>
      </c>
      <c r="FA145" s="71">
        <f t="shared" si="628"/>
        <v>0.16970413043478261</v>
      </c>
      <c r="FB145" s="71">
        <f t="shared" si="628"/>
        <v>2.0370391304347826E-2</v>
      </c>
      <c r="FC145" s="71">
        <f t="shared" si="628"/>
        <v>0</v>
      </c>
      <c r="FD145" s="71">
        <f t="shared" si="628"/>
        <v>3.9961705217391306E-2</v>
      </c>
      <c r="FE145" s="71">
        <f t="shared" si="628"/>
        <v>1.3042782608695651E-4</v>
      </c>
      <c r="FF145" s="71">
        <f t="shared" si="628"/>
        <v>1.9697765217391301E-3</v>
      </c>
      <c r="FG145" s="71">
        <f t="shared" si="628"/>
        <v>0.20199001739130434</v>
      </c>
      <c r="FH145" s="71">
        <f t="shared" si="628"/>
        <v>0.16376436434782607</v>
      </c>
      <c r="FI145" s="71">
        <f t="shared" si="628"/>
        <v>2.8320000000000005E-4</v>
      </c>
      <c r="FJ145" s="71">
        <f t="shared" si="628"/>
        <v>9.6771069913043473</v>
      </c>
      <c r="FK145" s="71">
        <f t="shared" si="628"/>
        <v>3.1789854643478259</v>
      </c>
      <c r="FL145" s="71">
        <f t="shared" si="628"/>
        <v>9.7595391304347821E-3</v>
      </c>
      <c r="FM145" s="71">
        <f t="shared" si="628"/>
        <v>3.5526173913043475E-4</v>
      </c>
      <c r="FN145" s="71">
        <f t="shared" si="628"/>
        <v>6.0484634782608706E-3</v>
      </c>
      <c r="FO145" s="71">
        <f t="shared" si="628"/>
        <v>2.8369565217391305E-5</v>
      </c>
      <c r="FP145" s="72">
        <f t="shared" si="628"/>
        <v>24.962559713043483</v>
      </c>
    </row>
    <row r="146" spans="1:172" x14ac:dyDescent="0.2">
      <c r="A146" s="62" t="str">
        <f t="shared" si="622"/>
        <v>DOSO1</v>
      </c>
      <c r="B146" s="63" t="s">
        <v>79</v>
      </c>
      <c r="C146" s="20"/>
      <c r="D146" s="41"/>
      <c r="E146" s="41"/>
      <c r="F146" s="41"/>
      <c r="G146" s="41"/>
      <c r="H146" s="41"/>
      <c r="I146" s="20"/>
      <c r="J146" s="64">
        <f t="shared" si="623"/>
        <v>12.1031186900527</v>
      </c>
      <c r="K146" s="41"/>
      <c r="L146" s="64">
        <f t="shared" ref="L146:U146" si="629">IF(COUNT(L116:L120)&lt;3,"",AVERAGE(L116:L120))</f>
        <v>34.525834606060606</v>
      </c>
      <c r="M146" s="64">
        <f t="shared" si="629"/>
        <v>24.525834606060606</v>
      </c>
      <c r="N146" s="64">
        <f t="shared" si="629"/>
        <v>14.348680083003952</v>
      </c>
      <c r="O146" s="64">
        <f t="shared" si="629"/>
        <v>2.993761311264822</v>
      </c>
      <c r="P146" s="64">
        <f t="shared" si="629"/>
        <v>4.2690867542819486</v>
      </c>
      <c r="Q146" s="64">
        <f t="shared" si="629"/>
        <v>1.85036581027668</v>
      </c>
      <c r="R146" s="64">
        <f t="shared" si="629"/>
        <v>0.16827542885375493</v>
      </c>
      <c r="S146" s="64">
        <f t="shared" si="629"/>
        <v>0.76801161264822138</v>
      </c>
      <c r="T146" s="64">
        <f t="shared" si="629"/>
        <v>0.12765360638998682</v>
      </c>
      <c r="U146" s="65">
        <f t="shared" si="629"/>
        <v>10</v>
      </c>
      <c r="V146" s="20"/>
      <c r="W146" s="64">
        <f t="shared" si="625"/>
        <v>28.835634722898543</v>
      </c>
      <c r="X146" s="41"/>
      <c r="Y146" s="64">
        <f t="shared" ref="Y146:AH146" si="630">IF(COUNT(Y116:Y120)&lt;3,"",AVERAGE(Y116:Y120))</f>
        <v>194.42239011159418</v>
      </c>
      <c r="Z146" s="64">
        <f t="shared" si="630"/>
        <v>184.42239011159418</v>
      </c>
      <c r="AA146" s="64">
        <f t="shared" si="630"/>
        <v>167.21054024652173</v>
      </c>
      <c r="AB146" s="64">
        <f t="shared" si="630"/>
        <v>1.9456476653623187</v>
      </c>
      <c r="AC146" s="64">
        <f t="shared" si="630"/>
        <v>9.4428743556521741</v>
      </c>
      <c r="AD146" s="64">
        <f t="shared" si="630"/>
        <v>3.7782170289855075</v>
      </c>
      <c r="AE146" s="64">
        <f t="shared" si="630"/>
        <v>0.71138694594202911</v>
      </c>
      <c r="AF146" s="64">
        <f t="shared" si="630"/>
        <v>1.2458417704347826</v>
      </c>
      <c r="AG146" s="64">
        <f t="shared" si="630"/>
        <v>8.7882196231884063E-2</v>
      </c>
      <c r="AH146" s="65">
        <f t="shared" si="630"/>
        <v>10</v>
      </c>
      <c r="AI146" s="66">
        <f t="shared" ref="AI146:AI154" si="631">J146</f>
        <v>12.1031186900527</v>
      </c>
      <c r="AJ146" s="67">
        <f t="shared" ref="AJ146:AJ154" si="632">L146/L146</f>
        <v>1</v>
      </c>
      <c r="AK146" s="67">
        <f t="shared" ref="AK146:AK154" si="633">N146/L146</f>
        <v>0.41559256269174183</v>
      </c>
      <c r="AL146" s="67">
        <f t="shared" ref="AL146:AL154" si="634">O146/L146</f>
        <v>8.6710758636933935E-2</v>
      </c>
      <c r="AM146" s="67">
        <f t="shared" ref="AM146:AM154" si="635">P146/L146</f>
        <v>0.12364905303498616</v>
      </c>
      <c r="AN146" s="67">
        <f t="shared" ref="AN146:AN154" si="636">Q146/L146</f>
        <v>5.359365910742879E-2</v>
      </c>
      <c r="AO146" s="67">
        <f t="shared" ref="AO146:AO154" si="637">R146/L146</f>
        <v>4.8738989447692062E-3</v>
      </c>
      <c r="AP146" s="67">
        <f t="shared" ref="AP146:AP154" si="638">S146/L146</f>
        <v>2.2244548796900219E-2</v>
      </c>
      <c r="AQ146" s="67">
        <f t="shared" ref="AQ146:AQ154" si="639">T146/L146</f>
        <v>3.6973358601323637E-3</v>
      </c>
      <c r="AR146" s="68">
        <f t="shared" ref="AR146:AR154" si="640">U146/L146</f>
        <v>0.28963818294618771</v>
      </c>
      <c r="AS146" s="66">
        <f t="shared" ref="AS146:AS154" si="641">W146</f>
        <v>28.835634722898543</v>
      </c>
      <c r="AT146" s="67">
        <f t="shared" ref="AT146:AT154" si="642">Y146/Y146</f>
        <v>1</v>
      </c>
      <c r="AU146" s="67">
        <f t="shared" ref="AU146:AU154" si="643">AA146/Y146</f>
        <v>0.86003746868118713</v>
      </c>
      <c r="AV146" s="67">
        <f t="shared" ref="AV146:AV154" si="644">AB146/Y146</f>
        <v>1.0007323046720903E-2</v>
      </c>
      <c r="AW146" s="67">
        <f t="shared" ref="AW146:AW154" si="645">AC146/Y146</f>
        <v>4.8568862620360607E-2</v>
      </c>
      <c r="AX146" s="67">
        <f t="shared" ref="AX146:AX154" si="646">AD146/Y146</f>
        <v>1.9433034573934072E-2</v>
      </c>
      <c r="AY146" s="67">
        <f t="shared" ref="AY146:AY154" si="647">AE146/Y146</f>
        <v>3.6589764457360527E-3</v>
      </c>
      <c r="AZ146" s="67">
        <f t="shared" ref="AZ146:AZ154" si="648">AF146/Y146</f>
        <v>6.4079130480789621E-3</v>
      </c>
      <c r="BA146" s="67">
        <f t="shared" ref="BA146:BA154" si="649">AG146/Y146</f>
        <v>4.5201684940423588E-4</v>
      </c>
      <c r="BB146" s="68">
        <f t="shared" ref="BB146:BB154" si="650">AH146/Y146</f>
        <v>5.1434405236249897E-2</v>
      </c>
      <c r="BC146" s="66">
        <f t="shared" ref="BC146:BC154" si="651">J146</f>
        <v>12.1031186900527</v>
      </c>
      <c r="BD146" s="69">
        <f t="shared" ref="BD146:BD154" si="652">BC146</f>
        <v>12.1031186900527</v>
      </c>
      <c r="BE146" s="69">
        <f t="shared" ref="BE146:BE154" si="653">BC146*AK146</f>
        <v>5.0299661129613185</v>
      </c>
      <c r="BF146" s="69">
        <f t="shared" ref="BF146:BF154" si="654">BC146*AL146</f>
        <v>1.0494706034873236</v>
      </c>
      <c r="BG146" s="69">
        <f t="shared" ref="BG146:BG154" si="655">BC146*AM146</f>
        <v>1.4965391647950586</v>
      </c>
      <c r="BH146" s="69">
        <f t="shared" ref="BH146:BH154" si="656">BC146*AN146</f>
        <v>0.64865041721143446</v>
      </c>
      <c r="BI146" s="69">
        <f t="shared" ref="BI146:BI154" si="657">BC146*AO146</f>
        <v>5.8989377411864309E-2</v>
      </c>
      <c r="BJ146" s="69">
        <f t="shared" ref="BJ146:BJ154" si="658">BC146*AP146</f>
        <v>0.26922841429555233</v>
      </c>
      <c r="BK146" s="69">
        <f t="shared" ref="BK146:BK154" si="659">BC146*AQ146</f>
        <v>4.4749294752170085E-2</v>
      </c>
      <c r="BL146" s="70">
        <f t="shared" ref="BL146:BL154" si="660">BC146*AR146</f>
        <v>3.5055253053689075</v>
      </c>
      <c r="BM146" s="66">
        <f t="shared" ref="BM146:BM154" si="661">W146</f>
        <v>28.835634722898543</v>
      </c>
      <c r="BN146" s="69">
        <f t="shared" ref="BN146:BN154" si="662">BM146</f>
        <v>28.835634722898543</v>
      </c>
      <c r="BO146" s="69">
        <f t="shared" ref="BO146:BO154" si="663">BM146*AU146</f>
        <v>24.79972629489701</v>
      </c>
      <c r="BP146" s="69">
        <f t="shared" ref="BP146:BP154" si="664">BM146*AV146</f>
        <v>0.28856751192928815</v>
      </c>
      <c r="BQ146" s="69">
        <f t="shared" ref="BQ146:BQ154" si="665">BM146*AW146</f>
        <v>1.4005139814273595</v>
      </c>
      <c r="BR146" s="69">
        <f t="shared" ref="BR146:BR154" si="666">BM146*AX146</f>
        <v>0.56036388653142122</v>
      </c>
      <c r="BS146" s="69">
        <f t="shared" ref="BS146:BS154" si="667">BM146*AY146</f>
        <v>0.10550890824893441</v>
      </c>
      <c r="BT146" s="69">
        <f t="shared" ref="BT146:BT154" si="668">BM146*AZ146</f>
        <v>0.18477623999050036</v>
      </c>
      <c r="BU146" s="69">
        <f t="shared" ref="BU146:BU154" si="669">BM146*BA146</f>
        <v>1.3034192758015985E-2</v>
      </c>
      <c r="BV146" s="70">
        <f t="shared" ref="BV146:BV154" si="670">BM146*BB146</f>
        <v>1.4831437215820422</v>
      </c>
      <c r="BW146" s="71">
        <f t="shared" ref="BW146:EH146" si="671">IF(COUNT(BW116:BW120)&lt;3,"",AVERAGE(BW116:BW120))</f>
        <v>4.7057456455862976</v>
      </c>
      <c r="BX146" s="71">
        <f t="shared" si="671"/>
        <v>3.4297819433465087</v>
      </c>
      <c r="BY146" s="71">
        <f t="shared" si="671"/>
        <v>5.0450922832674561</v>
      </c>
      <c r="BZ146" s="71">
        <f t="shared" si="671"/>
        <v>3.9260845055994729</v>
      </c>
      <c r="CA146" s="71">
        <f t="shared" si="671"/>
        <v>1.8005715866271408</v>
      </c>
      <c r="CB146" s="71">
        <f t="shared" si="671"/>
        <v>0.36561636824769433</v>
      </c>
      <c r="CC146" s="71">
        <f t="shared" si="671"/>
        <v>1.38540576284585</v>
      </c>
      <c r="CD146" s="71">
        <f t="shared" si="671"/>
        <v>0.18503658102766801</v>
      </c>
      <c r="CE146" s="71">
        <f t="shared" si="671"/>
        <v>0.16827542885375493</v>
      </c>
      <c r="CF146" s="71">
        <f t="shared" si="671"/>
        <v>1.2800193544137024</v>
      </c>
      <c r="CG146" s="71">
        <f t="shared" si="671"/>
        <v>2.1180261198945987E-2</v>
      </c>
      <c r="CH146" s="71">
        <f t="shared" si="671"/>
        <v>7.3290082345191052E-3</v>
      </c>
      <c r="CI146" s="71">
        <f t="shared" si="671"/>
        <v>1.4833432147562582E-4</v>
      </c>
      <c r="CJ146" s="71">
        <f t="shared" si="671"/>
        <v>1.3553801054018444E-3</v>
      </c>
      <c r="CK146" s="71">
        <f t="shared" si="671"/>
        <v>1.1498596179183135E-2</v>
      </c>
      <c r="CL146" s="71">
        <f t="shared" si="671"/>
        <v>0.27788731554677204</v>
      </c>
      <c r="CM146" s="71">
        <f t="shared" si="671"/>
        <v>8.2525461133069827E-2</v>
      </c>
      <c r="CN146" s="71">
        <f t="shared" si="671"/>
        <v>6.2265810276679852E-3</v>
      </c>
      <c r="CO146" s="71">
        <f t="shared" si="671"/>
        <v>3.5944476284584984E-2</v>
      </c>
      <c r="CP146" s="71">
        <f t="shared" si="671"/>
        <v>0.12321150856389987</v>
      </c>
      <c r="CQ146" s="71">
        <f t="shared" si="671"/>
        <v>0.24000623847167329</v>
      </c>
      <c r="CR146" s="71">
        <f t="shared" si="671"/>
        <v>0.18890486824769431</v>
      </c>
      <c r="CS146" s="71">
        <f t="shared" si="671"/>
        <v>0.1816027766798419</v>
      </c>
      <c r="CT146" s="71">
        <f t="shared" si="671"/>
        <v>0.76966986824769434</v>
      </c>
      <c r="CU146" s="71">
        <f t="shared" si="671"/>
        <v>-2.0961030961791832E-2</v>
      </c>
      <c r="CV146" s="71">
        <f t="shared" si="671"/>
        <v>1.1739130434782609E-5</v>
      </c>
      <c r="CW146" s="71">
        <f t="shared" si="671"/>
        <v>1.3783761528326745E-4</v>
      </c>
      <c r="CX146" s="71">
        <f t="shared" si="671"/>
        <v>2.951172595520422E-4</v>
      </c>
      <c r="CY146" s="71">
        <f t="shared" si="671"/>
        <v>1.0447025691699604E-2</v>
      </c>
      <c r="CZ146" s="71">
        <f t="shared" si="671"/>
        <v>1.0044081027667984E-3</v>
      </c>
      <c r="DA146" s="71">
        <f t="shared" si="671"/>
        <v>8.7233840579710141E-3</v>
      </c>
      <c r="DB146" s="71">
        <f t="shared" si="671"/>
        <v>6.6324703557312241E-4</v>
      </c>
      <c r="DC146" s="71">
        <f t="shared" si="671"/>
        <v>8.3380105401844524E-5</v>
      </c>
      <c r="DD146" s="71">
        <f t="shared" si="671"/>
        <v>0.28325434123847165</v>
      </c>
      <c r="DE146" s="71">
        <f t="shared" si="671"/>
        <v>1.1086557971014491E-2</v>
      </c>
      <c r="DF146" s="71">
        <f t="shared" si="671"/>
        <v>0</v>
      </c>
      <c r="DG146" s="71">
        <f t="shared" si="671"/>
        <v>2.0337733201581026E-2</v>
      </c>
      <c r="DH146" s="71">
        <f t="shared" si="671"/>
        <v>9.1726613965744397E-5</v>
      </c>
      <c r="DI146" s="71">
        <f t="shared" si="671"/>
        <v>6.7906587615283265E-4</v>
      </c>
      <c r="DJ146" s="71">
        <f t="shared" si="671"/>
        <v>4.0700603096179191E-2</v>
      </c>
      <c r="DK146" s="71">
        <f t="shared" si="671"/>
        <v>4.008372101449275E-2</v>
      </c>
      <c r="DL146" s="71">
        <f t="shared" si="671"/>
        <v>1.1898682476943348E-4</v>
      </c>
      <c r="DM146" s="71">
        <f t="shared" si="671"/>
        <v>1.2320992160737814</v>
      </c>
      <c r="DN146" s="71">
        <f t="shared" si="671"/>
        <v>0.43650211231884056</v>
      </c>
      <c r="DO146" s="71">
        <f t="shared" si="671"/>
        <v>1.1773606719367587E-3</v>
      </c>
      <c r="DP146" s="71">
        <f t="shared" si="671"/>
        <v>4.1762318840579709E-4</v>
      </c>
      <c r="DQ146" s="71">
        <f t="shared" si="671"/>
        <v>2.98008860342556E-3</v>
      </c>
      <c r="DR146" s="71">
        <f t="shared" si="671"/>
        <v>2.007345191040843E-5</v>
      </c>
      <c r="DS146" s="72">
        <f t="shared" si="671"/>
        <v>120.7490787786561</v>
      </c>
      <c r="DT146" s="73">
        <f t="shared" si="671"/>
        <v>21.003201607246378</v>
      </c>
      <c r="DU146" s="71">
        <f t="shared" si="671"/>
        <v>18.941387352173912</v>
      </c>
      <c r="DV146" s="71">
        <f t="shared" si="671"/>
        <v>19.032337170338167</v>
      </c>
      <c r="DW146" s="71">
        <f t="shared" si="671"/>
        <v>17.903192714782609</v>
      </c>
      <c r="DX146" s="71">
        <f t="shared" si="671"/>
        <v>13.770017482028985</v>
      </c>
      <c r="DY146" s="71">
        <f t="shared" si="671"/>
        <v>0.21066735797101449</v>
      </c>
      <c r="DZ146" s="71">
        <f t="shared" si="671"/>
        <v>2.8201978513043477</v>
      </c>
      <c r="EA146" s="71">
        <f t="shared" si="671"/>
        <v>0.37782170289855077</v>
      </c>
      <c r="EB146" s="71">
        <f t="shared" si="671"/>
        <v>0.71138694594202911</v>
      </c>
      <c r="EC146" s="71">
        <f t="shared" si="671"/>
        <v>2.0764029507246375</v>
      </c>
      <c r="ED146" s="71">
        <f t="shared" si="671"/>
        <v>1.3102473913043478E-2</v>
      </c>
      <c r="EE146" s="71">
        <f t="shared" si="671"/>
        <v>2.3008241304347827E-2</v>
      </c>
      <c r="EF146" s="71">
        <f t="shared" si="671"/>
        <v>1.6224391304347826E-4</v>
      </c>
      <c r="EG146" s="71">
        <f t="shared" si="671"/>
        <v>1.8971536231884062E-3</v>
      </c>
      <c r="EH146" s="71">
        <f t="shared" si="671"/>
        <v>2.6891376231884062E-2</v>
      </c>
      <c r="EI146" s="71">
        <f t="shared" ref="EI146:FP146" si="672">IF(COUNT(EI116:EI120)&lt;3,"",AVERAGE(EI116:EI120))</f>
        <v>0.6276570260869565</v>
      </c>
      <c r="EJ146" s="71">
        <f t="shared" si="672"/>
        <v>0.12957651739130435</v>
      </c>
      <c r="EK146" s="71">
        <f t="shared" si="672"/>
        <v>7.5284797101449284E-3</v>
      </c>
      <c r="EL146" s="71">
        <f t="shared" si="672"/>
        <v>0.11332250434782609</v>
      </c>
      <c r="EM146" s="71">
        <f t="shared" si="672"/>
        <v>0.37778216811594201</v>
      </c>
      <c r="EN146" s="71">
        <f t="shared" si="672"/>
        <v>0.27079327681159421</v>
      </c>
      <c r="EO146" s="71">
        <f t="shared" si="672"/>
        <v>0.41793831449275365</v>
      </c>
      <c r="EP146" s="71">
        <f t="shared" si="672"/>
        <v>0.38694032028985503</v>
      </c>
      <c r="EQ146" s="71">
        <f t="shared" si="672"/>
        <v>1.5667765840579713</v>
      </c>
      <c r="ER146" s="71">
        <f t="shared" si="672"/>
        <v>-0.19361545797101451</v>
      </c>
      <c r="ES146" s="71">
        <f t="shared" si="672"/>
        <v>0</v>
      </c>
      <c r="ET146" s="71">
        <f t="shared" si="672"/>
        <v>2.0404159420289855E-4</v>
      </c>
      <c r="EU146" s="71">
        <f t="shared" si="672"/>
        <v>6.6748275362318843E-4</v>
      </c>
      <c r="EV146" s="71">
        <f t="shared" si="672"/>
        <v>3.0841275797101452E-2</v>
      </c>
      <c r="EW146" s="71">
        <f t="shared" si="672"/>
        <v>1.741854492753623E-3</v>
      </c>
      <c r="EX146" s="71">
        <f t="shared" si="672"/>
        <v>1.0838136231884059E-2</v>
      </c>
      <c r="EY146" s="71">
        <f t="shared" si="672"/>
        <v>1.1551627536231883E-3</v>
      </c>
      <c r="EZ146" s="71">
        <f t="shared" si="672"/>
        <v>1.6102362318840579E-4</v>
      </c>
      <c r="FA146" s="71">
        <f t="shared" si="672"/>
        <v>0.16304946376811597</v>
      </c>
      <c r="FB146" s="71">
        <f t="shared" si="672"/>
        <v>1.9972224637681158E-2</v>
      </c>
      <c r="FC146" s="71">
        <f t="shared" si="672"/>
        <v>0</v>
      </c>
      <c r="FD146" s="71">
        <f t="shared" si="672"/>
        <v>3.98816052173913E-2</v>
      </c>
      <c r="FE146" s="71">
        <f t="shared" si="672"/>
        <v>1.4657782608695652E-4</v>
      </c>
      <c r="FF146" s="71">
        <f t="shared" si="672"/>
        <v>2.0223265217391303E-3</v>
      </c>
      <c r="FG146" s="71">
        <f t="shared" si="672"/>
        <v>0.20808838405797098</v>
      </c>
      <c r="FH146" s="71">
        <f t="shared" si="672"/>
        <v>0.15716854768115937</v>
      </c>
      <c r="FI146" s="71">
        <f t="shared" si="672"/>
        <v>3.1616666666666669E-4</v>
      </c>
      <c r="FJ146" s="71">
        <f t="shared" si="672"/>
        <v>9.8626523246376827</v>
      </c>
      <c r="FK146" s="71">
        <f t="shared" si="672"/>
        <v>3.3381860810144928</v>
      </c>
      <c r="FL146" s="71">
        <f t="shared" si="672"/>
        <v>7.0697724637681135E-3</v>
      </c>
      <c r="FM146" s="71">
        <f t="shared" si="672"/>
        <v>3.414950724637681E-4</v>
      </c>
      <c r="FN146" s="71">
        <f t="shared" si="672"/>
        <v>5.7659968115942022E-3</v>
      </c>
      <c r="FO146" s="71">
        <f t="shared" si="672"/>
        <v>3.2202898550724638E-5</v>
      </c>
      <c r="FP146" s="72">
        <f t="shared" si="672"/>
        <v>23.682747696376815</v>
      </c>
    </row>
    <row r="147" spans="1:172" x14ac:dyDescent="0.2">
      <c r="A147" s="62" t="str">
        <f t="shared" si="622"/>
        <v>DOSO1</v>
      </c>
      <c r="B147" s="63" t="s">
        <v>80</v>
      </c>
      <c r="C147" s="20"/>
      <c r="D147" s="41"/>
      <c r="E147" s="41"/>
      <c r="F147" s="41"/>
      <c r="G147" s="41"/>
      <c r="H147" s="41"/>
      <c r="I147" s="20"/>
      <c r="J147" s="64">
        <f t="shared" si="623"/>
        <v>11.556853907444005</v>
      </c>
      <c r="K147" s="41"/>
      <c r="L147" s="64">
        <f t="shared" ref="L147:U147" si="673">IF(COUNT(L117:L121)&lt;3,"",AVERAGE(L117:L121))</f>
        <v>32.666245910408435</v>
      </c>
      <c r="M147" s="64">
        <f t="shared" si="673"/>
        <v>22.666245910408431</v>
      </c>
      <c r="N147" s="64">
        <f t="shared" si="673"/>
        <v>13.153599735177863</v>
      </c>
      <c r="O147" s="64">
        <f t="shared" si="673"/>
        <v>2.7393621808300397</v>
      </c>
      <c r="P147" s="64">
        <f t="shared" si="673"/>
        <v>3.918928319499341</v>
      </c>
      <c r="Q147" s="64">
        <f t="shared" si="673"/>
        <v>1.7452701581027668</v>
      </c>
      <c r="R147" s="64">
        <f t="shared" si="673"/>
        <v>0.16355855928853752</v>
      </c>
      <c r="S147" s="64">
        <f t="shared" si="673"/>
        <v>0.78525404743083005</v>
      </c>
      <c r="T147" s="64">
        <f t="shared" si="673"/>
        <v>0.16027264986824769</v>
      </c>
      <c r="U147" s="65">
        <f t="shared" si="673"/>
        <v>10</v>
      </c>
      <c r="V147" s="20"/>
      <c r="W147" s="64">
        <f t="shared" si="625"/>
        <v>29.111550878695653</v>
      </c>
      <c r="X147" s="41"/>
      <c r="Y147" s="64">
        <f t="shared" ref="Y147:AH147" si="674">IF(COUNT(Y117:Y121)&lt;3,"",AVERAGE(Y117:Y121))</f>
        <v>197.39073800289856</v>
      </c>
      <c r="Z147" s="64">
        <f t="shared" si="674"/>
        <v>187.39073800289856</v>
      </c>
      <c r="AA147" s="64">
        <f t="shared" si="674"/>
        <v>170.03331053637683</v>
      </c>
      <c r="AB147" s="64">
        <f t="shared" si="674"/>
        <v>1.8674480313043478</v>
      </c>
      <c r="AC147" s="64">
        <f t="shared" si="674"/>
        <v>9.6317834824637707</v>
      </c>
      <c r="AD147" s="64">
        <f t="shared" si="674"/>
        <v>3.836806884057971</v>
      </c>
      <c r="AE147" s="64">
        <f t="shared" si="674"/>
        <v>0.69744396043478274</v>
      </c>
      <c r="AF147" s="64">
        <f t="shared" si="674"/>
        <v>1.2118967160869567</v>
      </c>
      <c r="AG147" s="64">
        <f t="shared" si="674"/>
        <v>0.11204856579710146</v>
      </c>
      <c r="AH147" s="65">
        <f t="shared" si="674"/>
        <v>10</v>
      </c>
      <c r="AI147" s="66">
        <f t="shared" si="631"/>
        <v>11.556853907444005</v>
      </c>
      <c r="AJ147" s="67">
        <f t="shared" si="632"/>
        <v>1</v>
      </c>
      <c r="AK147" s="67">
        <f t="shared" si="633"/>
        <v>0.40266640284449512</v>
      </c>
      <c r="AL147" s="67">
        <f t="shared" si="634"/>
        <v>8.3859106073685616E-2</v>
      </c>
      <c r="AM147" s="67">
        <f t="shared" si="635"/>
        <v>0.11996873868664089</v>
      </c>
      <c r="AN147" s="67">
        <f t="shared" si="636"/>
        <v>5.342732565258354E-2</v>
      </c>
      <c r="AO147" s="67">
        <f t="shared" si="637"/>
        <v>5.0069591632022495E-3</v>
      </c>
      <c r="AP147" s="67">
        <f t="shared" si="638"/>
        <v>2.4038698832565417E-2</v>
      </c>
      <c r="AQ147" s="67">
        <f t="shared" si="639"/>
        <v>4.9063688036824604E-3</v>
      </c>
      <c r="AR147" s="68">
        <f t="shared" si="640"/>
        <v>0.30612639197740515</v>
      </c>
      <c r="AS147" s="66">
        <f t="shared" si="641"/>
        <v>29.111550878695653</v>
      </c>
      <c r="AT147" s="67">
        <f t="shared" si="642"/>
        <v>1</v>
      </c>
      <c r="AU147" s="67">
        <f t="shared" si="643"/>
        <v>0.86140470549271664</v>
      </c>
      <c r="AV147" s="67">
        <f t="shared" si="644"/>
        <v>9.4606669502240049E-3</v>
      </c>
      <c r="AW147" s="67">
        <f t="shared" si="645"/>
        <v>4.8795518877498369E-2</v>
      </c>
      <c r="AX147" s="67">
        <f t="shared" si="646"/>
        <v>1.9437623684256299E-2</v>
      </c>
      <c r="AY147" s="67">
        <f t="shared" si="647"/>
        <v>3.5333165450981861E-3</v>
      </c>
      <c r="AZ147" s="67">
        <f t="shared" si="648"/>
        <v>6.1395824766061757E-3</v>
      </c>
      <c r="BA147" s="67">
        <f t="shared" si="649"/>
        <v>5.6764854790428967E-4</v>
      </c>
      <c r="BB147" s="68">
        <f t="shared" si="650"/>
        <v>5.0660938305287437E-2</v>
      </c>
      <c r="BC147" s="66">
        <f t="shared" si="651"/>
        <v>11.556853907444005</v>
      </c>
      <c r="BD147" s="69">
        <f t="shared" si="652"/>
        <v>11.556853907444005</v>
      </c>
      <c r="BE147" s="69">
        <f t="shared" si="653"/>
        <v>4.6535567911098248</v>
      </c>
      <c r="BF147" s="69">
        <f t="shared" si="654"/>
        <v>0.96914743770243483</v>
      </c>
      <c r="BG147" s="69">
        <f t="shared" si="655"/>
        <v>1.3864611864618346</v>
      </c>
      <c r="BH147" s="69">
        <f t="shared" si="656"/>
        <v>0.61745179723234345</v>
      </c>
      <c r="BI147" s="69">
        <f t="shared" si="657"/>
        <v>5.7864695569666481E-2</v>
      </c>
      <c r="BJ147" s="69">
        <f t="shared" si="658"/>
        <v>0.27781173053300329</v>
      </c>
      <c r="BK147" s="69">
        <f t="shared" si="659"/>
        <v>5.6702187480199007E-2</v>
      </c>
      <c r="BL147" s="70">
        <f t="shared" si="660"/>
        <v>3.53785798929581</v>
      </c>
      <c r="BM147" s="66">
        <f t="shared" si="661"/>
        <v>29.111550878695653</v>
      </c>
      <c r="BN147" s="69">
        <f t="shared" si="662"/>
        <v>29.111550878695653</v>
      </c>
      <c r="BO147" s="69">
        <f t="shared" si="663"/>
        <v>25.076826911099065</v>
      </c>
      <c r="BP147" s="69">
        <f t="shared" si="664"/>
        <v>0.27541468726784057</v>
      </c>
      <c r="BQ147" s="69">
        <f t="shared" si="665"/>
        <v>1.4205132304546479</v>
      </c>
      <c r="BR147" s="69">
        <f t="shared" si="666"/>
        <v>0.56585937084516691</v>
      </c>
      <c r="BS147" s="69">
        <f t="shared" si="667"/>
        <v>0.10286032437316299</v>
      </c>
      <c r="BT147" s="69">
        <f t="shared" si="668"/>
        <v>0.17873276764166895</v>
      </c>
      <c r="BU147" s="69">
        <f t="shared" si="669"/>
        <v>1.6525129583533436E-2</v>
      </c>
      <c r="BV147" s="70">
        <f t="shared" si="670"/>
        <v>1.4748184830368367</v>
      </c>
      <c r="BW147" s="71">
        <f t="shared" ref="BW147:EH147" si="675">IF(COUNT(BW117:BW121)&lt;3,"",AVERAGE(BW117:BW121))</f>
        <v>4.4774343412384709</v>
      </c>
      <c r="BX147" s="71">
        <f t="shared" si="675"/>
        <v>3.1724002042160739</v>
      </c>
      <c r="BY147" s="71">
        <f t="shared" si="675"/>
        <v>4.8046352397891958</v>
      </c>
      <c r="BZ147" s="71">
        <f t="shared" si="675"/>
        <v>3.6536052882081691</v>
      </c>
      <c r="CA147" s="71">
        <f t="shared" si="675"/>
        <v>1.673933499670619</v>
      </c>
      <c r="CB147" s="71">
        <f t="shared" si="675"/>
        <v>0.33691445520421615</v>
      </c>
      <c r="CC147" s="71">
        <f t="shared" si="675"/>
        <v>1.2782963715415021</v>
      </c>
      <c r="CD147" s="71">
        <f t="shared" si="675"/>
        <v>0.17452701581027669</v>
      </c>
      <c r="CE147" s="71">
        <f t="shared" si="675"/>
        <v>0.16355855928853752</v>
      </c>
      <c r="CF147" s="71">
        <f t="shared" si="675"/>
        <v>1.30875674571805</v>
      </c>
      <c r="CG147" s="71">
        <f t="shared" si="675"/>
        <v>2.6377130764163377E-2</v>
      </c>
      <c r="CH147" s="71">
        <f t="shared" si="675"/>
        <v>8.9820517127799752E-3</v>
      </c>
      <c r="CI147" s="71">
        <f t="shared" si="675"/>
        <v>1.1389953886693016E-4</v>
      </c>
      <c r="CJ147" s="71">
        <f t="shared" si="675"/>
        <v>1.335206192358366E-3</v>
      </c>
      <c r="CK147" s="71">
        <f t="shared" si="675"/>
        <v>1.180729183135705E-2</v>
      </c>
      <c r="CL147" s="71">
        <f t="shared" si="675"/>
        <v>0.2741881851119895</v>
      </c>
      <c r="CM147" s="71">
        <f t="shared" si="675"/>
        <v>7.8350678524374176E-2</v>
      </c>
      <c r="CN147" s="71">
        <f t="shared" si="675"/>
        <v>4.9657114624505937E-3</v>
      </c>
      <c r="CO147" s="71">
        <f t="shared" si="675"/>
        <v>3.0389693675889333E-2</v>
      </c>
      <c r="CP147" s="71">
        <f t="shared" si="675"/>
        <v>0.11831933465085638</v>
      </c>
      <c r="CQ147" s="71">
        <f t="shared" si="675"/>
        <v>0.21218449934123851</v>
      </c>
      <c r="CR147" s="71">
        <f t="shared" si="675"/>
        <v>0.16629356389986821</v>
      </c>
      <c r="CS147" s="71">
        <f t="shared" si="675"/>
        <v>0.18297755928853757</v>
      </c>
      <c r="CT147" s="71">
        <f t="shared" si="675"/>
        <v>0.71016465085638991</v>
      </c>
      <c r="CU147" s="71">
        <f t="shared" si="675"/>
        <v>1.5363603425559938E-3</v>
      </c>
      <c r="CV147" s="71">
        <f t="shared" si="675"/>
        <v>1.1739130434782609E-5</v>
      </c>
      <c r="CW147" s="71">
        <f t="shared" si="675"/>
        <v>4.7141963109354409E-5</v>
      </c>
      <c r="CX147" s="71">
        <f t="shared" si="675"/>
        <v>3.0129117259552042E-4</v>
      </c>
      <c r="CY147" s="71">
        <f t="shared" si="675"/>
        <v>1.0075808300395258E-2</v>
      </c>
      <c r="CZ147" s="71">
        <f t="shared" si="675"/>
        <v>9.9979940711462456E-4</v>
      </c>
      <c r="DA147" s="71">
        <f t="shared" si="675"/>
        <v>8.7143405797101454E-3</v>
      </c>
      <c r="DB147" s="71">
        <f t="shared" si="675"/>
        <v>4.6437747035573123E-4</v>
      </c>
      <c r="DC147" s="71">
        <f t="shared" si="675"/>
        <v>8.7032279314888008E-5</v>
      </c>
      <c r="DD147" s="71">
        <f t="shared" si="675"/>
        <v>0.26117347167325428</v>
      </c>
      <c r="DE147" s="71">
        <f t="shared" si="675"/>
        <v>9.1613405797101432E-3</v>
      </c>
      <c r="DF147" s="71">
        <f t="shared" si="675"/>
        <v>0</v>
      </c>
      <c r="DG147" s="71">
        <f t="shared" si="675"/>
        <v>1.9414602766798423E-2</v>
      </c>
      <c r="DH147" s="71">
        <f t="shared" si="675"/>
        <v>6.8335309617918315E-5</v>
      </c>
      <c r="DI147" s="71">
        <f t="shared" si="675"/>
        <v>5.991528326745718E-4</v>
      </c>
      <c r="DJ147" s="71">
        <f t="shared" si="675"/>
        <v>3.8103733530961789E-2</v>
      </c>
      <c r="DK147" s="71">
        <f t="shared" si="675"/>
        <v>4.1839199275362317E-2</v>
      </c>
      <c r="DL147" s="71">
        <f t="shared" si="675"/>
        <v>1.3037812911725956E-4</v>
      </c>
      <c r="DM147" s="71">
        <f t="shared" si="675"/>
        <v>1.1129470421607379</v>
      </c>
      <c r="DN147" s="71">
        <f t="shared" si="675"/>
        <v>0.40580193840579709</v>
      </c>
      <c r="DO147" s="71">
        <f t="shared" si="675"/>
        <v>8.0779545454545459E-4</v>
      </c>
      <c r="DP147" s="71">
        <f t="shared" si="675"/>
        <v>2.0040579710144929E-4</v>
      </c>
      <c r="DQ147" s="71">
        <f t="shared" si="675"/>
        <v>2.8186972990777341E-3</v>
      </c>
      <c r="DR147" s="71">
        <f t="shared" si="675"/>
        <v>3.4856060606060602E-5</v>
      </c>
      <c r="DS147" s="72">
        <f t="shared" si="675"/>
        <v>127.33489147430828</v>
      </c>
      <c r="DT147" s="73">
        <f t="shared" si="675"/>
        <v>20.470470302898555</v>
      </c>
      <c r="DU147" s="71">
        <f t="shared" si="675"/>
        <v>18.617637460869567</v>
      </c>
      <c r="DV147" s="71">
        <f t="shared" si="675"/>
        <v>19.177789295942027</v>
      </c>
      <c r="DW147" s="71">
        <f t="shared" si="675"/>
        <v>18.139794779999999</v>
      </c>
      <c r="DX147" s="71">
        <f t="shared" si="675"/>
        <v>13.974261808115941</v>
      </c>
      <c r="DY147" s="71">
        <f t="shared" si="675"/>
        <v>0.19948348840579708</v>
      </c>
      <c r="DZ147" s="71">
        <f t="shared" si="675"/>
        <v>2.868275655652174</v>
      </c>
      <c r="EA147" s="71">
        <f t="shared" si="675"/>
        <v>0.38368068840579711</v>
      </c>
      <c r="EB147" s="71">
        <f t="shared" si="675"/>
        <v>0.69744396043478274</v>
      </c>
      <c r="EC147" s="71">
        <f t="shared" si="675"/>
        <v>2.0198278601449275</v>
      </c>
      <c r="ED147" s="71">
        <f t="shared" si="675"/>
        <v>1.6650350724637681E-2</v>
      </c>
      <c r="EE147" s="71">
        <f t="shared" si="675"/>
        <v>2.976503115942029E-2</v>
      </c>
      <c r="EF147" s="71">
        <f t="shared" si="675"/>
        <v>1.5657362318840579E-4</v>
      </c>
      <c r="EG147" s="71">
        <f t="shared" si="675"/>
        <v>1.8913202898550724E-3</v>
      </c>
      <c r="EH147" s="71">
        <f t="shared" si="675"/>
        <v>2.5286818260869565E-2</v>
      </c>
      <c r="EI147" s="71">
        <f t="shared" ref="EI147:FP147" si="676">IF(COUNT(EI117:EI121)&lt;3,"",AVERAGE(EI117:EI121))</f>
        <v>0.6860255405797101</v>
      </c>
      <c r="EJ147" s="71">
        <f t="shared" si="676"/>
        <v>0.13146235072463769</v>
      </c>
      <c r="EK147" s="71">
        <f t="shared" si="676"/>
        <v>6.7255086956521746E-3</v>
      </c>
      <c r="EL147" s="71">
        <f t="shared" si="676"/>
        <v>0.11408888115942029</v>
      </c>
      <c r="EM147" s="71">
        <f t="shared" si="676"/>
        <v>0.40271800144927539</v>
      </c>
      <c r="EN147" s="71">
        <f t="shared" si="676"/>
        <v>0.24516947246376808</v>
      </c>
      <c r="EO147" s="71">
        <f t="shared" si="676"/>
        <v>0.39097740869565212</v>
      </c>
      <c r="EP147" s="71">
        <f t="shared" si="676"/>
        <v>0.44053271159420293</v>
      </c>
      <c r="EQ147" s="71">
        <f t="shared" si="676"/>
        <v>1.5934864753623192</v>
      </c>
      <c r="ER147" s="71">
        <f t="shared" si="676"/>
        <v>-0.10480114637681162</v>
      </c>
      <c r="ES147" s="71">
        <f t="shared" si="676"/>
        <v>0</v>
      </c>
      <c r="ET147" s="71">
        <f t="shared" si="676"/>
        <v>1.0280971014492753E-4</v>
      </c>
      <c r="EU147" s="71">
        <f t="shared" si="676"/>
        <v>7.0400811594202909E-4</v>
      </c>
      <c r="EV147" s="71">
        <f t="shared" si="676"/>
        <v>3.0836993188405798E-2</v>
      </c>
      <c r="EW147" s="71">
        <f t="shared" si="676"/>
        <v>1.7888110144927533E-3</v>
      </c>
      <c r="EX147" s="71">
        <f t="shared" si="676"/>
        <v>1.2348552898550726E-2</v>
      </c>
      <c r="EY147" s="71">
        <f t="shared" si="676"/>
        <v>1.0077460869565217E-3</v>
      </c>
      <c r="EZ147" s="71">
        <f t="shared" si="676"/>
        <v>1.5808521739130434E-4</v>
      </c>
      <c r="FA147" s="71">
        <f t="shared" si="676"/>
        <v>0.15463797826086959</v>
      </c>
      <c r="FB147" s="71">
        <f t="shared" si="676"/>
        <v>1.9425413043478258E-2</v>
      </c>
      <c r="FC147" s="71">
        <f t="shared" si="676"/>
        <v>0</v>
      </c>
      <c r="FD147" s="71">
        <f t="shared" si="676"/>
        <v>3.9813123333333332E-2</v>
      </c>
      <c r="FE147" s="71">
        <f t="shared" si="676"/>
        <v>1.3219014492753622E-4</v>
      </c>
      <c r="FF147" s="71">
        <f t="shared" si="676"/>
        <v>1.930123623188406E-3</v>
      </c>
      <c r="FG147" s="71">
        <f t="shared" si="676"/>
        <v>0.20100638405797105</v>
      </c>
      <c r="FH147" s="71">
        <f t="shared" si="676"/>
        <v>0.17223204768115938</v>
      </c>
      <c r="FI147" s="71">
        <f t="shared" si="676"/>
        <v>3.1990217391304353E-4</v>
      </c>
      <c r="FJ147" s="71">
        <f t="shared" si="676"/>
        <v>9.6640731217391309</v>
      </c>
      <c r="FK147" s="71">
        <f t="shared" si="676"/>
        <v>3.3876998310144928</v>
      </c>
      <c r="FL147" s="71">
        <f t="shared" si="676"/>
        <v>3.1316673913043477E-3</v>
      </c>
      <c r="FM147" s="71">
        <f t="shared" si="676"/>
        <v>2.7928130434782606E-4</v>
      </c>
      <c r="FN147" s="71">
        <f t="shared" si="676"/>
        <v>6.0731815942028982E-3</v>
      </c>
      <c r="FO147" s="71">
        <f t="shared" si="676"/>
        <v>3.5786231884057975E-5</v>
      </c>
      <c r="FP147" s="72">
        <f t="shared" si="676"/>
        <v>22.804377105797105</v>
      </c>
    </row>
    <row r="148" spans="1:172" x14ac:dyDescent="0.2">
      <c r="A148" s="62" t="str">
        <f t="shared" si="622"/>
        <v>DOSO1</v>
      </c>
      <c r="B148" s="63" t="s">
        <v>81</v>
      </c>
      <c r="C148" s="20"/>
      <c r="D148" s="41"/>
      <c r="E148" s="41"/>
      <c r="F148" s="41"/>
      <c r="G148" s="41"/>
      <c r="H148" s="41"/>
      <c r="I148" s="20"/>
      <c r="J148" s="64">
        <f t="shared" si="623"/>
        <v>11.227974192028984</v>
      </c>
      <c r="K148" s="41"/>
      <c r="L148" s="64">
        <f t="shared" ref="L148:U148" si="677">IF(COUNT(L118:L122)&lt;3,"",AVERAGE(L118:L122))</f>
        <v>31.71187837681159</v>
      </c>
      <c r="M148" s="64">
        <f t="shared" si="677"/>
        <v>21.711878376811594</v>
      </c>
      <c r="N148" s="64">
        <f t="shared" si="677"/>
        <v>12.830714913043476</v>
      </c>
      <c r="O148" s="64">
        <f t="shared" si="677"/>
        <v>2.4647505760869564</v>
      </c>
      <c r="P148" s="64">
        <f t="shared" si="677"/>
        <v>3.6039630507246372</v>
      </c>
      <c r="Q148" s="64">
        <f t="shared" si="677"/>
        <v>1.6366152173913044</v>
      </c>
      <c r="R148" s="64">
        <f t="shared" si="677"/>
        <v>0.17167441304347825</v>
      </c>
      <c r="S148" s="64">
        <f t="shared" si="677"/>
        <v>0.80146104347826097</v>
      </c>
      <c r="T148" s="64">
        <f t="shared" si="677"/>
        <v>0.20269837318840578</v>
      </c>
      <c r="U148" s="65">
        <f t="shared" si="677"/>
        <v>10</v>
      </c>
      <c r="V148" s="20"/>
      <c r="W148" s="64">
        <f t="shared" si="625"/>
        <v>29.197837251884057</v>
      </c>
      <c r="X148" s="41"/>
      <c r="Y148" s="64">
        <f t="shared" ref="Y148:AH148" si="678">IF(COUNT(Y118:Y122)&lt;3,"",AVERAGE(Y118:Y122))</f>
        <v>198.73962081449275</v>
      </c>
      <c r="Z148" s="64">
        <f t="shared" si="678"/>
        <v>188.73962081449275</v>
      </c>
      <c r="AA148" s="64">
        <f t="shared" si="678"/>
        <v>171.06110684072465</v>
      </c>
      <c r="AB148" s="64">
        <f t="shared" si="678"/>
        <v>1.796323444347826</v>
      </c>
      <c r="AC148" s="64">
        <f t="shared" si="678"/>
        <v>9.911549891884059</v>
      </c>
      <c r="AD148" s="64">
        <f t="shared" si="678"/>
        <v>3.7822655797101445</v>
      </c>
      <c r="AE148" s="64">
        <f t="shared" si="678"/>
        <v>0.71220990971014497</v>
      </c>
      <c r="AF148" s="64">
        <f t="shared" si="678"/>
        <v>1.3526129552173913</v>
      </c>
      <c r="AG148" s="64">
        <f t="shared" si="678"/>
        <v>0.12355202231884058</v>
      </c>
      <c r="AH148" s="65">
        <f t="shared" si="678"/>
        <v>10</v>
      </c>
      <c r="AI148" s="66">
        <f t="shared" si="631"/>
        <v>11.227974192028984</v>
      </c>
      <c r="AJ148" s="67">
        <f t="shared" si="632"/>
        <v>1</v>
      </c>
      <c r="AK148" s="67">
        <f t="shared" si="633"/>
        <v>0.40460280405293086</v>
      </c>
      <c r="AL148" s="67">
        <f t="shared" si="634"/>
        <v>7.7723260249674617E-2</v>
      </c>
      <c r="AM148" s="67">
        <f t="shared" si="635"/>
        <v>0.11364710118716691</v>
      </c>
      <c r="AN148" s="67">
        <f t="shared" si="636"/>
        <v>5.1608901811001924E-2</v>
      </c>
      <c r="AO148" s="67">
        <f t="shared" si="637"/>
        <v>5.4135680959539216E-3</v>
      </c>
      <c r="AP148" s="67">
        <f t="shared" si="638"/>
        <v>2.5273212578423188E-2</v>
      </c>
      <c r="AQ148" s="67">
        <f t="shared" si="639"/>
        <v>6.3918753339008514E-3</v>
      </c>
      <c r="AR148" s="68">
        <f t="shared" si="640"/>
        <v>0.31533925178371697</v>
      </c>
      <c r="AS148" s="66">
        <f t="shared" si="641"/>
        <v>29.197837251884057</v>
      </c>
      <c r="AT148" s="67">
        <f t="shared" si="642"/>
        <v>1</v>
      </c>
      <c r="AU148" s="67">
        <f t="shared" si="643"/>
        <v>0.86072976359553521</v>
      </c>
      <c r="AV148" s="67">
        <f t="shared" si="644"/>
        <v>9.0385773958205733E-3</v>
      </c>
      <c r="AW148" s="67">
        <f t="shared" si="645"/>
        <v>4.9872037851655573E-2</v>
      </c>
      <c r="AX148" s="67">
        <f t="shared" si="646"/>
        <v>1.9031260924265228E-2</v>
      </c>
      <c r="AY148" s="67">
        <f t="shared" si="647"/>
        <v>3.5836332322226523E-3</v>
      </c>
      <c r="AZ148" s="67">
        <f t="shared" si="648"/>
        <v>6.8059551974286262E-3</v>
      </c>
      <c r="BA148" s="67">
        <f t="shared" si="649"/>
        <v>6.2167786077324929E-4</v>
      </c>
      <c r="BB148" s="68">
        <f t="shared" si="650"/>
        <v>5.0317093083991467E-2</v>
      </c>
      <c r="BC148" s="66">
        <f t="shared" si="651"/>
        <v>11.227974192028984</v>
      </c>
      <c r="BD148" s="69">
        <f t="shared" si="652"/>
        <v>11.227974192028984</v>
      </c>
      <c r="BE148" s="69">
        <f t="shared" si="653"/>
        <v>4.5428698419288676</v>
      </c>
      <c r="BF148" s="69">
        <f t="shared" si="654"/>
        <v>0.87267476020369883</v>
      </c>
      <c r="BG148" s="69">
        <f t="shared" si="655"/>
        <v>1.2760267191284167</v>
      </c>
      <c r="BH148" s="69">
        <f t="shared" si="656"/>
        <v>0.57946341761288755</v>
      </c>
      <c r="BI148" s="69">
        <f t="shared" si="657"/>
        <v>6.0783402868162119E-2</v>
      </c>
      <c r="BJ148" s="69">
        <f t="shared" si="658"/>
        <v>0.28376697858019784</v>
      </c>
      <c r="BK148" s="69">
        <f t="shared" si="659"/>
        <v>7.1767811287705402E-2</v>
      </c>
      <c r="BL148" s="70">
        <f t="shared" si="660"/>
        <v>3.5406209807613038</v>
      </c>
      <c r="BM148" s="66">
        <f t="shared" si="661"/>
        <v>29.197837251884057</v>
      </c>
      <c r="BN148" s="69">
        <f t="shared" si="662"/>
        <v>29.197837251884057</v>
      </c>
      <c r="BO148" s="69">
        <f t="shared" si="663"/>
        <v>25.131447555315077</v>
      </c>
      <c r="BP148" s="69">
        <f t="shared" si="664"/>
        <v>0.26390691179172709</v>
      </c>
      <c r="BQ148" s="69">
        <f t="shared" si="665"/>
        <v>1.4561556446124408</v>
      </c>
      <c r="BR148" s="69">
        <f t="shared" si="666"/>
        <v>0.55567165916483663</v>
      </c>
      <c r="BS148" s="69">
        <f t="shared" si="667"/>
        <v>0.10463433988488022</v>
      </c>
      <c r="BT148" s="69">
        <f t="shared" si="668"/>
        <v>0.19871917219813545</v>
      </c>
      <c r="BU148" s="69">
        <f t="shared" si="669"/>
        <v>1.8151649001956767E-2</v>
      </c>
      <c r="BV148" s="70">
        <f t="shared" si="670"/>
        <v>1.4691502948542836</v>
      </c>
      <c r="BW148" s="71">
        <f t="shared" ref="BW148:EH148" si="679">IF(COUNT(BW118:BW122)&lt;3,"",AVERAGE(BW118:BW122))</f>
        <v>4.3861152898550726</v>
      </c>
      <c r="BX148" s="71">
        <f t="shared" si="679"/>
        <v>3.0560755797101451</v>
      </c>
      <c r="BY148" s="71">
        <f t="shared" si="679"/>
        <v>4.6862396666666664</v>
      </c>
      <c r="BZ148" s="71">
        <f t="shared" si="679"/>
        <v>3.4789389601449279</v>
      </c>
      <c r="CA148" s="71">
        <f t="shared" si="679"/>
        <v>1.6247104166666666</v>
      </c>
      <c r="CB148" s="71">
        <f t="shared" si="679"/>
        <v>0.3038690362318841</v>
      </c>
      <c r="CC148" s="71">
        <f t="shared" si="679"/>
        <v>1.1819060869565219</v>
      </c>
      <c r="CD148" s="71">
        <f t="shared" si="679"/>
        <v>0.16366152173913046</v>
      </c>
      <c r="CE148" s="71">
        <f t="shared" si="679"/>
        <v>0.17167441304347825</v>
      </c>
      <c r="CF148" s="71">
        <f t="shared" si="679"/>
        <v>1.3357684057971013</v>
      </c>
      <c r="CG148" s="71">
        <f t="shared" si="679"/>
        <v>3.3118778985507247E-2</v>
      </c>
      <c r="CH148" s="71">
        <f t="shared" si="679"/>
        <v>1.0176474637681159E-2</v>
      </c>
      <c r="CI148" s="71">
        <f t="shared" si="679"/>
        <v>1.1145289855072463E-4</v>
      </c>
      <c r="CJ148" s="71">
        <f t="shared" si="679"/>
        <v>1.2995144927536229E-3</v>
      </c>
      <c r="CK148" s="71">
        <f t="shared" si="679"/>
        <v>1.282218115942029E-2</v>
      </c>
      <c r="CL148" s="71">
        <f t="shared" si="679"/>
        <v>0.27605909420289854</v>
      </c>
      <c r="CM148" s="71">
        <f t="shared" si="679"/>
        <v>7.2863840579710154E-2</v>
      </c>
      <c r="CN148" s="71">
        <f t="shared" si="679"/>
        <v>3.3728260869565221E-3</v>
      </c>
      <c r="CO148" s="71">
        <f t="shared" si="679"/>
        <v>2.382641304347826E-2</v>
      </c>
      <c r="CP148" s="71">
        <f t="shared" si="679"/>
        <v>0.11739818840579712</v>
      </c>
      <c r="CQ148" s="71">
        <f t="shared" si="679"/>
        <v>0.18265007246376813</v>
      </c>
      <c r="CR148" s="71">
        <f t="shared" si="679"/>
        <v>0.14410557971014493</v>
      </c>
      <c r="CS148" s="71">
        <f t="shared" si="679"/>
        <v>0.18863423913043481</v>
      </c>
      <c r="CT148" s="71">
        <f t="shared" si="679"/>
        <v>0.65661449275362327</v>
      </c>
      <c r="CU148" s="71">
        <f t="shared" si="679"/>
        <v>1.8220036231884056E-2</v>
      </c>
      <c r="CV148" s="71">
        <f t="shared" si="679"/>
        <v>1.1739130434782609E-5</v>
      </c>
      <c r="CW148" s="71">
        <f t="shared" si="679"/>
        <v>5.10036231884058E-5</v>
      </c>
      <c r="CX148" s="71">
        <f t="shared" si="679"/>
        <v>3.6679710144927534E-4</v>
      </c>
      <c r="CY148" s="71">
        <f t="shared" si="679"/>
        <v>1.0600065217391305E-2</v>
      </c>
      <c r="CZ148" s="71">
        <f t="shared" si="679"/>
        <v>1.1290326086956521E-3</v>
      </c>
      <c r="DA148" s="71">
        <f t="shared" si="679"/>
        <v>8.7272101449275361E-3</v>
      </c>
      <c r="DB148" s="71">
        <f t="shared" si="679"/>
        <v>4.8610869565217385E-4</v>
      </c>
      <c r="DC148" s="71">
        <f t="shared" si="679"/>
        <v>8.5471014492753618E-5</v>
      </c>
      <c r="DD148" s="71">
        <f t="shared" si="679"/>
        <v>0.23555702898550726</v>
      </c>
      <c r="DE148" s="71">
        <f t="shared" si="679"/>
        <v>5.555253623188405E-3</v>
      </c>
      <c r="DF148" s="71">
        <f t="shared" si="679"/>
        <v>0</v>
      </c>
      <c r="DG148" s="71">
        <f t="shared" si="679"/>
        <v>1.8729456521739133E-2</v>
      </c>
      <c r="DH148" s="71">
        <f t="shared" si="679"/>
        <v>6.0528985507246373E-5</v>
      </c>
      <c r="DI148" s="71">
        <f t="shared" si="679"/>
        <v>5.7305797101449274E-4</v>
      </c>
      <c r="DJ148" s="71">
        <f t="shared" si="679"/>
        <v>3.9552539855072462E-2</v>
      </c>
      <c r="DK148" s="71">
        <f t="shared" si="679"/>
        <v>3.289176449275362E-2</v>
      </c>
      <c r="DL148" s="71">
        <f t="shared" si="679"/>
        <v>1.3740579710144928E-4</v>
      </c>
      <c r="DM148" s="71">
        <f t="shared" si="679"/>
        <v>1.0696121014492754</v>
      </c>
      <c r="DN148" s="71">
        <f t="shared" si="679"/>
        <v>0.39386906884057971</v>
      </c>
      <c r="DO148" s="71">
        <f t="shared" si="679"/>
        <v>8.4351086956521747E-4</v>
      </c>
      <c r="DP148" s="71">
        <f t="shared" si="679"/>
        <v>2.0418840579710146E-4</v>
      </c>
      <c r="DQ148" s="71">
        <f t="shared" si="679"/>
        <v>2.9930253623188406E-3</v>
      </c>
      <c r="DR148" s="71">
        <f t="shared" si="679"/>
        <v>4.8887681159420292E-5</v>
      </c>
      <c r="DS148" s="72">
        <f t="shared" si="679"/>
        <v>132.08872826086957</v>
      </c>
      <c r="DT148" s="73">
        <f t="shared" si="679"/>
        <v>20.66713193333333</v>
      </c>
      <c r="DU148" s="71">
        <f t="shared" si="679"/>
        <v>18.579038982608697</v>
      </c>
      <c r="DV148" s="71">
        <f t="shared" si="679"/>
        <v>19.567710263333332</v>
      </c>
      <c r="DW148" s="71">
        <f t="shared" si="679"/>
        <v>18.218325587971016</v>
      </c>
      <c r="DX148" s="71">
        <f t="shared" si="679"/>
        <v>13.980907116086957</v>
      </c>
      <c r="DY148" s="71">
        <f t="shared" si="679"/>
        <v>0.18879015507246377</v>
      </c>
      <c r="DZ148" s="71">
        <f t="shared" si="679"/>
        <v>2.9398389599999999</v>
      </c>
      <c r="EA148" s="71">
        <f t="shared" si="679"/>
        <v>0.37822655797101451</v>
      </c>
      <c r="EB148" s="71">
        <f t="shared" si="679"/>
        <v>0.71220990971014497</v>
      </c>
      <c r="EC148" s="71">
        <f t="shared" si="679"/>
        <v>2.254354925362319</v>
      </c>
      <c r="ED148" s="71">
        <f t="shared" si="679"/>
        <v>1.8354307246376812E-2</v>
      </c>
      <c r="EE148" s="71">
        <f t="shared" si="679"/>
        <v>2.6923244927536234E-2</v>
      </c>
      <c r="EF148" s="71">
        <f t="shared" si="679"/>
        <v>1.6614246376811596E-4</v>
      </c>
      <c r="EG148" s="71">
        <f t="shared" si="679"/>
        <v>1.8204507246376814E-3</v>
      </c>
      <c r="EH148" s="71">
        <f t="shared" si="679"/>
        <v>2.8115151594202897E-2</v>
      </c>
      <c r="EI148" s="71">
        <f t="shared" ref="EI148:FP148" si="680">IF(COUNT(EI118:EI122)&lt;3,"",AVERAGE(EI118:EI122))</f>
        <v>0.78076452608695646</v>
      </c>
      <c r="EJ148" s="71">
        <f t="shared" si="680"/>
        <v>0.13583082898550725</v>
      </c>
      <c r="EK148" s="71">
        <f t="shared" si="680"/>
        <v>6.1064507246376817E-3</v>
      </c>
      <c r="EL148" s="71">
        <f t="shared" si="680"/>
        <v>0.10491562028985506</v>
      </c>
      <c r="EM148" s="71">
        <f t="shared" si="680"/>
        <v>0.42927466811594206</v>
      </c>
      <c r="EN148" s="71">
        <f t="shared" si="680"/>
        <v>0.2065015014492754</v>
      </c>
      <c r="EO148" s="71">
        <f t="shared" si="680"/>
        <v>0.34807682898550718</v>
      </c>
      <c r="EP148" s="71">
        <f t="shared" si="680"/>
        <v>0.54447524782608703</v>
      </c>
      <c r="EQ148" s="71">
        <f t="shared" si="680"/>
        <v>1.6332438666666669</v>
      </c>
      <c r="ER148" s="71">
        <f t="shared" si="680"/>
        <v>-4.6763537681159414E-2</v>
      </c>
      <c r="ES148" s="71">
        <f t="shared" si="680"/>
        <v>0</v>
      </c>
      <c r="ET148" s="71">
        <f t="shared" si="680"/>
        <v>1.0851623188405795E-4</v>
      </c>
      <c r="EU148" s="71">
        <f t="shared" si="680"/>
        <v>7.4833420289855074E-4</v>
      </c>
      <c r="EV148" s="71">
        <f t="shared" si="680"/>
        <v>3.3891783043478264E-2</v>
      </c>
      <c r="EW148" s="71">
        <f t="shared" si="680"/>
        <v>1.8354957971014492E-3</v>
      </c>
      <c r="EX148" s="71">
        <f t="shared" si="680"/>
        <v>1.2624679710144929E-2</v>
      </c>
      <c r="EY148" s="71">
        <f t="shared" si="680"/>
        <v>1.1092678260869566E-3</v>
      </c>
      <c r="EZ148" s="71">
        <f t="shared" si="680"/>
        <v>1.6198376811594201E-4</v>
      </c>
      <c r="FA148" s="71">
        <f t="shared" si="680"/>
        <v>0.14634877536231883</v>
      </c>
      <c r="FB148" s="71">
        <f t="shared" si="680"/>
        <v>1.6852442028985507E-2</v>
      </c>
      <c r="FC148" s="71">
        <f t="shared" si="680"/>
        <v>0</v>
      </c>
      <c r="FD148" s="71">
        <f t="shared" si="680"/>
        <v>3.9656232028985508E-2</v>
      </c>
      <c r="FE148" s="71">
        <f t="shared" si="680"/>
        <v>1.2178434782608697E-4</v>
      </c>
      <c r="FF148" s="71">
        <f t="shared" si="680"/>
        <v>1.860605507246377E-3</v>
      </c>
      <c r="FG148" s="71">
        <f t="shared" si="680"/>
        <v>0.20536998550724639</v>
      </c>
      <c r="FH148" s="71">
        <f t="shared" si="680"/>
        <v>0.1091702360869565</v>
      </c>
      <c r="FI148" s="71">
        <f t="shared" si="680"/>
        <v>3.2984057971014493E-4</v>
      </c>
      <c r="FJ148" s="71">
        <f t="shared" si="680"/>
        <v>9.6192967449275351</v>
      </c>
      <c r="FK148" s="71">
        <f t="shared" si="680"/>
        <v>3.3893107549275365</v>
      </c>
      <c r="FL148" s="71">
        <f t="shared" si="680"/>
        <v>3.3926166666666665E-3</v>
      </c>
      <c r="FM148" s="71">
        <f t="shared" si="680"/>
        <v>2.3622333333333333E-4</v>
      </c>
      <c r="FN148" s="71">
        <f t="shared" si="680"/>
        <v>6.1125366666666663E-3</v>
      </c>
      <c r="FO148" s="71">
        <f t="shared" si="680"/>
        <v>2.5083333333333331E-5</v>
      </c>
      <c r="FP148" s="72">
        <f t="shared" si="680"/>
        <v>22.611602424637685</v>
      </c>
    </row>
    <row r="149" spans="1:172" x14ac:dyDescent="0.2">
      <c r="A149" s="62" t="str">
        <f t="shared" si="622"/>
        <v>DOSO1</v>
      </c>
      <c r="B149" s="63" t="s">
        <v>82</v>
      </c>
      <c r="C149" s="20"/>
      <c r="D149" s="41"/>
      <c r="E149" s="41"/>
      <c r="F149" s="41"/>
      <c r="G149" s="41"/>
      <c r="H149" s="41"/>
      <c r="I149" s="20"/>
      <c r="J149" s="64">
        <f t="shared" si="623"/>
        <v>10.806731311594204</v>
      </c>
      <c r="K149" s="41"/>
      <c r="L149" s="64">
        <f t="shared" ref="L149:U149" si="681">IF(COUNT(L119:L123)&lt;3,"",AVERAGE(L119:L123))</f>
        <v>30.382738681159424</v>
      </c>
      <c r="M149" s="64">
        <f t="shared" si="681"/>
        <v>20.382738681159424</v>
      </c>
      <c r="N149" s="64">
        <f t="shared" si="681"/>
        <v>12.178435775362319</v>
      </c>
      <c r="O149" s="64">
        <f t="shared" si="681"/>
        <v>2.2562323768115942</v>
      </c>
      <c r="P149" s="64">
        <f t="shared" si="681"/>
        <v>3.1876091413043479</v>
      </c>
      <c r="Q149" s="64">
        <f t="shared" si="681"/>
        <v>1.5131079710144928</v>
      </c>
      <c r="R149" s="64">
        <f t="shared" si="681"/>
        <v>0.17090755797101448</v>
      </c>
      <c r="S149" s="64">
        <f t="shared" si="681"/>
        <v>0.82553802536231891</v>
      </c>
      <c r="T149" s="64">
        <f t="shared" si="681"/>
        <v>0.25090730797101451</v>
      </c>
      <c r="U149" s="65">
        <f t="shared" si="681"/>
        <v>10</v>
      </c>
      <c r="V149" s="20"/>
      <c r="W149" s="64">
        <f t="shared" si="625"/>
        <v>28.227448936666669</v>
      </c>
      <c r="X149" s="41"/>
      <c r="Y149" s="64">
        <f t="shared" ref="Y149:AH149" si="682">IF(COUNT(Y119:Y123)&lt;3,"",AVERAGE(Y119:Y123))</f>
        <v>183.26988971666668</v>
      </c>
      <c r="Z149" s="64">
        <f t="shared" si="682"/>
        <v>173.26988971666668</v>
      </c>
      <c r="AA149" s="64">
        <f t="shared" si="682"/>
        <v>156.11527554000003</v>
      </c>
      <c r="AB149" s="64">
        <f t="shared" si="682"/>
        <v>1.9089653900000001</v>
      </c>
      <c r="AC149" s="64">
        <f t="shared" si="682"/>
        <v>9.3555730766666692</v>
      </c>
      <c r="AD149" s="64">
        <f t="shared" si="682"/>
        <v>3.4191750000000001</v>
      </c>
      <c r="AE149" s="64">
        <f t="shared" si="682"/>
        <v>0.7564401633333333</v>
      </c>
      <c r="AF149" s="64">
        <f t="shared" si="682"/>
        <v>1.5746368900000001</v>
      </c>
      <c r="AG149" s="64">
        <f t="shared" si="682"/>
        <v>0.13982365999999999</v>
      </c>
      <c r="AH149" s="65">
        <f t="shared" si="682"/>
        <v>10</v>
      </c>
      <c r="AI149" s="66">
        <f t="shared" si="631"/>
        <v>10.806731311594204</v>
      </c>
      <c r="AJ149" s="67">
        <f t="shared" si="632"/>
        <v>1</v>
      </c>
      <c r="AK149" s="67">
        <f t="shared" si="633"/>
        <v>0.40083403616653762</v>
      </c>
      <c r="AL149" s="67">
        <f t="shared" si="634"/>
        <v>7.4260335794241669E-2</v>
      </c>
      <c r="AM149" s="67">
        <f t="shared" si="635"/>
        <v>0.10491513535878218</v>
      </c>
      <c r="AN149" s="67">
        <f t="shared" si="636"/>
        <v>4.9801566175230377E-2</v>
      </c>
      <c r="AO149" s="67">
        <f t="shared" si="637"/>
        <v>5.6251531425307493E-3</v>
      </c>
      <c r="AP149" s="67">
        <f t="shared" si="638"/>
        <v>2.7171284130296049E-2</v>
      </c>
      <c r="AQ149" s="67">
        <f t="shared" si="639"/>
        <v>8.2582189381961192E-3</v>
      </c>
      <c r="AR149" s="68">
        <f t="shared" si="640"/>
        <v>0.32913425300271165</v>
      </c>
      <c r="AS149" s="66">
        <f t="shared" si="641"/>
        <v>28.227448936666669</v>
      </c>
      <c r="AT149" s="67">
        <f t="shared" si="642"/>
        <v>1</v>
      </c>
      <c r="AU149" s="67">
        <f t="shared" si="643"/>
        <v>0.85183264845825246</v>
      </c>
      <c r="AV149" s="67">
        <f t="shared" si="644"/>
        <v>1.0416143060659012E-2</v>
      </c>
      <c r="AW149" s="67">
        <f t="shared" si="645"/>
        <v>5.1048064093508684E-2</v>
      </c>
      <c r="AX149" s="67">
        <f t="shared" si="646"/>
        <v>1.8656501650576692E-2</v>
      </c>
      <c r="AY149" s="67">
        <f t="shared" si="647"/>
        <v>4.1274655891525977E-3</v>
      </c>
      <c r="AZ149" s="67">
        <f t="shared" si="648"/>
        <v>8.5919017708493851E-3</v>
      </c>
      <c r="BA149" s="67">
        <f t="shared" si="649"/>
        <v>7.6293852861572563E-4</v>
      </c>
      <c r="BB149" s="68">
        <f t="shared" si="650"/>
        <v>5.4564336866573637E-2</v>
      </c>
      <c r="BC149" s="66">
        <f t="shared" si="651"/>
        <v>10.806731311594204</v>
      </c>
      <c r="BD149" s="69">
        <f t="shared" si="652"/>
        <v>10.806731311594204</v>
      </c>
      <c r="BE149" s="69">
        <f t="shared" si="653"/>
        <v>4.3317057293936054</v>
      </c>
      <c r="BF149" s="69">
        <f t="shared" si="654"/>
        <v>0.80251149603713123</v>
      </c>
      <c r="BG149" s="69">
        <f t="shared" si="655"/>
        <v>1.1337896783418955</v>
      </c>
      <c r="BH149" s="69">
        <f t="shared" si="656"/>
        <v>0.53819214455229292</v>
      </c>
      <c r="BI149" s="69">
        <f t="shared" si="657"/>
        <v>6.0789518597899585E-2</v>
      </c>
      <c r="BJ149" s="69">
        <f t="shared" si="658"/>
        <v>0.29363276698709301</v>
      </c>
      <c r="BK149" s="69">
        <f t="shared" si="659"/>
        <v>8.9244353177404243E-2</v>
      </c>
      <c r="BL149" s="70">
        <f t="shared" si="660"/>
        <v>3.5568654376425726</v>
      </c>
      <c r="BM149" s="66">
        <f t="shared" si="661"/>
        <v>28.227448936666669</v>
      </c>
      <c r="BN149" s="69">
        <f t="shared" si="662"/>
        <v>28.227448936666669</v>
      </c>
      <c r="BO149" s="69">
        <f t="shared" si="663"/>
        <v>24.045062586940851</v>
      </c>
      <c r="BP149" s="69">
        <f t="shared" si="664"/>
        <v>0.29402114636176713</v>
      </c>
      <c r="BQ149" s="69">
        <f t="shared" si="665"/>
        <v>1.4409566225152037</v>
      </c>
      <c r="BR149" s="69">
        <f t="shared" si="666"/>
        <v>0.52662544767849095</v>
      </c>
      <c r="BS149" s="69">
        <f t="shared" si="667"/>
        <v>0.11650782415565376</v>
      </c>
      <c r="BT149" s="69">
        <f t="shared" si="668"/>
        <v>0.24252746850550694</v>
      </c>
      <c r="BU149" s="69">
        <f t="shared" si="669"/>
        <v>2.1535808358315998E-2</v>
      </c>
      <c r="BV149" s="70">
        <f t="shared" si="670"/>
        <v>1.5402120326642859</v>
      </c>
      <c r="BW149" s="71">
        <f t="shared" ref="BW149:EH149" si="683">IF(COUNT(BW119:BW123)&lt;3,"",AVERAGE(BW119:BW123))</f>
        <v>4.2463265942028983</v>
      </c>
      <c r="BX149" s="71">
        <f t="shared" si="683"/>
        <v>2.8779116666666669</v>
      </c>
      <c r="BY149" s="71">
        <f t="shared" si="683"/>
        <v>4.5144548840579706</v>
      </c>
      <c r="BZ149" s="71">
        <f t="shared" si="683"/>
        <v>3.245661445652174</v>
      </c>
      <c r="CA149" s="71">
        <f t="shared" si="683"/>
        <v>1.5516260688405796</v>
      </c>
      <c r="CB149" s="71">
        <f t="shared" si="683"/>
        <v>0.27905678260869565</v>
      </c>
      <c r="CC149" s="71">
        <f t="shared" si="683"/>
        <v>1.051971</v>
      </c>
      <c r="CD149" s="71">
        <f t="shared" si="683"/>
        <v>0.15131079710144929</v>
      </c>
      <c r="CE149" s="71">
        <f t="shared" si="683"/>
        <v>0.17090755797101448</v>
      </c>
      <c r="CF149" s="71">
        <f t="shared" si="683"/>
        <v>1.3758967644927536</v>
      </c>
      <c r="CG149" s="71">
        <f t="shared" si="683"/>
        <v>4.0790518115942032E-2</v>
      </c>
      <c r="CH149" s="71">
        <f t="shared" si="683"/>
        <v>1.1136960144927537E-2</v>
      </c>
      <c r="CI149" s="71">
        <f t="shared" si="683"/>
        <v>9.9101449275362314E-5</v>
      </c>
      <c r="CJ149" s="71">
        <f t="shared" si="683"/>
        <v>1.2763550724637681E-3</v>
      </c>
      <c r="CK149" s="71">
        <f t="shared" si="683"/>
        <v>1.3355347826086958E-2</v>
      </c>
      <c r="CL149" s="71">
        <f t="shared" si="683"/>
        <v>0.27177688405797101</v>
      </c>
      <c r="CM149" s="71">
        <f t="shared" si="683"/>
        <v>6.9732210144927545E-2</v>
      </c>
      <c r="CN149" s="71">
        <f t="shared" si="683"/>
        <v>2.219782608695652E-3</v>
      </c>
      <c r="CO149" s="71">
        <f t="shared" si="683"/>
        <v>1.7728478260869568E-2</v>
      </c>
      <c r="CP149" s="71">
        <f t="shared" si="683"/>
        <v>0.11309152173913047</v>
      </c>
      <c r="CQ149" s="71">
        <f t="shared" si="683"/>
        <v>0.14298804347826088</v>
      </c>
      <c r="CR149" s="71">
        <f t="shared" si="683"/>
        <v>0.11820221014492753</v>
      </c>
      <c r="CS149" s="71">
        <f t="shared" si="683"/>
        <v>0.19241807971014493</v>
      </c>
      <c r="CT149" s="71">
        <f t="shared" si="683"/>
        <v>0.58442833333333344</v>
      </c>
      <c r="CU149" s="71">
        <f t="shared" si="683"/>
        <v>2.605101449275362E-2</v>
      </c>
      <c r="CV149" s="71">
        <f t="shared" si="683"/>
        <v>0</v>
      </c>
      <c r="CW149" s="71">
        <f t="shared" si="683"/>
        <v>5.4942028985507256E-5</v>
      </c>
      <c r="CX149" s="71">
        <f t="shared" si="683"/>
        <v>3.6382246376811595E-4</v>
      </c>
      <c r="CY149" s="71">
        <f t="shared" si="683"/>
        <v>1.044575E-2</v>
      </c>
      <c r="CZ149" s="71">
        <f t="shared" si="683"/>
        <v>1.1221557971014492E-3</v>
      </c>
      <c r="DA149" s="71">
        <f t="shared" si="683"/>
        <v>7.4256376811594194E-3</v>
      </c>
      <c r="DB149" s="71">
        <f t="shared" si="683"/>
        <v>5.1065579710144913E-4</v>
      </c>
      <c r="DC149" s="71">
        <f t="shared" si="683"/>
        <v>7.5934782608695644E-5</v>
      </c>
      <c r="DD149" s="71">
        <f t="shared" si="683"/>
        <v>0.21632268115942033</v>
      </c>
      <c r="DE149" s="71">
        <f t="shared" si="683"/>
        <v>4.1863043478260866E-3</v>
      </c>
      <c r="DF149" s="71">
        <f t="shared" si="683"/>
        <v>0</v>
      </c>
      <c r="DG149" s="71">
        <f t="shared" si="683"/>
        <v>1.7913586956521739E-2</v>
      </c>
      <c r="DH149" s="71">
        <f t="shared" si="683"/>
        <v>7.2250000000000008E-5</v>
      </c>
      <c r="DI149" s="71">
        <f t="shared" si="683"/>
        <v>5.4980072463768116E-4</v>
      </c>
      <c r="DJ149" s="71">
        <f t="shared" si="683"/>
        <v>3.8517054347826089E-2</v>
      </c>
      <c r="DK149" s="71">
        <f t="shared" si="683"/>
        <v>2.4340760869565218E-2</v>
      </c>
      <c r="DL149" s="71">
        <f t="shared" si="683"/>
        <v>1.5809420289855072E-4</v>
      </c>
      <c r="DM149" s="71">
        <f t="shared" si="683"/>
        <v>1.0240118840579711</v>
      </c>
      <c r="DN149" s="71">
        <f t="shared" si="683"/>
        <v>0.37615169565217388</v>
      </c>
      <c r="DO149" s="71">
        <f t="shared" si="683"/>
        <v>8.7247101449275356E-4</v>
      </c>
      <c r="DP149" s="71">
        <f t="shared" si="683"/>
        <v>1.8030072463768118E-4</v>
      </c>
      <c r="DQ149" s="71">
        <f t="shared" si="683"/>
        <v>2.8983043478260874E-3</v>
      </c>
      <c r="DR149" s="71">
        <f t="shared" si="683"/>
        <v>6.3173913043478253E-5</v>
      </c>
      <c r="DS149" s="72">
        <f t="shared" si="683"/>
        <v>137.33066872826086</v>
      </c>
      <c r="DT149" s="73">
        <f t="shared" si="683"/>
        <v>19.582477694202897</v>
      </c>
      <c r="DU149" s="71">
        <f t="shared" si="683"/>
        <v>17.1104892</v>
      </c>
      <c r="DV149" s="71">
        <f t="shared" si="683"/>
        <v>18.752642527826087</v>
      </c>
      <c r="DW149" s="71">
        <f t="shared" si="683"/>
        <v>17.059100029999996</v>
      </c>
      <c r="DX149" s="71">
        <f t="shared" si="683"/>
        <v>12.932584623333332</v>
      </c>
      <c r="DY149" s="71">
        <f t="shared" si="683"/>
        <v>0.20334146666666664</v>
      </c>
      <c r="DZ149" s="71">
        <f t="shared" si="683"/>
        <v>2.8041204599999996</v>
      </c>
      <c r="EA149" s="71">
        <f t="shared" si="683"/>
        <v>0.34191749999999999</v>
      </c>
      <c r="EB149" s="71">
        <f t="shared" si="683"/>
        <v>0.7564401633333333</v>
      </c>
      <c r="EC149" s="71">
        <f t="shared" si="683"/>
        <v>2.6243948166666669</v>
      </c>
      <c r="ED149" s="71">
        <f t="shared" si="683"/>
        <v>2.0697216666666664E-2</v>
      </c>
      <c r="EE149" s="71">
        <f t="shared" si="683"/>
        <v>2.9657933333333338E-2</v>
      </c>
      <c r="EF149" s="71">
        <f t="shared" si="683"/>
        <v>1.9998666666666667E-4</v>
      </c>
      <c r="EG149" s="71">
        <f t="shared" si="683"/>
        <v>1.8720666666666662E-3</v>
      </c>
      <c r="EH149" s="71">
        <f t="shared" si="683"/>
        <v>3.0202423333333332E-2</v>
      </c>
      <c r="EI149" s="71">
        <f t="shared" ref="EI149:FP149" si="684">IF(COUNT(EI119:EI123)&lt;3,"",AVERAGE(EI119:EI123))</f>
        <v>0.80789670000000002</v>
      </c>
      <c r="EJ149" s="71">
        <f t="shared" si="684"/>
        <v>0.11461796666666668</v>
      </c>
      <c r="EK149" s="71">
        <f t="shared" si="684"/>
        <v>3.7120666666666676E-3</v>
      </c>
      <c r="EL149" s="71">
        <f t="shared" si="684"/>
        <v>8.7850366666666665E-2</v>
      </c>
      <c r="EM149" s="71">
        <f t="shared" si="684"/>
        <v>0.4316509</v>
      </c>
      <c r="EN149" s="71">
        <f t="shared" si="684"/>
        <v>0.17379273333333334</v>
      </c>
      <c r="EO149" s="71">
        <f t="shared" si="684"/>
        <v>0.28024146666666672</v>
      </c>
      <c r="EP149" s="71">
        <f t="shared" si="684"/>
        <v>0.58430923333333329</v>
      </c>
      <c r="EQ149" s="71">
        <f t="shared" si="684"/>
        <v>1.5578447</v>
      </c>
      <c r="ER149" s="71">
        <f t="shared" si="684"/>
        <v>1.2846933333333335E-2</v>
      </c>
      <c r="ES149" s="71">
        <f t="shared" si="684"/>
        <v>0</v>
      </c>
      <c r="ET149" s="71">
        <f t="shared" si="684"/>
        <v>1.1998E-4</v>
      </c>
      <c r="EU149" s="71">
        <f t="shared" si="684"/>
        <v>7.5482333333333333E-4</v>
      </c>
      <c r="EV149" s="71">
        <f t="shared" si="684"/>
        <v>3.4592869999999998E-2</v>
      </c>
      <c r="EW149" s="71">
        <f t="shared" si="684"/>
        <v>1.8539233333333335E-3</v>
      </c>
      <c r="EX149" s="71">
        <f t="shared" si="684"/>
        <v>1.4375933333333335E-2</v>
      </c>
      <c r="EY149" s="71">
        <f t="shared" si="684"/>
        <v>1.2278366666666669E-3</v>
      </c>
      <c r="EZ149" s="71">
        <f t="shared" si="684"/>
        <v>1.6343666666666665E-4</v>
      </c>
      <c r="FA149" s="71">
        <f t="shared" si="684"/>
        <v>0.15762866666666667</v>
      </c>
      <c r="FB149" s="71">
        <f t="shared" si="684"/>
        <v>1.2825666666666666E-2</v>
      </c>
      <c r="FC149" s="71">
        <f t="shared" si="684"/>
        <v>0</v>
      </c>
      <c r="FD149" s="71">
        <f t="shared" si="684"/>
        <v>3.807754E-2</v>
      </c>
      <c r="FE149" s="71">
        <f t="shared" si="684"/>
        <v>1.2423000000000002E-4</v>
      </c>
      <c r="FF149" s="71">
        <f t="shared" si="684"/>
        <v>1.7122033333333334E-3</v>
      </c>
      <c r="FG149" s="71">
        <f t="shared" si="684"/>
        <v>0.21989108333333332</v>
      </c>
      <c r="FH149" s="71">
        <f t="shared" si="684"/>
        <v>8.0317659999999999E-2</v>
      </c>
      <c r="FI149" s="71">
        <f t="shared" si="684"/>
        <v>3.5691666666666668E-4</v>
      </c>
      <c r="FJ149" s="71">
        <f t="shared" si="684"/>
        <v>8.735290766666667</v>
      </c>
      <c r="FK149" s="71">
        <f t="shared" si="684"/>
        <v>3.1351720266666669</v>
      </c>
      <c r="FL149" s="71">
        <f t="shared" si="684"/>
        <v>3.2797833333333332E-3</v>
      </c>
      <c r="FM149" s="71">
        <f t="shared" si="684"/>
        <v>2.4797333333333329E-4</v>
      </c>
      <c r="FN149" s="71">
        <f t="shared" si="684"/>
        <v>6.2855366666666659E-3</v>
      </c>
      <c r="FO149" s="71">
        <f t="shared" si="684"/>
        <v>2.7916666666666666E-5</v>
      </c>
      <c r="FP149" s="72">
        <f t="shared" si="684"/>
        <v>25.290357866666668</v>
      </c>
    </row>
    <row r="150" spans="1:172" x14ac:dyDescent="0.2">
      <c r="A150" s="62" t="str">
        <f t="shared" si="622"/>
        <v>DOSO1</v>
      </c>
      <c r="B150" s="63" t="s">
        <v>69</v>
      </c>
      <c r="C150" s="20"/>
      <c r="D150" s="41"/>
      <c r="E150" s="41"/>
      <c r="F150" s="41"/>
      <c r="G150" s="41"/>
      <c r="H150" s="41"/>
      <c r="I150" s="20"/>
      <c r="J150" s="64">
        <f t="shared" si="623"/>
        <v>10.212944561594202</v>
      </c>
      <c r="K150" s="41"/>
      <c r="L150" s="64">
        <f t="shared" ref="L150:U150" si="685">IF(COUNT(L120:L124)&lt;3,"",AVERAGE(L120:L124))</f>
        <v>28.694762181159422</v>
      </c>
      <c r="M150" s="64">
        <f t="shared" si="685"/>
        <v>18.694762181159426</v>
      </c>
      <c r="N150" s="64">
        <f t="shared" si="685"/>
        <v>11.157741525362317</v>
      </c>
      <c r="O150" s="64">
        <f t="shared" si="685"/>
        <v>2.0603903768115943</v>
      </c>
      <c r="P150" s="64">
        <f t="shared" si="685"/>
        <v>2.8833512246376811</v>
      </c>
      <c r="Q150" s="64">
        <f t="shared" si="685"/>
        <v>1.397141304347826</v>
      </c>
      <c r="R150" s="64">
        <f t="shared" si="685"/>
        <v>0.18709072463768114</v>
      </c>
      <c r="S150" s="64">
        <f t="shared" si="685"/>
        <v>0.81575952536231866</v>
      </c>
      <c r="T150" s="64">
        <f t="shared" si="685"/>
        <v>0.1932868079710145</v>
      </c>
      <c r="U150" s="65">
        <f t="shared" si="685"/>
        <v>10</v>
      </c>
      <c r="V150" s="20"/>
      <c r="W150" s="64">
        <f t="shared" si="625"/>
        <v>26.823921916666666</v>
      </c>
      <c r="X150" s="41"/>
      <c r="Y150" s="64">
        <f t="shared" ref="Y150:AH150" si="686">IF(COUNT(Y120:Y124)&lt;3,"",AVERAGE(Y120:Y124))</f>
        <v>162.25835024999998</v>
      </c>
      <c r="Z150" s="64">
        <f t="shared" si="686"/>
        <v>152.25835024999998</v>
      </c>
      <c r="AA150" s="64">
        <f t="shared" si="686"/>
        <v>136.02983650000002</v>
      </c>
      <c r="AB150" s="64">
        <f t="shared" si="686"/>
        <v>1.8736094999999999</v>
      </c>
      <c r="AC150" s="64">
        <f t="shared" si="686"/>
        <v>8.6831870000000002</v>
      </c>
      <c r="AD150" s="64">
        <f t="shared" si="686"/>
        <v>3.2373166666666662</v>
      </c>
      <c r="AE150" s="64">
        <f t="shared" si="686"/>
        <v>0.67953241666666675</v>
      </c>
      <c r="AF150" s="64">
        <f t="shared" si="686"/>
        <v>1.6712672500000001</v>
      </c>
      <c r="AG150" s="64">
        <f t="shared" si="686"/>
        <v>8.3601166666666657E-2</v>
      </c>
      <c r="AH150" s="65">
        <f t="shared" si="686"/>
        <v>10</v>
      </c>
      <c r="AI150" s="66">
        <f t="shared" si="631"/>
        <v>10.212944561594202</v>
      </c>
      <c r="AJ150" s="67">
        <f t="shared" si="632"/>
        <v>1</v>
      </c>
      <c r="AK150" s="67">
        <f t="shared" si="633"/>
        <v>0.38884244639909693</v>
      </c>
      <c r="AL150" s="67">
        <f t="shared" si="634"/>
        <v>7.1803709813089783E-2</v>
      </c>
      <c r="AM150" s="67">
        <f t="shared" si="635"/>
        <v>0.10048353795142617</v>
      </c>
      <c r="AN150" s="67">
        <f t="shared" si="636"/>
        <v>4.8689767683984128E-2</v>
      </c>
      <c r="AO150" s="67">
        <f t="shared" si="637"/>
        <v>6.5200305009156792E-3</v>
      </c>
      <c r="AP150" s="67">
        <f t="shared" si="638"/>
        <v>2.8428865177977845E-2</v>
      </c>
      <c r="AQ150" s="67">
        <f t="shared" si="639"/>
        <v>6.7359613141496572E-3</v>
      </c>
      <c r="AR150" s="68">
        <f t="shared" si="640"/>
        <v>0.34849565704245006</v>
      </c>
      <c r="AS150" s="66">
        <f t="shared" si="641"/>
        <v>26.823921916666666</v>
      </c>
      <c r="AT150" s="67">
        <f t="shared" si="642"/>
        <v>1</v>
      </c>
      <c r="AU150" s="67">
        <f t="shared" si="643"/>
        <v>0.83835338083008792</v>
      </c>
      <c r="AV150" s="67">
        <f t="shared" si="644"/>
        <v>1.1547075987850432E-2</v>
      </c>
      <c r="AW150" s="67">
        <f t="shared" si="645"/>
        <v>5.3514577133450189E-2</v>
      </c>
      <c r="AX150" s="67">
        <f t="shared" si="646"/>
        <v>1.9951618278373731E-2</v>
      </c>
      <c r="AY150" s="67">
        <f t="shared" si="647"/>
        <v>4.1879657695254226E-3</v>
      </c>
      <c r="AZ150" s="67">
        <f t="shared" si="648"/>
        <v>1.0300038472134043E-2</v>
      </c>
      <c r="BA150" s="67">
        <f t="shared" si="649"/>
        <v>5.1523491110231268E-4</v>
      </c>
      <c r="BB150" s="68">
        <f t="shared" si="650"/>
        <v>6.163011015822898E-2</v>
      </c>
      <c r="BC150" s="66">
        <f t="shared" si="651"/>
        <v>10.212944561594202</v>
      </c>
      <c r="BD150" s="69">
        <f t="shared" si="652"/>
        <v>10.212944561594202</v>
      </c>
      <c r="BE150" s="69">
        <f t="shared" si="653"/>
        <v>3.9712263482686421</v>
      </c>
      <c r="BF150" s="69">
        <f t="shared" si="654"/>
        <v>0.73332730763788356</v>
      </c>
      <c r="BG150" s="69">
        <f t="shared" si="655"/>
        <v>1.0262328024507625</v>
      </c>
      <c r="BH150" s="69">
        <f t="shared" si="656"/>
        <v>0.49726589807343086</v>
      </c>
      <c r="BI150" s="69">
        <f t="shared" si="657"/>
        <v>6.6588710045755103E-2</v>
      </c>
      <c r="BJ150" s="69">
        <f t="shared" si="658"/>
        <v>0.29034242401172361</v>
      </c>
      <c r="BK150" s="69">
        <f t="shared" si="659"/>
        <v>6.8793999470453684E-2</v>
      </c>
      <c r="BL150" s="70">
        <f t="shared" si="660"/>
        <v>3.5591668253308888</v>
      </c>
      <c r="BM150" s="66">
        <f t="shared" si="661"/>
        <v>26.823921916666666</v>
      </c>
      <c r="BN150" s="69">
        <f t="shared" si="662"/>
        <v>26.823921916666666</v>
      </c>
      <c r="BO150" s="69">
        <f t="shared" si="663"/>
        <v>22.487925625959793</v>
      </c>
      <c r="BP150" s="69">
        <f t="shared" si="664"/>
        <v>0.30973786466391662</v>
      </c>
      <c r="BQ150" s="69">
        <f t="shared" si="665"/>
        <v>1.4354708384311035</v>
      </c>
      <c r="BR150" s="69">
        <f t="shared" si="666"/>
        <v>0.53518065081023636</v>
      </c>
      <c r="BS150" s="69">
        <f t="shared" si="667"/>
        <v>0.11233766679142276</v>
      </c>
      <c r="BT150" s="69">
        <f t="shared" si="668"/>
        <v>0.27628742771518622</v>
      </c>
      <c r="BU150" s="69">
        <f t="shared" si="669"/>
        <v>1.3820621024149127E-2</v>
      </c>
      <c r="BV150" s="70">
        <f t="shared" si="670"/>
        <v>1.6531612625998993</v>
      </c>
      <c r="BW150" s="71">
        <f t="shared" ref="BW150:EH150" si="687">IF(COUNT(BW120:BW124)&lt;3,"",AVERAGE(BW120:BW124))</f>
        <v>4.0862824275362319</v>
      </c>
      <c r="BX150" s="71">
        <f t="shared" si="687"/>
        <v>2.7362308333333329</v>
      </c>
      <c r="BY150" s="71">
        <f t="shared" si="687"/>
        <v>4.2627443007246368</v>
      </c>
      <c r="BZ150" s="71">
        <f t="shared" si="687"/>
        <v>2.9909607789855071</v>
      </c>
      <c r="CA150" s="71">
        <f t="shared" si="687"/>
        <v>1.4209220688405797</v>
      </c>
      <c r="CB150" s="71">
        <f t="shared" si="687"/>
        <v>0.2530416992753623</v>
      </c>
      <c r="CC150" s="71">
        <f t="shared" si="687"/>
        <v>0.95893499999999998</v>
      </c>
      <c r="CD150" s="71">
        <f t="shared" si="687"/>
        <v>0.13971413043478262</v>
      </c>
      <c r="CE150" s="71">
        <f t="shared" si="687"/>
        <v>0.18709072463768114</v>
      </c>
      <c r="CF150" s="71">
        <f t="shared" si="687"/>
        <v>1.3595992644927535</v>
      </c>
      <c r="CG150" s="71">
        <f t="shared" si="687"/>
        <v>3.1258518115942033E-2</v>
      </c>
      <c r="CH150" s="71">
        <f t="shared" si="687"/>
        <v>1.3329543478260869E-2</v>
      </c>
      <c r="CI150" s="71">
        <f t="shared" si="687"/>
        <v>6.3351449275362326E-5</v>
      </c>
      <c r="CJ150" s="71">
        <f t="shared" si="687"/>
        <v>1.1539384057971014E-3</v>
      </c>
      <c r="CK150" s="71">
        <f t="shared" si="687"/>
        <v>1.5094847826086957E-2</v>
      </c>
      <c r="CL150" s="71">
        <f t="shared" si="687"/>
        <v>0.270426884057971</v>
      </c>
      <c r="CM150" s="71">
        <f t="shared" si="687"/>
        <v>6.3888876811594206E-2</v>
      </c>
      <c r="CN150" s="71">
        <f t="shared" si="687"/>
        <v>1.0689492753623189E-3</v>
      </c>
      <c r="CO150" s="71">
        <f t="shared" si="687"/>
        <v>8.4351449275362304E-3</v>
      </c>
      <c r="CP150" s="71">
        <f t="shared" si="687"/>
        <v>0.10962652173913046</v>
      </c>
      <c r="CQ150" s="71">
        <f t="shared" si="687"/>
        <v>0.11935054347826086</v>
      </c>
      <c r="CR150" s="71">
        <f t="shared" si="687"/>
        <v>9.9658876811594216E-2</v>
      </c>
      <c r="CS150" s="71">
        <f t="shared" si="687"/>
        <v>0.19567057971014493</v>
      </c>
      <c r="CT150" s="71">
        <f t="shared" si="687"/>
        <v>0.53274166666666667</v>
      </c>
      <c r="CU150" s="71">
        <f t="shared" si="687"/>
        <v>2.1081014492753621E-2</v>
      </c>
      <c r="CV150" s="71">
        <f t="shared" si="687"/>
        <v>5.6249999999999998E-5</v>
      </c>
      <c r="CW150" s="71">
        <f t="shared" si="687"/>
        <v>5.1692028985507258E-5</v>
      </c>
      <c r="CX150" s="71">
        <f t="shared" si="687"/>
        <v>3.3190579710144926E-4</v>
      </c>
      <c r="CY150" s="71">
        <f t="shared" si="687"/>
        <v>1.0756666666666668E-2</v>
      </c>
      <c r="CZ150" s="71">
        <f t="shared" si="687"/>
        <v>1.0064057971014492E-3</v>
      </c>
      <c r="DA150" s="71">
        <f t="shared" si="687"/>
        <v>2.5937210144927536E-3</v>
      </c>
      <c r="DB150" s="71">
        <f t="shared" si="687"/>
        <v>4.7532246376811584E-4</v>
      </c>
      <c r="DC150" s="71">
        <f t="shared" si="687"/>
        <v>6.4601449275362329E-5</v>
      </c>
      <c r="DD150" s="71">
        <f t="shared" si="687"/>
        <v>0.19615601449275363</v>
      </c>
      <c r="DE150" s="71">
        <f t="shared" si="687"/>
        <v>4.12713768115942E-3</v>
      </c>
      <c r="DF150" s="71">
        <f t="shared" si="687"/>
        <v>0</v>
      </c>
      <c r="DG150" s="71">
        <f t="shared" si="687"/>
        <v>1.7684003623188404E-2</v>
      </c>
      <c r="DH150" s="71">
        <f t="shared" si="687"/>
        <v>8.1833333333333335E-5</v>
      </c>
      <c r="DI150" s="71">
        <f t="shared" si="687"/>
        <v>4.6971739130434784E-4</v>
      </c>
      <c r="DJ150" s="71">
        <f t="shared" si="687"/>
        <v>4.1984804347826095E-2</v>
      </c>
      <c r="DK150" s="71">
        <f t="shared" si="687"/>
        <v>2.2080010869565216E-2</v>
      </c>
      <c r="DL150" s="71">
        <f t="shared" si="687"/>
        <v>1.7117753623188404E-4</v>
      </c>
      <c r="DM150" s="71">
        <f t="shared" si="687"/>
        <v>0.93354938405797083</v>
      </c>
      <c r="DN150" s="71">
        <f t="shared" si="687"/>
        <v>0.34446586231884052</v>
      </c>
      <c r="DO150" s="71">
        <f t="shared" si="687"/>
        <v>9.4322101449275352E-4</v>
      </c>
      <c r="DP150" s="71">
        <f t="shared" si="687"/>
        <v>1.5863405797101452E-4</v>
      </c>
      <c r="DQ150" s="71">
        <f t="shared" si="687"/>
        <v>2.422471014492754E-3</v>
      </c>
      <c r="DR150" s="71">
        <f t="shared" si="687"/>
        <v>6.0090579710144921E-5</v>
      </c>
      <c r="DS150" s="72">
        <f t="shared" si="687"/>
        <v>145.98178672826086</v>
      </c>
      <c r="DT150" s="73">
        <f t="shared" si="687"/>
        <v>18.138386594202899</v>
      </c>
      <c r="DU150" s="71">
        <f t="shared" si="687"/>
        <v>15.505347499999999</v>
      </c>
      <c r="DV150" s="71">
        <f t="shared" si="687"/>
        <v>17.288545181159424</v>
      </c>
      <c r="DW150" s="71">
        <f t="shared" si="687"/>
        <v>15.383863166666663</v>
      </c>
      <c r="DX150" s="71">
        <f t="shared" si="687"/>
        <v>11.542087666666667</v>
      </c>
      <c r="DY150" s="71">
        <f t="shared" si="687"/>
        <v>0.20066933333333331</v>
      </c>
      <c r="DZ150" s="71">
        <f t="shared" si="687"/>
        <v>2.6255069999999998</v>
      </c>
      <c r="EA150" s="71">
        <f t="shared" si="687"/>
        <v>0.32373166666666675</v>
      </c>
      <c r="EB150" s="71">
        <f t="shared" si="687"/>
        <v>0.67953241666666675</v>
      </c>
      <c r="EC150" s="71">
        <f t="shared" si="687"/>
        <v>2.7854454166666667</v>
      </c>
      <c r="ED150" s="71">
        <f t="shared" si="687"/>
        <v>1.2336E-2</v>
      </c>
      <c r="EE150" s="71">
        <f t="shared" si="687"/>
        <v>3.2650416666666668E-2</v>
      </c>
      <c r="EF150" s="71">
        <f t="shared" si="687"/>
        <v>2.1649999999999998E-4</v>
      </c>
      <c r="EG150" s="71">
        <f t="shared" si="687"/>
        <v>1.8445E-3</v>
      </c>
      <c r="EH150" s="71">
        <f t="shared" si="687"/>
        <v>3.0352416666666666E-2</v>
      </c>
      <c r="EI150" s="71">
        <f t="shared" ref="EI150:FP150" si="688">IF(COUNT(EI120:EI124)&lt;3,"",AVERAGE(EI120:EI124))</f>
        <v>0.80408583333333328</v>
      </c>
      <c r="EJ150" s="71">
        <f t="shared" si="688"/>
        <v>0.11221083333333334</v>
      </c>
      <c r="EK150" s="71">
        <f t="shared" si="688"/>
        <v>1.7191666666666668E-3</v>
      </c>
      <c r="EL150" s="71">
        <f t="shared" si="688"/>
        <v>7.7849166666666664E-2</v>
      </c>
      <c r="EM150" s="71">
        <f t="shared" si="688"/>
        <v>0.42459833333333341</v>
      </c>
      <c r="EN150" s="71">
        <f t="shared" si="688"/>
        <v>0.137405</v>
      </c>
      <c r="EO150" s="71">
        <f t="shared" si="688"/>
        <v>0.22447833333333334</v>
      </c>
      <c r="EP150" s="71">
        <f t="shared" si="688"/>
        <v>0.59428416666666661</v>
      </c>
      <c r="EQ150" s="71">
        <f t="shared" si="688"/>
        <v>1.458615</v>
      </c>
      <c r="ER150" s="71">
        <f t="shared" si="688"/>
        <v>7.0475000000000008E-3</v>
      </c>
      <c r="ES150" s="71">
        <f t="shared" si="688"/>
        <v>0</v>
      </c>
      <c r="ET150" s="71">
        <f t="shared" si="688"/>
        <v>1.3533333333333331E-4</v>
      </c>
      <c r="EU150" s="71">
        <f t="shared" si="688"/>
        <v>7.3208333333333318E-4</v>
      </c>
      <c r="EV150" s="71">
        <f t="shared" si="688"/>
        <v>3.421316666666667E-2</v>
      </c>
      <c r="EW150" s="71">
        <f t="shared" si="688"/>
        <v>1.7716666666666668E-3</v>
      </c>
      <c r="EX150" s="71">
        <f t="shared" si="688"/>
        <v>6.1554166666666675E-3</v>
      </c>
      <c r="EY150" s="71">
        <f t="shared" si="688"/>
        <v>1.2179166666666668E-3</v>
      </c>
      <c r="EZ150" s="71">
        <f t="shared" si="688"/>
        <v>1.473333333333333E-4</v>
      </c>
      <c r="FA150" s="71">
        <f t="shared" si="688"/>
        <v>0.15555749999999999</v>
      </c>
      <c r="FB150" s="71">
        <f t="shared" si="688"/>
        <v>1.4073333333333335E-2</v>
      </c>
      <c r="FC150" s="71">
        <f t="shared" si="688"/>
        <v>0</v>
      </c>
      <c r="FD150" s="71">
        <f t="shared" si="688"/>
        <v>3.6150666666666671E-2</v>
      </c>
      <c r="FE150" s="71">
        <f t="shared" si="688"/>
        <v>1.1925E-4</v>
      </c>
      <c r="FF150" s="71">
        <f t="shared" si="688"/>
        <v>1.5041666666666669E-3</v>
      </c>
      <c r="FG150" s="71">
        <f t="shared" si="688"/>
        <v>0.18762908333333334</v>
      </c>
      <c r="FH150" s="71">
        <f t="shared" si="688"/>
        <v>4.8575916666666663E-2</v>
      </c>
      <c r="FI150" s="71">
        <f t="shared" si="688"/>
        <v>3.6166666666666671E-4</v>
      </c>
      <c r="FJ150" s="71">
        <f t="shared" si="688"/>
        <v>7.7402008333333345</v>
      </c>
      <c r="FK150" s="71">
        <f t="shared" si="688"/>
        <v>2.7980818333333337</v>
      </c>
      <c r="FL150" s="71">
        <f t="shared" si="688"/>
        <v>3.2229166666666669E-3</v>
      </c>
      <c r="FM150" s="71">
        <f t="shared" si="688"/>
        <v>2.0708333333333334E-4</v>
      </c>
      <c r="FN150" s="71">
        <f t="shared" si="688"/>
        <v>5.911916666666666E-3</v>
      </c>
      <c r="FO150" s="71">
        <f t="shared" si="688"/>
        <v>4.5666666666666661E-5</v>
      </c>
      <c r="FP150" s="72">
        <f t="shared" si="688"/>
        <v>29.498057583333331</v>
      </c>
    </row>
    <row r="151" spans="1:172" x14ac:dyDescent="0.2">
      <c r="A151" s="62" t="str">
        <f t="shared" si="622"/>
        <v>DOSO1</v>
      </c>
      <c r="B151" s="63" t="s">
        <v>70</v>
      </c>
      <c r="C151" s="20"/>
      <c r="D151" s="41"/>
      <c r="E151" s="41"/>
      <c r="F151" s="41"/>
      <c r="G151" s="41"/>
      <c r="H151" s="41"/>
      <c r="I151" s="20"/>
      <c r="J151" s="64">
        <f t="shared" si="623"/>
        <v>9.74440743115942</v>
      </c>
      <c r="K151" s="41"/>
      <c r="L151" s="64">
        <f t="shared" ref="L151:U151" si="689">IF(COUNT(L121:L125)&lt;3,"",AVERAGE(L121:L125))</f>
        <v>27.431076442028989</v>
      </c>
      <c r="M151" s="64">
        <f t="shared" si="689"/>
        <v>17.431076442028985</v>
      </c>
      <c r="N151" s="64">
        <f t="shared" si="689"/>
        <v>10.327552481884059</v>
      </c>
      <c r="O151" s="64">
        <f t="shared" si="689"/>
        <v>1.7999859420289854</v>
      </c>
      <c r="P151" s="64">
        <f t="shared" si="689"/>
        <v>2.851144355072464</v>
      </c>
      <c r="Q151" s="64">
        <f t="shared" si="689"/>
        <v>1.2862891304347825</v>
      </c>
      <c r="R151" s="64">
        <f t="shared" si="689"/>
        <v>0.19594542028985509</v>
      </c>
      <c r="S151" s="64">
        <f t="shared" si="689"/>
        <v>0.79186074275362306</v>
      </c>
      <c r="T151" s="64">
        <f t="shared" si="689"/>
        <v>0.17829802536231884</v>
      </c>
      <c r="U151" s="65">
        <f t="shared" si="689"/>
        <v>10</v>
      </c>
      <c r="V151" s="20"/>
      <c r="W151" s="64">
        <f t="shared" si="625"/>
        <v>25.268907500000001</v>
      </c>
      <c r="X151" s="41"/>
      <c r="Y151" s="64">
        <f t="shared" ref="Y151:AH151" si="690">IF(COUNT(Y121:Y125)&lt;3,"",AVERAGE(Y121:Y125))</f>
        <v>139.34211175000002</v>
      </c>
      <c r="Z151" s="64">
        <f t="shared" si="690"/>
        <v>129.34211175000002</v>
      </c>
      <c r="AA151" s="64">
        <f t="shared" si="690"/>
        <v>113.40059658333332</v>
      </c>
      <c r="AB151" s="64">
        <f t="shared" si="690"/>
        <v>1.9871479166666668</v>
      </c>
      <c r="AC151" s="64">
        <f t="shared" si="690"/>
        <v>8.6694799166666652</v>
      </c>
      <c r="AD151" s="64">
        <f t="shared" si="690"/>
        <v>2.9271083333333339</v>
      </c>
      <c r="AE151" s="64">
        <f t="shared" si="690"/>
        <v>0.72398041666666668</v>
      </c>
      <c r="AF151" s="64">
        <f t="shared" si="690"/>
        <v>1.5708642500000001</v>
      </c>
      <c r="AG151" s="64">
        <f t="shared" si="690"/>
        <v>6.2934083333333335E-2</v>
      </c>
      <c r="AH151" s="65">
        <f t="shared" si="690"/>
        <v>10</v>
      </c>
      <c r="AI151" s="66">
        <f t="shared" si="631"/>
        <v>9.74440743115942</v>
      </c>
      <c r="AJ151" s="67">
        <f t="shared" si="632"/>
        <v>1</v>
      </c>
      <c r="AK151" s="67">
        <f t="shared" si="633"/>
        <v>0.3764909665032512</v>
      </c>
      <c r="AL151" s="67">
        <f t="shared" si="634"/>
        <v>6.5618494623532406E-2</v>
      </c>
      <c r="AM151" s="67">
        <f t="shared" si="635"/>
        <v>0.10393847872131022</v>
      </c>
      <c r="AN151" s="67">
        <f t="shared" si="636"/>
        <v>4.6891675328641969E-2</v>
      </c>
      <c r="AO151" s="67">
        <f t="shared" si="637"/>
        <v>7.1431910703159286E-3</v>
      </c>
      <c r="AP151" s="67">
        <f t="shared" si="638"/>
        <v>2.8867286503578848E-2</v>
      </c>
      <c r="AQ151" s="67">
        <f t="shared" si="639"/>
        <v>6.4998552185555683E-3</v>
      </c>
      <c r="AR151" s="68">
        <f t="shared" si="640"/>
        <v>0.36455003948289577</v>
      </c>
      <c r="AS151" s="66">
        <f t="shared" si="641"/>
        <v>25.268907500000001</v>
      </c>
      <c r="AT151" s="67">
        <f t="shared" si="642"/>
        <v>1</v>
      </c>
      <c r="AU151" s="67">
        <f t="shared" si="643"/>
        <v>0.81382860614880348</v>
      </c>
      <c r="AV151" s="67">
        <f t="shared" si="644"/>
        <v>1.4260928671957397E-2</v>
      </c>
      <c r="AW151" s="67">
        <f t="shared" si="645"/>
        <v>6.2217227855861486E-2</v>
      </c>
      <c r="AX151" s="67">
        <f t="shared" si="646"/>
        <v>2.1006631064878586E-2</v>
      </c>
      <c r="AY151" s="67">
        <f t="shared" si="647"/>
        <v>5.1957043536529192E-3</v>
      </c>
      <c r="AZ151" s="67">
        <f t="shared" si="648"/>
        <v>1.127343507480609E-2</v>
      </c>
      <c r="BA151" s="67">
        <f t="shared" si="649"/>
        <v>4.5165156852399526E-4</v>
      </c>
      <c r="BB151" s="68">
        <f t="shared" si="650"/>
        <v>7.1765813467370529E-2</v>
      </c>
      <c r="BC151" s="66">
        <f t="shared" si="651"/>
        <v>9.74440743115942</v>
      </c>
      <c r="BD151" s="69">
        <f t="shared" si="652"/>
        <v>9.74440743115942</v>
      </c>
      <c r="BE151" s="69">
        <f t="shared" si="653"/>
        <v>3.6686813717586735</v>
      </c>
      <c r="BF151" s="69">
        <f t="shared" si="654"/>
        <v>0.63941334663104366</v>
      </c>
      <c r="BG151" s="69">
        <f t="shared" si="655"/>
        <v>1.0128188844353405</v>
      </c>
      <c r="BH151" s="69">
        <f t="shared" si="656"/>
        <v>0.45693158953193364</v>
      </c>
      <c r="BI151" s="69">
        <f t="shared" si="657"/>
        <v>6.9606164147778149E-2</v>
      </c>
      <c r="BJ151" s="69">
        <f t="shared" si="658"/>
        <v>0.28129460112288174</v>
      </c>
      <c r="BK151" s="69">
        <f t="shared" si="659"/>
        <v>6.3337237493153217E-2</v>
      </c>
      <c r="BL151" s="70">
        <f t="shared" si="660"/>
        <v>3.5523241137665895</v>
      </c>
      <c r="BM151" s="66">
        <f t="shared" si="661"/>
        <v>25.268907500000001</v>
      </c>
      <c r="BN151" s="69">
        <f t="shared" si="662"/>
        <v>25.268907500000001</v>
      </c>
      <c r="BO151" s="69">
        <f t="shared" si="663"/>
        <v>20.564559769628048</v>
      </c>
      <c r="BP151" s="69">
        <f t="shared" si="664"/>
        <v>0.36035808747578929</v>
      </c>
      <c r="BQ151" s="69">
        <f t="shared" si="665"/>
        <v>1.5721613755961872</v>
      </c>
      <c r="BR151" s="69">
        <f t="shared" si="666"/>
        <v>0.53081461726504353</v>
      </c>
      <c r="BS151" s="69">
        <f t="shared" si="667"/>
        <v>0.13128977270980291</v>
      </c>
      <c r="BT151" s="69">
        <f t="shared" si="668"/>
        <v>0.28486738811253071</v>
      </c>
      <c r="BU151" s="69">
        <f t="shared" si="669"/>
        <v>1.1412741707262749E-2</v>
      </c>
      <c r="BV151" s="70">
        <f t="shared" si="670"/>
        <v>1.8134437021692402</v>
      </c>
      <c r="BW151" s="71">
        <f t="shared" ref="BW151:EH151" si="691">IF(COUNT(BW121:BW125)&lt;3,"",AVERAGE(BW121:BW125))</f>
        <v>3.9608667753623186</v>
      </c>
      <c r="BX151" s="71">
        <f t="shared" si="691"/>
        <v>2.6515908333333331</v>
      </c>
      <c r="BY151" s="71">
        <f t="shared" si="691"/>
        <v>4.0519928224637676</v>
      </c>
      <c r="BZ151" s="71">
        <f t="shared" si="691"/>
        <v>2.8194908659420292</v>
      </c>
      <c r="CA151" s="71">
        <f t="shared" si="691"/>
        <v>1.2985331123188406</v>
      </c>
      <c r="CB151" s="71">
        <f t="shared" si="691"/>
        <v>0.21721109057971014</v>
      </c>
      <c r="CC151" s="71">
        <f t="shared" si="691"/>
        <v>0.95069882608695644</v>
      </c>
      <c r="CD151" s="71">
        <f t="shared" si="691"/>
        <v>0.12862891304347829</v>
      </c>
      <c r="CE151" s="71">
        <f t="shared" si="691"/>
        <v>0.19594542028985509</v>
      </c>
      <c r="CF151" s="71">
        <f t="shared" si="691"/>
        <v>1.3197679601449277</v>
      </c>
      <c r="CG151" s="71">
        <f t="shared" si="691"/>
        <v>2.8474778985507244E-2</v>
      </c>
      <c r="CH151" s="71">
        <f t="shared" si="691"/>
        <v>1.3888500000000002E-2</v>
      </c>
      <c r="CI151" s="71">
        <f t="shared" si="691"/>
        <v>4.7873188405797095E-5</v>
      </c>
      <c r="CJ151" s="71">
        <f t="shared" si="691"/>
        <v>1.1139384057971015E-3</v>
      </c>
      <c r="CK151" s="71">
        <f t="shared" si="691"/>
        <v>1.5721282608695653E-2</v>
      </c>
      <c r="CL151" s="71">
        <f t="shared" si="691"/>
        <v>0.25719384057971012</v>
      </c>
      <c r="CM151" s="71">
        <f t="shared" si="691"/>
        <v>5.8374963768115941E-2</v>
      </c>
      <c r="CN151" s="71">
        <f t="shared" si="691"/>
        <v>4.7329710144927543E-4</v>
      </c>
      <c r="CO151" s="71">
        <f t="shared" si="691"/>
        <v>4.5725362318840574E-3</v>
      </c>
      <c r="CP151" s="71">
        <f t="shared" si="691"/>
        <v>0.10781521739130435</v>
      </c>
      <c r="CQ151" s="71">
        <f t="shared" si="691"/>
        <v>0.12652010869565217</v>
      </c>
      <c r="CR151" s="71">
        <f t="shared" si="691"/>
        <v>0.10184496376811594</v>
      </c>
      <c r="CS151" s="71">
        <f t="shared" si="691"/>
        <v>0.1874131884057971</v>
      </c>
      <c r="CT151" s="71">
        <f t="shared" si="691"/>
        <v>0.52816601449275369</v>
      </c>
      <c r="CU151" s="71">
        <f t="shared" si="691"/>
        <v>1.9814057971014494E-2</v>
      </c>
      <c r="CV151" s="71">
        <f t="shared" si="691"/>
        <v>6.0858695652173912E-5</v>
      </c>
      <c r="CW151" s="71">
        <f t="shared" si="691"/>
        <v>5.8648550724637692E-5</v>
      </c>
      <c r="CX151" s="71">
        <f t="shared" si="691"/>
        <v>3.2494927536231883E-4</v>
      </c>
      <c r="CY151" s="71">
        <f t="shared" si="691"/>
        <v>1.0764840579710144E-2</v>
      </c>
      <c r="CZ151" s="71">
        <f t="shared" si="691"/>
        <v>9.9901449275362295E-4</v>
      </c>
      <c r="DA151" s="71">
        <f t="shared" si="691"/>
        <v>2.9924166666666667E-3</v>
      </c>
      <c r="DB151" s="71">
        <f t="shared" si="691"/>
        <v>4.7488768115942033E-4</v>
      </c>
      <c r="DC151" s="71">
        <f t="shared" si="691"/>
        <v>5.8775362318840585E-5</v>
      </c>
      <c r="DD151" s="71">
        <f t="shared" si="691"/>
        <v>0.1683803623188406</v>
      </c>
      <c r="DE151" s="71">
        <f t="shared" si="691"/>
        <v>3.8523550724637685E-3</v>
      </c>
      <c r="DF151" s="71">
        <f t="shared" si="691"/>
        <v>0</v>
      </c>
      <c r="DG151" s="71">
        <f t="shared" si="691"/>
        <v>1.7780873188405801E-2</v>
      </c>
      <c r="DH151" s="71">
        <f t="shared" si="691"/>
        <v>7.8876811594202916E-5</v>
      </c>
      <c r="DI151" s="71">
        <f t="shared" si="691"/>
        <v>4.2841304347826091E-4</v>
      </c>
      <c r="DJ151" s="71">
        <f t="shared" si="691"/>
        <v>4.4627760869565221E-2</v>
      </c>
      <c r="DK151" s="71">
        <f t="shared" si="691"/>
        <v>2.7336271739130436E-2</v>
      </c>
      <c r="DL151" s="71">
        <f t="shared" si="691"/>
        <v>1.7004710144927538E-4</v>
      </c>
      <c r="DM151" s="71">
        <f t="shared" si="691"/>
        <v>0.8515189492753622</v>
      </c>
      <c r="DN151" s="71">
        <f t="shared" si="691"/>
        <v>0.31479577536231884</v>
      </c>
      <c r="DO151" s="71">
        <f t="shared" si="691"/>
        <v>9.4400362318840573E-4</v>
      </c>
      <c r="DP151" s="71">
        <f t="shared" si="691"/>
        <v>1.4411231884057976E-4</v>
      </c>
      <c r="DQ151" s="71">
        <f t="shared" si="691"/>
        <v>2.2015144927536234E-3</v>
      </c>
      <c r="DR151" s="71">
        <f t="shared" si="691"/>
        <v>6.8177536231884059E-5</v>
      </c>
      <c r="DS151" s="72">
        <f t="shared" si="691"/>
        <v>153.42818177173913</v>
      </c>
      <c r="DT151" s="73">
        <f t="shared" si="691"/>
        <v>16.359604927536232</v>
      </c>
      <c r="DU151" s="71">
        <f t="shared" si="691"/>
        <v>13.89796916666667</v>
      </c>
      <c r="DV151" s="71">
        <f t="shared" si="691"/>
        <v>15.553189597826087</v>
      </c>
      <c r="DW151" s="71">
        <f t="shared" si="691"/>
        <v>13.807772249999999</v>
      </c>
      <c r="DX151" s="71">
        <f t="shared" si="691"/>
        <v>9.9502697500000004</v>
      </c>
      <c r="DY151" s="71">
        <f t="shared" si="691"/>
        <v>0.21682883333333333</v>
      </c>
      <c r="DZ151" s="71">
        <f t="shared" si="691"/>
        <v>2.6147010000000002</v>
      </c>
      <c r="EA151" s="71">
        <f t="shared" si="691"/>
        <v>0.29271083333333336</v>
      </c>
      <c r="EB151" s="71">
        <f t="shared" si="691"/>
        <v>0.72398041666666668</v>
      </c>
      <c r="EC151" s="71">
        <f t="shared" si="691"/>
        <v>2.6181070833333329</v>
      </c>
      <c r="ED151" s="71">
        <f t="shared" si="691"/>
        <v>9.2822500000000006E-3</v>
      </c>
      <c r="EE151" s="71">
        <f t="shared" si="691"/>
        <v>3.8733083333333335E-2</v>
      </c>
      <c r="EF151" s="71">
        <f t="shared" si="691"/>
        <v>2.1283333333333332E-4</v>
      </c>
      <c r="EG151" s="71">
        <f t="shared" si="691"/>
        <v>1.7603333333333332E-3</v>
      </c>
      <c r="EH151" s="71">
        <f t="shared" si="691"/>
        <v>3.2067999999999999E-2</v>
      </c>
      <c r="EI151" s="71">
        <f t="shared" ref="EI151:FP151" si="692">IF(COUNT(EI121:EI125)&lt;3,"",AVERAGE(EI121:EI125))</f>
        <v>0.77221499999999998</v>
      </c>
      <c r="EJ151" s="71">
        <f t="shared" si="692"/>
        <v>0.10498083333333334</v>
      </c>
      <c r="EK151" s="71">
        <f t="shared" si="692"/>
        <v>1.0683333333333332E-3</v>
      </c>
      <c r="EL151" s="71">
        <f t="shared" si="692"/>
        <v>6.5424166666666644E-2</v>
      </c>
      <c r="EM151" s="71">
        <f t="shared" si="692"/>
        <v>0.42405333333333334</v>
      </c>
      <c r="EN151" s="71">
        <f t="shared" si="692"/>
        <v>0.15329916666666665</v>
      </c>
      <c r="EO151" s="71">
        <f t="shared" si="692"/>
        <v>0.22428166666666666</v>
      </c>
      <c r="EP151" s="71">
        <f t="shared" si="692"/>
        <v>0.58555333333333337</v>
      </c>
      <c r="EQ151" s="71">
        <f t="shared" si="692"/>
        <v>1.4526116666666664</v>
      </c>
      <c r="ER151" s="71">
        <f t="shared" si="692"/>
        <v>1.1591666666666673E-3</v>
      </c>
      <c r="ES151" s="71">
        <f t="shared" si="692"/>
        <v>0</v>
      </c>
      <c r="ET151" s="71">
        <f t="shared" si="692"/>
        <v>1.3558333333333334E-4</v>
      </c>
      <c r="EU151" s="71">
        <f t="shared" si="692"/>
        <v>7.1674999999999994E-4</v>
      </c>
      <c r="EV151" s="71">
        <f t="shared" si="692"/>
        <v>3.4010166666666668E-2</v>
      </c>
      <c r="EW151" s="71">
        <f t="shared" si="692"/>
        <v>1.6629166666666671E-3</v>
      </c>
      <c r="EX151" s="71">
        <f t="shared" si="692"/>
        <v>7.288416666666667E-3</v>
      </c>
      <c r="EY151" s="71">
        <f t="shared" si="692"/>
        <v>1.33E-3</v>
      </c>
      <c r="EZ151" s="71">
        <f t="shared" si="692"/>
        <v>1.3724999999999998E-4</v>
      </c>
      <c r="FA151" s="71">
        <f t="shared" si="692"/>
        <v>0.16808416666666665</v>
      </c>
      <c r="FB151" s="71">
        <f t="shared" si="692"/>
        <v>1.721E-2</v>
      </c>
      <c r="FC151" s="71">
        <f t="shared" si="692"/>
        <v>0</v>
      </c>
      <c r="FD151" s="71">
        <f t="shared" si="692"/>
        <v>3.4928916666666664E-2</v>
      </c>
      <c r="FE151" s="71">
        <f t="shared" si="692"/>
        <v>1.1750000000000001E-4</v>
      </c>
      <c r="FF151" s="71">
        <f t="shared" si="692"/>
        <v>1.3130833333333334E-3</v>
      </c>
      <c r="FG151" s="71">
        <f t="shared" si="692"/>
        <v>0.19927024999999998</v>
      </c>
      <c r="FH151" s="71">
        <f t="shared" si="692"/>
        <v>5.0194416666666665E-2</v>
      </c>
      <c r="FI151" s="71">
        <f t="shared" si="692"/>
        <v>3.5108333333333335E-4</v>
      </c>
      <c r="FJ151" s="71">
        <f t="shared" si="692"/>
        <v>6.6239141666666672</v>
      </c>
      <c r="FK151" s="71">
        <f t="shared" si="692"/>
        <v>2.4121865833333334</v>
      </c>
      <c r="FL151" s="71">
        <f t="shared" si="692"/>
        <v>3.0792500000000004E-3</v>
      </c>
      <c r="FM151" s="71">
        <f t="shared" si="692"/>
        <v>2.0458333333333331E-4</v>
      </c>
      <c r="FN151" s="71">
        <f t="shared" si="692"/>
        <v>5.4316666666666662E-3</v>
      </c>
      <c r="FO151" s="71">
        <f t="shared" si="692"/>
        <v>4.8666666666666673E-5</v>
      </c>
      <c r="FP151" s="72">
        <f t="shared" si="692"/>
        <v>34.166386083333336</v>
      </c>
    </row>
    <row r="152" spans="1:172" x14ac:dyDescent="0.2">
      <c r="A152" s="62" t="str">
        <f t="shared" si="622"/>
        <v>DOSO1</v>
      </c>
      <c r="B152" s="63" t="s">
        <v>71</v>
      </c>
      <c r="C152" s="20"/>
      <c r="D152" s="41"/>
      <c r="E152" s="41"/>
      <c r="F152" s="41"/>
      <c r="G152" s="41"/>
      <c r="H152" s="41"/>
      <c r="I152" s="20"/>
      <c r="J152" s="64">
        <f t="shared" si="623"/>
        <v>9.3801235181159424</v>
      </c>
      <c r="K152" s="41"/>
      <c r="L152" s="64">
        <f t="shared" ref="L152:U152" si="693">IF(COUNT(L122:L126)&lt;3,"",AVERAGE(L122:L126))</f>
        <v>26.486423137681157</v>
      </c>
      <c r="M152" s="64">
        <f t="shared" si="693"/>
        <v>16.486423137681161</v>
      </c>
      <c r="N152" s="64">
        <f t="shared" si="693"/>
        <v>9.4783035253623193</v>
      </c>
      <c r="O152" s="64">
        <f t="shared" si="693"/>
        <v>1.7957989855072465</v>
      </c>
      <c r="P152" s="64">
        <f t="shared" si="693"/>
        <v>2.8380666159420289</v>
      </c>
      <c r="Q152" s="64">
        <f t="shared" si="693"/>
        <v>1.1824630434782608</v>
      </c>
      <c r="R152" s="64">
        <f t="shared" si="693"/>
        <v>0.18261559420289858</v>
      </c>
      <c r="S152" s="64">
        <f t="shared" si="693"/>
        <v>0.79726230797101438</v>
      </c>
      <c r="T152" s="64">
        <f t="shared" si="693"/>
        <v>0.21191324275362322</v>
      </c>
      <c r="U152" s="65">
        <f t="shared" si="693"/>
        <v>10</v>
      </c>
      <c r="V152" s="20"/>
      <c r="W152" s="64">
        <f t="shared" si="625"/>
        <v>24.217836249999998</v>
      </c>
      <c r="X152" s="41"/>
      <c r="Y152" s="64">
        <f t="shared" ref="Y152:AH152" si="694">IF(COUNT(Y122:Y126)&lt;3,"",AVERAGE(Y122:Y126))</f>
        <v>123.27407533333333</v>
      </c>
      <c r="Z152" s="64">
        <f t="shared" si="694"/>
        <v>113.27407533333334</v>
      </c>
      <c r="AA152" s="64">
        <f t="shared" si="694"/>
        <v>97.279135583333328</v>
      </c>
      <c r="AB152" s="64">
        <f t="shared" si="694"/>
        <v>2.2540881666666666</v>
      </c>
      <c r="AC152" s="64">
        <f t="shared" si="694"/>
        <v>8.5450936666666664</v>
      </c>
      <c r="AD152" s="64">
        <f t="shared" si="694"/>
        <v>2.7347916666666672</v>
      </c>
      <c r="AE152" s="64">
        <f t="shared" si="694"/>
        <v>0.66752049999999996</v>
      </c>
      <c r="AF152" s="64">
        <f t="shared" si="694"/>
        <v>1.7076545000000003</v>
      </c>
      <c r="AG152" s="64">
        <f t="shared" si="694"/>
        <v>8.5790749999999999E-2</v>
      </c>
      <c r="AH152" s="65">
        <f t="shared" si="694"/>
        <v>10</v>
      </c>
      <c r="AI152" s="66">
        <f t="shared" si="631"/>
        <v>9.3801235181159424</v>
      </c>
      <c r="AJ152" s="67">
        <f t="shared" si="632"/>
        <v>1</v>
      </c>
      <c r="AK152" s="67">
        <f t="shared" si="633"/>
        <v>0.35785517267063222</v>
      </c>
      <c r="AL152" s="67">
        <f t="shared" si="634"/>
        <v>6.780073610439441E-2</v>
      </c>
      <c r="AM152" s="67">
        <f t="shared" si="635"/>
        <v>0.10715175096271973</v>
      </c>
      <c r="AN152" s="67">
        <f t="shared" si="636"/>
        <v>4.4644119643169888E-2</v>
      </c>
      <c r="AO152" s="67">
        <f t="shared" si="637"/>
        <v>6.8946868836773506E-3</v>
      </c>
      <c r="AP152" s="67">
        <f t="shared" si="638"/>
        <v>3.0100791784028462E-2</v>
      </c>
      <c r="AQ152" s="67">
        <f t="shared" si="639"/>
        <v>8.0008252398619598E-3</v>
      </c>
      <c r="AR152" s="68">
        <f t="shared" si="640"/>
        <v>0.37755192341443061</v>
      </c>
      <c r="AS152" s="66">
        <f t="shared" si="641"/>
        <v>24.217836249999998</v>
      </c>
      <c r="AT152" s="67">
        <f t="shared" si="642"/>
        <v>1</v>
      </c>
      <c r="AU152" s="67">
        <f t="shared" si="643"/>
        <v>0.78912890094929011</v>
      </c>
      <c r="AV152" s="67">
        <f t="shared" si="644"/>
        <v>1.8285176024006734E-2</v>
      </c>
      <c r="AW152" s="67">
        <f t="shared" si="645"/>
        <v>6.9317848408602681E-2</v>
      </c>
      <c r="AX152" s="67">
        <f t="shared" si="646"/>
        <v>2.2184645549129332E-2</v>
      </c>
      <c r="AY152" s="67">
        <f t="shared" si="647"/>
        <v>5.4149300913028412E-3</v>
      </c>
      <c r="AZ152" s="67">
        <f t="shared" si="648"/>
        <v>1.3852503013163955E-2</v>
      </c>
      <c r="BA152" s="67">
        <f t="shared" si="649"/>
        <v>6.9593505177809403E-4</v>
      </c>
      <c r="BB152" s="68">
        <f t="shared" si="650"/>
        <v>8.1120056856723369E-2</v>
      </c>
      <c r="BC152" s="66">
        <f t="shared" si="651"/>
        <v>9.3801235181159424</v>
      </c>
      <c r="BD152" s="69">
        <f t="shared" si="652"/>
        <v>9.3801235181159424</v>
      </c>
      <c r="BE152" s="69">
        <f t="shared" si="653"/>
        <v>3.3567257212472388</v>
      </c>
      <c r="BF152" s="69">
        <f t="shared" si="654"/>
        <v>0.6359792792784027</v>
      </c>
      <c r="BG152" s="69">
        <f t="shared" si="655"/>
        <v>1.00509665921271</v>
      </c>
      <c r="BH152" s="69">
        <f t="shared" si="656"/>
        <v>0.41876735661047976</v>
      </c>
      <c r="BI152" s="69">
        <f t="shared" si="657"/>
        <v>6.4673014587627434E-2</v>
      </c>
      <c r="BJ152" s="69">
        <f t="shared" si="658"/>
        <v>0.28234914492727653</v>
      </c>
      <c r="BK152" s="69">
        <f t="shared" si="659"/>
        <v>7.5048728996764791E-2</v>
      </c>
      <c r="BL152" s="70">
        <f t="shared" si="660"/>
        <v>3.5414836761296096</v>
      </c>
      <c r="BM152" s="66">
        <f t="shared" si="661"/>
        <v>24.217836249999998</v>
      </c>
      <c r="BN152" s="69">
        <f t="shared" si="662"/>
        <v>24.217836249999998</v>
      </c>
      <c r="BO152" s="69">
        <f t="shared" si="663"/>
        <v>19.110994503332375</v>
      </c>
      <c r="BP152" s="69">
        <f t="shared" si="664"/>
        <v>0.44282739875182114</v>
      </c>
      <c r="BQ152" s="69">
        <f t="shared" si="665"/>
        <v>1.6787283019618626</v>
      </c>
      <c r="BR152" s="69">
        <f t="shared" si="666"/>
        <v>0.53726411317310541</v>
      </c>
      <c r="BS152" s="69">
        <f t="shared" si="667"/>
        <v>0.13113789025636974</v>
      </c>
      <c r="BT152" s="69">
        <f t="shared" si="668"/>
        <v>0.33547764962543619</v>
      </c>
      <c r="BU152" s="69">
        <f t="shared" si="669"/>
        <v>1.6854041124597152E-2</v>
      </c>
      <c r="BV152" s="70">
        <f t="shared" si="670"/>
        <v>1.9645522535468161</v>
      </c>
      <c r="BW152" s="71">
        <f t="shared" ref="BW152:EH152" si="695">IF(COUNT(BW122:BW126)&lt;3,"",AVERAGE(BW122:BW126))</f>
        <v>3.8894641666666665</v>
      </c>
      <c r="BX152" s="71">
        <f t="shared" si="695"/>
        <v>2.5793125724637682</v>
      </c>
      <c r="BY152" s="71">
        <f t="shared" si="695"/>
        <v>3.9473312849143602</v>
      </c>
      <c r="BZ152" s="71">
        <f t="shared" si="695"/>
        <v>2.6980005181159421</v>
      </c>
      <c r="CA152" s="71">
        <f t="shared" si="695"/>
        <v>1.1981774601449273</v>
      </c>
      <c r="CB152" s="71">
        <f t="shared" si="695"/>
        <v>0.21806796014492752</v>
      </c>
      <c r="CC152" s="71">
        <f t="shared" si="695"/>
        <v>0.9462614347826086</v>
      </c>
      <c r="CD152" s="71">
        <f t="shared" si="695"/>
        <v>0.1182463043478261</v>
      </c>
      <c r="CE152" s="71">
        <f t="shared" si="695"/>
        <v>0.18261559420289858</v>
      </c>
      <c r="CF152" s="71">
        <f t="shared" si="695"/>
        <v>1.3287705688405798</v>
      </c>
      <c r="CG152" s="71">
        <f t="shared" si="695"/>
        <v>3.4632605072463768E-2</v>
      </c>
      <c r="CH152" s="71">
        <f t="shared" si="695"/>
        <v>1.3266065217391303E-2</v>
      </c>
      <c r="CI152" s="71">
        <f t="shared" si="695"/>
        <v>5.3612318840579712E-5</v>
      </c>
      <c r="CJ152" s="71">
        <f t="shared" si="695"/>
        <v>1.0398514492753624E-3</v>
      </c>
      <c r="CK152" s="71">
        <f t="shared" si="695"/>
        <v>1.493580434782609E-2</v>
      </c>
      <c r="CL152" s="71">
        <f t="shared" si="695"/>
        <v>0.23925210144927536</v>
      </c>
      <c r="CM152" s="71">
        <f t="shared" si="695"/>
        <v>5.5161920289855074E-2</v>
      </c>
      <c r="CN152" s="71">
        <f t="shared" si="695"/>
        <v>4.9503623188405798E-4</v>
      </c>
      <c r="CO152" s="71">
        <f t="shared" si="695"/>
        <v>2.3742753623188402E-3</v>
      </c>
      <c r="CP152" s="71">
        <f t="shared" si="695"/>
        <v>0.10617956521739132</v>
      </c>
      <c r="CQ152" s="71">
        <f t="shared" si="695"/>
        <v>0.13450706521739131</v>
      </c>
      <c r="CR152" s="71">
        <f t="shared" si="695"/>
        <v>0.10597713768115943</v>
      </c>
      <c r="CS152" s="71">
        <f t="shared" si="695"/>
        <v>0.1766627536231884</v>
      </c>
      <c r="CT152" s="71">
        <f t="shared" si="695"/>
        <v>0.52570079710144935</v>
      </c>
      <c r="CU152" s="71">
        <f t="shared" si="695"/>
        <v>2.3194057971014492E-2</v>
      </c>
      <c r="CV152" s="71">
        <f t="shared" si="695"/>
        <v>3.1485869565217394E-4</v>
      </c>
      <c r="CW152" s="71">
        <f t="shared" si="695"/>
        <v>6.2387681159420302E-5</v>
      </c>
      <c r="CX152" s="71">
        <f t="shared" si="695"/>
        <v>2.8981884057971018E-4</v>
      </c>
      <c r="CY152" s="71">
        <f t="shared" si="695"/>
        <v>1.0304144927536231E-2</v>
      </c>
      <c r="CZ152" s="71">
        <f t="shared" si="695"/>
        <v>9.4075362318840562E-4</v>
      </c>
      <c r="DA152" s="71">
        <f t="shared" si="695"/>
        <v>3.3510253623188408E-3</v>
      </c>
      <c r="DB152" s="71">
        <f t="shared" si="695"/>
        <v>4.5062681159420295E-4</v>
      </c>
      <c r="DC152" s="71">
        <f t="shared" si="695"/>
        <v>5.8514492753623199E-5</v>
      </c>
      <c r="DD152" s="71">
        <f t="shared" si="695"/>
        <v>0.16904471014492756</v>
      </c>
      <c r="DE152" s="71">
        <f t="shared" si="695"/>
        <v>3.3027898550724638E-3</v>
      </c>
      <c r="DF152" s="71">
        <f t="shared" si="695"/>
        <v>8.0173913043478259E-5</v>
      </c>
      <c r="DG152" s="71">
        <f t="shared" si="695"/>
        <v>1.6939481884057972E-2</v>
      </c>
      <c r="DH152" s="71">
        <f t="shared" si="695"/>
        <v>7.8355072463768131E-5</v>
      </c>
      <c r="DI152" s="71">
        <f t="shared" si="695"/>
        <v>3.7806521739130436E-4</v>
      </c>
      <c r="DJ152" s="71">
        <f t="shared" si="695"/>
        <v>4.0925847826086957E-2</v>
      </c>
      <c r="DK152" s="71">
        <f t="shared" si="695"/>
        <v>2.5998967391304351E-2</v>
      </c>
      <c r="DL152" s="71">
        <f t="shared" si="695"/>
        <v>1.5630797101449275E-4</v>
      </c>
      <c r="DM152" s="71">
        <f t="shared" si="695"/>
        <v>0.79347286231884062</v>
      </c>
      <c r="DN152" s="71">
        <f t="shared" si="695"/>
        <v>0.29046716666666661</v>
      </c>
      <c r="DO152" s="71">
        <f t="shared" si="695"/>
        <v>8.7861231884057978E-4</v>
      </c>
      <c r="DP152" s="71">
        <f t="shared" si="695"/>
        <v>1.2350362318840581E-4</v>
      </c>
      <c r="DQ152" s="71">
        <f t="shared" si="695"/>
        <v>2.0530797101449274E-3</v>
      </c>
      <c r="DR152" s="71">
        <f t="shared" si="695"/>
        <v>2.4525362318840562E-5</v>
      </c>
      <c r="DS152" s="72">
        <f t="shared" si="695"/>
        <v>159.24763272826084</v>
      </c>
      <c r="DT152" s="73">
        <f t="shared" si="695"/>
        <v>15.910750000000002</v>
      </c>
      <c r="DU152" s="71">
        <f t="shared" si="695"/>
        <v>13.068724166666669</v>
      </c>
      <c r="DV152" s="71">
        <f t="shared" si="695"/>
        <v>14.994231166666665</v>
      </c>
      <c r="DW152" s="71">
        <f t="shared" si="695"/>
        <v>12.598940499999999</v>
      </c>
      <c r="DX152" s="71">
        <f t="shared" si="695"/>
        <v>8.8114671666666684</v>
      </c>
      <c r="DY152" s="71">
        <f t="shared" si="695"/>
        <v>0.25068483333333336</v>
      </c>
      <c r="DZ152" s="71">
        <f t="shared" si="695"/>
        <v>2.5829790000000004</v>
      </c>
      <c r="EA152" s="71">
        <f t="shared" si="695"/>
        <v>0.27347916666666666</v>
      </c>
      <c r="EB152" s="71">
        <f t="shared" si="695"/>
        <v>0.66752049999999996</v>
      </c>
      <c r="EC152" s="71">
        <f t="shared" si="695"/>
        <v>2.8460908333333332</v>
      </c>
      <c r="ED152" s="71">
        <f t="shared" si="695"/>
        <v>1.2810499999999999E-2</v>
      </c>
      <c r="EE152" s="71">
        <f t="shared" si="695"/>
        <v>3.8807500000000002E-2</v>
      </c>
      <c r="EF152" s="71">
        <f t="shared" si="695"/>
        <v>2.2858333333333332E-4</v>
      </c>
      <c r="EG152" s="71">
        <f t="shared" si="695"/>
        <v>1.8063333333333334E-3</v>
      </c>
      <c r="EH152" s="71">
        <f t="shared" si="695"/>
        <v>3.2488999999999997E-2</v>
      </c>
      <c r="EI152" s="71">
        <f t="shared" ref="EI152:FP152" si="696">IF(COUNT(EI122:EI126)&lt;3,"",AVERAGE(EI122:EI126))</f>
        <v>0.73032333333333321</v>
      </c>
      <c r="EJ152" s="71">
        <f t="shared" si="696"/>
        <v>0.10140583333333333</v>
      </c>
      <c r="EK152" s="71">
        <f t="shared" si="696"/>
        <v>9.1500000000000001E-4</v>
      </c>
      <c r="EL152" s="71">
        <f t="shared" si="696"/>
        <v>4.8529999999999997E-2</v>
      </c>
      <c r="EM152" s="71">
        <f t="shared" si="696"/>
        <v>0.41882833333333336</v>
      </c>
      <c r="EN152" s="71">
        <f t="shared" si="696"/>
        <v>0.17208499999999999</v>
      </c>
      <c r="EO152" s="71">
        <f t="shared" si="696"/>
        <v>0.23638000000000003</v>
      </c>
      <c r="EP152" s="71">
        <f t="shared" si="696"/>
        <v>0.55916499999999991</v>
      </c>
      <c r="EQ152" s="71">
        <f t="shared" si="696"/>
        <v>1.4349883333333331</v>
      </c>
      <c r="ER152" s="71">
        <f t="shared" si="696"/>
        <v>2.5825000000000002E-3</v>
      </c>
      <c r="ES152" s="71">
        <f t="shared" si="696"/>
        <v>1.2108333333333333E-4</v>
      </c>
      <c r="ET152" s="71">
        <f t="shared" si="696"/>
        <v>1.4316666666666666E-4</v>
      </c>
      <c r="EU152" s="71">
        <f t="shared" si="696"/>
        <v>6.9016666666666651E-4</v>
      </c>
      <c r="EV152" s="71">
        <f t="shared" si="696"/>
        <v>3.3657666666666669E-2</v>
      </c>
      <c r="EW152" s="71">
        <f t="shared" si="696"/>
        <v>1.6032500000000001E-3</v>
      </c>
      <c r="EX152" s="71">
        <f t="shared" si="696"/>
        <v>7.5170833333333357E-3</v>
      </c>
      <c r="EY152" s="71">
        <f t="shared" si="696"/>
        <v>1.4410833333333335E-3</v>
      </c>
      <c r="EZ152" s="71">
        <f t="shared" si="696"/>
        <v>1.4016666666666664E-4</v>
      </c>
      <c r="FA152" s="71">
        <f t="shared" si="696"/>
        <v>0.19432916666666666</v>
      </c>
      <c r="FB152" s="71">
        <f t="shared" si="696"/>
        <v>1.5283333333333335E-2</v>
      </c>
      <c r="FC152" s="71">
        <f t="shared" si="696"/>
        <v>9.157499999999999E-4</v>
      </c>
      <c r="FD152" s="71">
        <f t="shared" si="696"/>
        <v>3.46775E-2</v>
      </c>
      <c r="FE152" s="71">
        <f t="shared" si="696"/>
        <v>1.0658333333333335E-4</v>
      </c>
      <c r="FF152" s="71">
        <f t="shared" si="696"/>
        <v>1.2332500000000002E-3</v>
      </c>
      <c r="FG152" s="71">
        <f t="shared" si="696"/>
        <v>0.17689216666666666</v>
      </c>
      <c r="FH152" s="71">
        <f t="shared" si="696"/>
        <v>3.9920750000000005E-2</v>
      </c>
      <c r="FI152" s="71">
        <f t="shared" si="696"/>
        <v>3.7958333333333339E-4</v>
      </c>
      <c r="FJ152" s="71">
        <f t="shared" si="696"/>
        <v>6.0210224999999999</v>
      </c>
      <c r="FK152" s="71">
        <f t="shared" si="696"/>
        <v>2.1361132500000002</v>
      </c>
      <c r="FL152" s="71">
        <f t="shared" si="696"/>
        <v>2.9571666666666665E-3</v>
      </c>
      <c r="FM152" s="71">
        <f t="shared" si="696"/>
        <v>2.4316666666666665E-4</v>
      </c>
      <c r="FN152" s="71">
        <f t="shared" si="696"/>
        <v>5.2281666666666657E-3</v>
      </c>
      <c r="FO152" s="71">
        <f t="shared" si="696"/>
        <v>1.0166666666666665E-4</v>
      </c>
      <c r="FP152" s="72">
        <f t="shared" si="696"/>
        <v>37.323205833333333</v>
      </c>
    </row>
    <row r="153" spans="1:172" x14ac:dyDescent="0.2">
      <c r="A153" s="62" t="str">
        <f t="shared" si="622"/>
        <v>DOSO1</v>
      </c>
      <c r="B153" s="63" t="s">
        <v>72</v>
      </c>
      <c r="C153" s="20"/>
      <c r="D153" s="41"/>
      <c r="E153" s="41"/>
      <c r="F153" s="41"/>
      <c r="G153" s="41"/>
      <c r="H153" s="41"/>
      <c r="I153" s="20"/>
      <c r="J153" s="64">
        <f t="shared" si="623"/>
        <v>9.2450040398550719</v>
      </c>
      <c r="K153" s="41"/>
      <c r="L153" s="64">
        <f t="shared" ref="L153:U153" si="697">IF(COUNT(L123:L127)&lt;3,"",AVERAGE(L123:L127))</f>
        <v>26.012315224637678</v>
      </c>
      <c r="M153" s="64">
        <f t="shared" si="697"/>
        <v>16.012315224637682</v>
      </c>
      <c r="N153" s="64">
        <f t="shared" si="697"/>
        <v>9.0358589166666654</v>
      </c>
      <c r="O153" s="64">
        <f t="shared" si="697"/>
        <v>1.8533822898550725</v>
      </c>
      <c r="P153" s="64">
        <f t="shared" si="697"/>
        <v>2.7864642681159419</v>
      </c>
      <c r="Q153" s="64">
        <f t="shared" si="697"/>
        <v>1.1422717391304347</v>
      </c>
      <c r="R153" s="64">
        <f t="shared" si="697"/>
        <v>0.18232194202898552</v>
      </c>
      <c r="S153" s="64">
        <f t="shared" si="697"/>
        <v>0.82756596014492734</v>
      </c>
      <c r="T153" s="64">
        <f t="shared" si="697"/>
        <v>0.18445037318840582</v>
      </c>
      <c r="U153" s="65">
        <f t="shared" si="697"/>
        <v>10</v>
      </c>
      <c r="V153" s="20"/>
      <c r="W153" s="64">
        <f t="shared" si="625"/>
        <v>22.715674</v>
      </c>
      <c r="X153" s="41"/>
      <c r="Y153" s="64">
        <f t="shared" ref="Y153:AH153" si="698">IF(COUNT(Y123:Y127)&lt;3,"",AVERAGE(Y123:Y127))</f>
        <v>102.64412916666666</v>
      </c>
      <c r="Z153" s="64">
        <f t="shared" si="698"/>
        <v>92.644129166666673</v>
      </c>
      <c r="AA153" s="64">
        <f t="shared" si="698"/>
        <v>77.824298749999997</v>
      </c>
      <c r="AB153" s="64">
        <f t="shared" si="698"/>
        <v>2.3037866666666664</v>
      </c>
      <c r="AC153" s="64">
        <f t="shared" si="698"/>
        <v>7.6389223333333334</v>
      </c>
      <c r="AD153" s="64">
        <f t="shared" si="698"/>
        <v>2.4823916666666666</v>
      </c>
      <c r="AE153" s="64">
        <f t="shared" si="698"/>
        <v>0.59818949999999993</v>
      </c>
      <c r="AF153" s="64">
        <f t="shared" si="698"/>
        <v>1.6804595000000002</v>
      </c>
      <c r="AG153" s="64">
        <f t="shared" si="698"/>
        <v>0.11608058333333335</v>
      </c>
      <c r="AH153" s="65">
        <f t="shared" si="698"/>
        <v>10</v>
      </c>
      <c r="AI153" s="66">
        <f t="shared" si="631"/>
        <v>9.2450040398550719</v>
      </c>
      <c r="AJ153" s="67">
        <f t="shared" si="632"/>
        <v>1</v>
      </c>
      <c r="AK153" s="67">
        <f t="shared" si="633"/>
        <v>0.34736849982920059</v>
      </c>
      <c r="AL153" s="67">
        <f t="shared" si="634"/>
        <v>7.125018568511092E-2</v>
      </c>
      <c r="AM153" s="67">
        <f t="shared" si="635"/>
        <v>0.10712096343799225</v>
      </c>
      <c r="AN153" s="67">
        <f t="shared" si="636"/>
        <v>4.3912728615887561E-2</v>
      </c>
      <c r="AO153" s="67">
        <f t="shared" si="637"/>
        <v>7.0090624557824248E-3</v>
      </c>
      <c r="AP153" s="67">
        <f t="shared" si="638"/>
        <v>3.1814390722172035E-2</v>
      </c>
      <c r="AQ153" s="67">
        <f t="shared" si="639"/>
        <v>7.0908864357334418E-3</v>
      </c>
      <c r="AR153" s="68">
        <f t="shared" si="640"/>
        <v>0.38443329298610285</v>
      </c>
      <c r="AS153" s="66">
        <f t="shared" si="641"/>
        <v>22.715674</v>
      </c>
      <c r="AT153" s="67">
        <f t="shared" si="642"/>
        <v>1</v>
      </c>
      <c r="AU153" s="67">
        <f t="shared" si="643"/>
        <v>0.75819532380302157</v>
      </c>
      <c r="AV153" s="67">
        <f t="shared" si="644"/>
        <v>2.2444407540600127E-2</v>
      </c>
      <c r="AW153" s="67">
        <f t="shared" si="645"/>
        <v>7.4421424735649153E-2</v>
      </c>
      <c r="AX153" s="67">
        <f t="shared" si="646"/>
        <v>2.4184448607244991E-2</v>
      </c>
      <c r="AY153" s="67">
        <f t="shared" si="647"/>
        <v>5.8278004290795811E-3</v>
      </c>
      <c r="AZ153" s="67">
        <f t="shared" si="648"/>
        <v>1.6371705947949372E-2</v>
      </c>
      <c r="BA153" s="67">
        <f t="shared" si="649"/>
        <v>1.1309032896060667E-3</v>
      </c>
      <c r="BB153" s="68">
        <f t="shared" si="650"/>
        <v>9.7423984023116125E-2</v>
      </c>
      <c r="BC153" s="66">
        <f t="shared" si="651"/>
        <v>9.2450040398550719</v>
      </c>
      <c r="BD153" s="69">
        <f t="shared" si="652"/>
        <v>9.2450040398550719</v>
      </c>
      <c r="BE153" s="69">
        <f t="shared" si="653"/>
        <v>3.2114231842393552</v>
      </c>
      <c r="BF153" s="69">
        <f t="shared" si="654"/>
        <v>0.6587082544992745</v>
      </c>
      <c r="BG153" s="69">
        <f t="shared" si="655"/>
        <v>0.99033373973740579</v>
      </c>
      <c r="BH153" s="69">
        <f t="shared" si="656"/>
        <v>0.4059733534549399</v>
      </c>
      <c r="BI153" s="69">
        <f t="shared" si="657"/>
        <v>6.4798810719305031E-2</v>
      </c>
      <c r="BJ153" s="69">
        <f t="shared" si="658"/>
        <v>0.2941241707520082</v>
      </c>
      <c r="BK153" s="69">
        <f t="shared" si="659"/>
        <v>6.5555273744509202E-2</v>
      </c>
      <c r="BL153" s="70">
        <f t="shared" si="660"/>
        <v>3.5540873467113094</v>
      </c>
      <c r="BM153" s="66">
        <f t="shared" si="661"/>
        <v>22.715674</v>
      </c>
      <c r="BN153" s="69">
        <f t="shared" si="662"/>
        <v>22.715674</v>
      </c>
      <c r="BO153" s="69">
        <f t="shared" si="663"/>
        <v>17.222917803833877</v>
      </c>
      <c r="BP153" s="69">
        <f t="shared" si="664"/>
        <v>0.50983984481541422</v>
      </c>
      <c r="BQ153" s="69">
        <f t="shared" si="665"/>
        <v>1.6905328229105423</v>
      </c>
      <c r="BR153" s="69">
        <f t="shared" si="666"/>
        <v>0.54936605043193121</v>
      </c>
      <c r="BS153" s="69">
        <f t="shared" si="667"/>
        <v>0.13238241468403189</v>
      </c>
      <c r="BT153" s="69">
        <f t="shared" si="668"/>
        <v>0.37189433513747888</v>
      </c>
      <c r="BU153" s="69">
        <f t="shared" si="669"/>
        <v>2.5689230452218999E-2</v>
      </c>
      <c r="BV153" s="70">
        <f t="shared" si="670"/>
        <v>2.2130514608503145</v>
      </c>
      <c r="BW153" s="71">
        <f t="shared" ref="BW153:EH153" si="699">IF(COUNT(BW123:BW127)&lt;3,"",AVERAGE(BW123:BW127))</f>
        <v>3.8991285144927543</v>
      </c>
      <c r="BX153" s="71">
        <f t="shared" si="699"/>
        <v>2.5364647463768115</v>
      </c>
      <c r="BY153" s="71">
        <f t="shared" si="699"/>
        <v>3.912788676218709</v>
      </c>
      <c r="BZ153" s="71">
        <f t="shared" si="699"/>
        <v>2.6281295615942026</v>
      </c>
      <c r="CA153" s="71">
        <f t="shared" si="699"/>
        <v>1.1453698079710146</v>
      </c>
      <c r="CB153" s="71">
        <f t="shared" si="699"/>
        <v>0.22506682971014494</v>
      </c>
      <c r="CC153" s="71">
        <f t="shared" si="699"/>
        <v>0.93089726086956526</v>
      </c>
      <c r="CD153" s="71">
        <f t="shared" si="699"/>
        <v>0.11422717391304349</v>
      </c>
      <c r="CE153" s="71">
        <f t="shared" si="699"/>
        <v>0.18232194202898552</v>
      </c>
      <c r="CF153" s="71">
        <f t="shared" si="699"/>
        <v>1.3792766557971015</v>
      </c>
      <c r="CG153" s="71">
        <f t="shared" si="699"/>
        <v>3.0247648550724638E-2</v>
      </c>
      <c r="CH153" s="71">
        <f t="shared" si="699"/>
        <v>1.4634934782608694E-2</v>
      </c>
      <c r="CI153" s="71">
        <f t="shared" si="699"/>
        <v>5.9873188405797109E-5</v>
      </c>
      <c r="CJ153" s="71">
        <f t="shared" si="699"/>
        <v>9.9124275362318841E-4</v>
      </c>
      <c r="CK153" s="71">
        <f t="shared" si="699"/>
        <v>1.5162326086956524E-2</v>
      </c>
      <c r="CL153" s="71">
        <f t="shared" si="699"/>
        <v>0.22969036231884057</v>
      </c>
      <c r="CM153" s="71">
        <f t="shared" si="699"/>
        <v>5.4120181159420286E-2</v>
      </c>
      <c r="CN153" s="71">
        <f t="shared" si="699"/>
        <v>4.0025362318840582E-4</v>
      </c>
      <c r="CO153" s="71">
        <f t="shared" si="699"/>
        <v>-7.0572463768115985E-4</v>
      </c>
      <c r="CP153" s="71">
        <f t="shared" si="699"/>
        <v>0.10195869565217393</v>
      </c>
      <c r="CQ153" s="71">
        <f t="shared" si="699"/>
        <v>0.13672706521739131</v>
      </c>
      <c r="CR153" s="71">
        <f t="shared" si="699"/>
        <v>0.10920148550724637</v>
      </c>
      <c r="CS153" s="71">
        <f t="shared" si="699"/>
        <v>0.16998362318840579</v>
      </c>
      <c r="CT153" s="71">
        <f t="shared" si="699"/>
        <v>0.51716514492753629</v>
      </c>
      <c r="CU153" s="71">
        <f t="shared" si="699"/>
        <v>2.0663623188405793E-2</v>
      </c>
      <c r="CV153" s="71">
        <f t="shared" si="699"/>
        <v>3.4025E-4</v>
      </c>
      <c r="CW153" s="71">
        <f t="shared" si="699"/>
        <v>6.917028985507247E-5</v>
      </c>
      <c r="CX153" s="71">
        <f t="shared" si="699"/>
        <v>4.8842753623188414E-4</v>
      </c>
      <c r="CY153" s="71">
        <f t="shared" si="699"/>
        <v>1.0957188405797102E-2</v>
      </c>
      <c r="CZ153" s="71">
        <f t="shared" si="699"/>
        <v>7.5092753623188407E-4</v>
      </c>
      <c r="DA153" s="71">
        <f t="shared" si="699"/>
        <v>3.5891123188405796E-3</v>
      </c>
      <c r="DB153" s="71">
        <f t="shared" si="699"/>
        <v>4.8010507246376815E-4</v>
      </c>
      <c r="DC153" s="71">
        <f t="shared" si="699"/>
        <v>6.6949275362318856E-5</v>
      </c>
      <c r="DD153" s="71">
        <f t="shared" si="699"/>
        <v>0.17446992753623186</v>
      </c>
      <c r="DE153" s="71">
        <f t="shared" si="699"/>
        <v>5.3793115942028982E-3</v>
      </c>
      <c r="DF153" s="71">
        <f t="shared" si="699"/>
        <v>2.2417391304347826E-4</v>
      </c>
      <c r="DG153" s="71">
        <f t="shared" si="699"/>
        <v>1.7193481884057969E-2</v>
      </c>
      <c r="DH153" s="71">
        <f t="shared" si="699"/>
        <v>6.80072463768116E-5</v>
      </c>
      <c r="DI153" s="71">
        <f t="shared" si="699"/>
        <v>3.1989130434782612E-4</v>
      </c>
      <c r="DJ153" s="71">
        <f t="shared" si="699"/>
        <v>3.8840717391304347E-2</v>
      </c>
      <c r="DK153" s="71">
        <f t="shared" si="699"/>
        <v>2.3197315217391302E-2</v>
      </c>
      <c r="DL153" s="71">
        <f t="shared" si="699"/>
        <v>1.4535144927536233E-4</v>
      </c>
      <c r="DM153" s="71">
        <f t="shared" si="699"/>
        <v>0.75603112318840582</v>
      </c>
      <c r="DN153" s="71">
        <f t="shared" si="699"/>
        <v>0.27766534057971015</v>
      </c>
      <c r="DO153" s="71">
        <f t="shared" si="699"/>
        <v>9.2896014492753617E-4</v>
      </c>
      <c r="DP153" s="71">
        <f t="shared" si="699"/>
        <v>1.1819927536231884E-4</v>
      </c>
      <c r="DQ153" s="71">
        <f t="shared" si="699"/>
        <v>2.0961231884057971E-3</v>
      </c>
      <c r="DR153" s="71">
        <f t="shared" si="699"/>
        <v>-2.6050724637681352E-6</v>
      </c>
      <c r="DS153" s="72">
        <f t="shared" si="699"/>
        <v>160.64189881521739</v>
      </c>
      <c r="DT153" s="73">
        <f t="shared" si="699"/>
        <v>14.2089225</v>
      </c>
      <c r="DU153" s="71">
        <f t="shared" si="699"/>
        <v>11.412221666666667</v>
      </c>
      <c r="DV153" s="71">
        <f t="shared" si="699"/>
        <v>13.159225000000001</v>
      </c>
      <c r="DW153" s="71">
        <f t="shared" si="699"/>
        <v>10.856873333333334</v>
      </c>
      <c r="DX153" s="71">
        <f t="shared" si="699"/>
        <v>7.3851782500000001</v>
      </c>
      <c r="DY153" s="71">
        <f t="shared" si="699"/>
        <v>0.25715658333333336</v>
      </c>
      <c r="DZ153" s="71">
        <f t="shared" si="699"/>
        <v>2.3508960000000001</v>
      </c>
      <c r="EA153" s="71">
        <f t="shared" si="699"/>
        <v>0.24823916666666665</v>
      </c>
      <c r="EB153" s="71">
        <f t="shared" si="699"/>
        <v>0.59818949999999993</v>
      </c>
      <c r="EC153" s="71">
        <f t="shared" si="699"/>
        <v>2.8007658333333327</v>
      </c>
      <c r="ED153" s="71">
        <f t="shared" si="699"/>
        <v>1.7214666666666666E-2</v>
      </c>
      <c r="EE153" s="71">
        <f t="shared" si="699"/>
        <v>4.1856666666666667E-2</v>
      </c>
      <c r="EF153" s="71">
        <f t="shared" si="699"/>
        <v>2.3266666666666667E-4</v>
      </c>
      <c r="EG153" s="71">
        <f t="shared" si="699"/>
        <v>1.6985833333333336E-3</v>
      </c>
      <c r="EH153" s="71">
        <f t="shared" si="699"/>
        <v>3.018658333333334E-2</v>
      </c>
      <c r="EI153" s="71">
        <f t="shared" ref="EI153:FP153" si="700">IF(COUNT(EI123:EI127)&lt;3,"",AVERAGE(EI123:EI127))</f>
        <v>0.63788166666666657</v>
      </c>
      <c r="EJ153" s="71">
        <f t="shared" si="700"/>
        <v>0.10105250000000002</v>
      </c>
      <c r="EK153" s="71">
        <f t="shared" si="700"/>
        <v>6.5583333333333325E-4</v>
      </c>
      <c r="EL153" s="71">
        <f t="shared" si="700"/>
        <v>2.7464999999999996E-2</v>
      </c>
      <c r="EM153" s="71">
        <f t="shared" si="700"/>
        <v>0.38506500000000005</v>
      </c>
      <c r="EN153" s="71">
        <f t="shared" si="700"/>
        <v>0.18375916666666664</v>
      </c>
      <c r="EO153" s="71">
        <f t="shared" si="700"/>
        <v>0.21841333333333335</v>
      </c>
      <c r="EP153" s="71">
        <f t="shared" si="700"/>
        <v>0.49135083333333329</v>
      </c>
      <c r="EQ153" s="71">
        <f t="shared" si="700"/>
        <v>1.3060533333333333</v>
      </c>
      <c r="ER153" s="71">
        <f t="shared" si="700"/>
        <v>5.1774999999999998E-3</v>
      </c>
      <c r="ES153" s="71">
        <f t="shared" si="700"/>
        <v>2.1383333333333332E-4</v>
      </c>
      <c r="ET153" s="71">
        <f t="shared" si="700"/>
        <v>1.5758333333333331E-4</v>
      </c>
      <c r="EU153" s="71">
        <f t="shared" si="700"/>
        <v>6.4399999999999993E-4</v>
      </c>
      <c r="EV153" s="71">
        <f t="shared" si="700"/>
        <v>3.1946583333333334E-2</v>
      </c>
      <c r="EW153" s="71">
        <f t="shared" si="700"/>
        <v>1.4576666666666666E-3</v>
      </c>
      <c r="EX153" s="71">
        <f t="shared" si="700"/>
        <v>7.8121666666666669E-3</v>
      </c>
      <c r="EY153" s="71">
        <f t="shared" si="700"/>
        <v>1.4343333333333333E-3</v>
      </c>
      <c r="EZ153" s="71">
        <f t="shared" si="700"/>
        <v>1.2849999999999998E-4</v>
      </c>
      <c r="FA153" s="71">
        <f t="shared" si="700"/>
        <v>0.19934583333333331</v>
      </c>
      <c r="FB153" s="71">
        <f t="shared" si="700"/>
        <v>1.5761666666666667E-2</v>
      </c>
      <c r="FC153" s="71">
        <f t="shared" si="700"/>
        <v>1.6413333333333332E-3</v>
      </c>
      <c r="FD153" s="71">
        <f t="shared" si="700"/>
        <v>3.3386833333333331E-2</v>
      </c>
      <c r="FE153" s="71">
        <f t="shared" si="700"/>
        <v>7.5416666666666666E-5</v>
      </c>
      <c r="FF153" s="71">
        <f t="shared" si="700"/>
        <v>1.0366666666666666E-3</v>
      </c>
      <c r="FG153" s="71">
        <f t="shared" si="700"/>
        <v>0.14992258333333333</v>
      </c>
      <c r="FH153" s="71">
        <f t="shared" si="700"/>
        <v>3.1223916666666667E-2</v>
      </c>
      <c r="FI153" s="71">
        <f t="shared" si="700"/>
        <v>3.9158333333333336E-4</v>
      </c>
      <c r="FJ153" s="71">
        <f t="shared" si="700"/>
        <v>4.9791366666666672</v>
      </c>
      <c r="FK153" s="71">
        <f t="shared" si="700"/>
        <v>1.79034625</v>
      </c>
      <c r="FL153" s="71">
        <f t="shared" si="700"/>
        <v>2.7024166666666668E-3</v>
      </c>
      <c r="FM153" s="71">
        <f t="shared" si="700"/>
        <v>2.4650000000000003E-4</v>
      </c>
      <c r="FN153" s="71">
        <f t="shared" si="700"/>
        <v>4.8241666666666667E-3</v>
      </c>
      <c r="FO153" s="71">
        <f t="shared" si="700"/>
        <v>1.3533333333333333E-4</v>
      </c>
      <c r="FP153" s="72">
        <f t="shared" si="700"/>
        <v>42.27411275</v>
      </c>
    </row>
    <row r="154" spans="1:172" x14ac:dyDescent="0.2">
      <c r="A154" s="62" t="str">
        <f t="shared" si="622"/>
        <v>DOSO1</v>
      </c>
      <c r="B154" s="63" t="s">
        <v>73</v>
      </c>
      <c r="C154" s="20"/>
      <c r="D154" s="41"/>
      <c r="E154" s="41"/>
      <c r="F154" s="41"/>
      <c r="G154" s="41"/>
      <c r="H154" s="41"/>
      <c r="I154" s="20"/>
      <c r="J154" s="64">
        <f t="shared" si="623"/>
        <v>9.0264653550724638</v>
      </c>
      <c r="K154" s="41"/>
      <c r="L154" s="64">
        <f t="shared" ref="L154:U154" si="701">IF(COUNT(L124:L128)&lt;3,"",AVERAGE(L124:L128))</f>
        <v>25.475023876811594</v>
      </c>
      <c r="M154" s="64">
        <f t="shared" si="701"/>
        <v>15.475023876811594</v>
      </c>
      <c r="N154" s="64">
        <f t="shared" si="701"/>
        <v>8.7063004021739125</v>
      </c>
      <c r="O154" s="64">
        <f t="shared" si="701"/>
        <v>1.7622256195652177</v>
      </c>
      <c r="P154" s="64">
        <f t="shared" si="701"/>
        <v>2.7576611340579715</v>
      </c>
      <c r="Q154" s="64">
        <f t="shared" si="701"/>
        <v>1.1197528985507244</v>
      </c>
      <c r="R154" s="64">
        <f t="shared" si="701"/>
        <v>0.16973940579710148</v>
      </c>
      <c r="S154" s="64">
        <f t="shared" si="701"/>
        <v>0.81953715217391299</v>
      </c>
      <c r="T154" s="64">
        <f t="shared" si="701"/>
        <v>0.13980796014492758</v>
      </c>
      <c r="U154" s="65">
        <f t="shared" si="701"/>
        <v>10</v>
      </c>
      <c r="V154" s="20"/>
      <c r="W154" s="64">
        <f t="shared" si="625"/>
        <v>21.586293166666668</v>
      </c>
      <c r="X154" s="41"/>
      <c r="Y154" s="64">
        <f t="shared" ref="Y154:AH154" si="702">IF(COUNT(Y124:Y128)&lt;3,"",AVERAGE(Y124:Y128))</f>
        <v>92.099068500000001</v>
      </c>
      <c r="Z154" s="64">
        <f t="shared" si="702"/>
        <v>82.099068500000016</v>
      </c>
      <c r="AA154" s="64">
        <f t="shared" si="702"/>
        <v>67.486953333333332</v>
      </c>
      <c r="AB154" s="64">
        <f t="shared" si="702"/>
        <v>2.9722635833333331</v>
      </c>
      <c r="AC154" s="64">
        <f t="shared" si="702"/>
        <v>7.0810999999999993</v>
      </c>
      <c r="AD154" s="64">
        <f t="shared" si="702"/>
        <v>2.3799416666666668</v>
      </c>
      <c r="AE154" s="64">
        <f t="shared" si="702"/>
        <v>0.49495400000000001</v>
      </c>
      <c r="AF154" s="64">
        <f t="shared" si="702"/>
        <v>1.5538260000000002</v>
      </c>
      <c r="AG154" s="64">
        <f t="shared" si="702"/>
        <v>0.13003000000000003</v>
      </c>
      <c r="AH154" s="65">
        <f t="shared" si="702"/>
        <v>10</v>
      </c>
      <c r="AI154" s="66">
        <f t="shared" si="631"/>
        <v>9.0264653550724638</v>
      </c>
      <c r="AJ154" s="67">
        <f t="shared" si="632"/>
        <v>1</v>
      </c>
      <c r="AK154" s="67">
        <f t="shared" si="633"/>
        <v>0.34175828231897132</v>
      </c>
      <c r="AL154" s="67">
        <f t="shared" si="634"/>
        <v>6.9174640545450763E-2</v>
      </c>
      <c r="AM154" s="67">
        <f t="shared" si="635"/>
        <v>0.10824959958401088</v>
      </c>
      <c r="AN154" s="67">
        <f t="shared" si="636"/>
        <v>4.3954930286442991E-2</v>
      </c>
      <c r="AO154" s="67">
        <f t="shared" si="637"/>
        <v>6.66297337415276E-3</v>
      </c>
      <c r="AP154" s="67">
        <f t="shared" si="638"/>
        <v>3.2170221160023688E-2</v>
      </c>
      <c r="AQ154" s="67">
        <f t="shared" si="639"/>
        <v>5.4880403967819827E-3</v>
      </c>
      <c r="AR154" s="68">
        <f t="shared" si="640"/>
        <v>0.39254133964138921</v>
      </c>
      <c r="AS154" s="66">
        <f t="shared" si="641"/>
        <v>21.586293166666668</v>
      </c>
      <c r="AT154" s="67">
        <f t="shared" si="642"/>
        <v>1</v>
      </c>
      <c r="AU154" s="67">
        <f t="shared" si="643"/>
        <v>0.7327647763704942</v>
      </c>
      <c r="AV154" s="67">
        <f t="shared" si="644"/>
        <v>3.2272460859181576E-2</v>
      </c>
      <c r="AW154" s="67">
        <f t="shared" si="645"/>
        <v>7.6885685331334261E-2</v>
      </c>
      <c r="AX154" s="67">
        <f t="shared" si="646"/>
        <v>2.5841104643383735E-2</v>
      </c>
      <c r="AY154" s="67">
        <f t="shared" si="647"/>
        <v>5.3741477309295479E-3</v>
      </c>
      <c r="AZ154" s="67">
        <f t="shared" si="648"/>
        <v>1.6871245554454226E-2</v>
      </c>
      <c r="BA154" s="67">
        <f t="shared" si="649"/>
        <v>1.4118492414502545E-3</v>
      </c>
      <c r="BB154" s="68">
        <f t="shared" si="650"/>
        <v>0.10857873117359487</v>
      </c>
      <c r="BC154" s="66">
        <f t="shared" si="651"/>
        <v>9.0264653550724638</v>
      </c>
      <c r="BD154" s="69">
        <f t="shared" si="652"/>
        <v>9.0264653550724638</v>
      </c>
      <c r="BE154" s="69">
        <f t="shared" si="653"/>
        <v>3.0848692951612686</v>
      </c>
      <c r="BF154" s="69">
        <f t="shared" si="654"/>
        <v>0.6244024963331023</v>
      </c>
      <c r="BG154" s="69">
        <f t="shared" si="655"/>
        <v>0.97711126034554086</v>
      </c>
      <c r="BH154" s="69">
        <f t="shared" si="656"/>
        <v>0.39675765541520303</v>
      </c>
      <c r="BI154" s="69">
        <f t="shared" si="657"/>
        <v>6.0143098323560164E-2</v>
      </c>
      <c r="BJ154" s="69">
        <f t="shared" si="658"/>
        <v>0.29038338676597292</v>
      </c>
      <c r="BK154" s="69">
        <f t="shared" si="659"/>
        <v>4.9537606508790702E-2</v>
      </c>
      <c r="BL154" s="70">
        <f t="shared" si="660"/>
        <v>3.5432608027067327</v>
      </c>
      <c r="BM154" s="66">
        <f t="shared" si="661"/>
        <v>21.586293166666668</v>
      </c>
      <c r="BN154" s="69">
        <f t="shared" si="662"/>
        <v>21.586293166666668</v>
      </c>
      <c r="BO154" s="69">
        <f t="shared" si="663"/>
        <v>15.817675284940428</v>
      </c>
      <c r="BP154" s="69">
        <f t="shared" si="664"/>
        <v>0.6966428013160687</v>
      </c>
      <c r="BQ154" s="69">
        <f t="shared" si="665"/>
        <v>1.6596769438822645</v>
      </c>
      <c r="BR154" s="69">
        <f t="shared" si="666"/>
        <v>0.55781366058259263</v>
      </c>
      <c r="BS154" s="69">
        <f t="shared" si="667"/>
        <v>0.11600792844082168</v>
      </c>
      <c r="BT154" s="69">
        <f t="shared" si="668"/>
        <v>0.36418765262527064</v>
      </c>
      <c r="BU154" s="69">
        <f t="shared" si="669"/>
        <v>3.0476591633081147E-2</v>
      </c>
      <c r="BV154" s="70">
        <f t="shared" si="670"/>
        <v>2.3438123227779082</v>
      </c>
      <c r="BW154" s="71">
        <f t="shared" ref="BW154:EH154" si="703">IF(COUNT(BW124:BW128)&lt;3,"",AVERAGE(BW124:BW128))</f>
        <v>3.858478079710145</v>
      </c>
      <c r="BX154" s="71">
        <f t="shared" si="703"/>
        <v>2.505135615942029</v>
      </c>
      <c r="BY154" s="71">
        <f t="shared" si="703"/>
        <v>3.8183781544795776</v>
      </c>
      <c r="BZ154" s="71">
        <f t="shared" si="703"/>
        <v>2.5403575108695646</v>
      </c>
      <c r="CA154" s="71">
        <f t="shared" si="703"/>
        <v>1.100403721014493</v>
      </c>
      <c r="CB154" s="71">
        <f t="shared" si="703"/>
        <v>0.21315664855072464</v>
      </c>
      <c r="CC154" s="71">
        <f t="shared" si="703"/>
        <v>0.92209304347826093</v>
      </c>
      <c r="CD154" s="71">
        <f t="shared" si="703"/>
        <v>0.11197528985507248</v>
      </c>
      <c r="CE154" s="71">
        <f t="shared" si="703"/>
        <v>0.16973940579710148</v>
      </c>
      <c r="CF154" s="71">
        <f t="shared" si="703"/>
        <v>1.3658952536231885</v>
      </c>
      <c r="CG154" s="71">
        <f t="shared" si="703"/>
        <v>2.2990518115942028E-2</v>
      </c>
      <c r="CH154" s="71">
        <f t="shared" si="703"/>
        <v>1.403905797101449E-2</v>
      </c>
      <c r="CI154" s="71">
        <f t="shared" si="703"/>
        <v>6.2137681159420296E-5</v>
      </c>
      <c r="CJ154" s="71">
        <f t="shared" si="703"/>
        <v>9.1309782608695652E-4</v>
      </c>
      <c r="CK154" s="71">
        <f t="shared" si="703"/>
        <v>1.4168115942028986E-2</v>
      </c>
      <c r="CL154" s="71">
        <f t="shared" si="703"/>
        <v>0.22083605072463769</v>
      </c>
      <c r="CM154" s="71">
        <f t="shared" si="703"/>
        <v>5.5263115942028984E-2</v>
      </c>
      <c r="CN154" s="71">
        <f t="shared" si="703"/>
        <v>4.1764492753623196E-4</v>
      </c>
      <c r="CO154" s="71">
        <f t="shared" si="703"/>
        <v>-1.3443115942028991E-3</v>
      </c>
      <c r="CP154" s="71">
        <f t="shared" si="703"/>
        <v>9.780014492753622E-2</v>
      </c>
      <c r="CQ154" s="71">
        <f t="shared" si="703"/>
        <v>0.1411769202898551</v>
      </c>
      <c r="CR154" s="71">
        <f t="shared" si="703"/>
        <v>0.11009963768115942</v>
      </c>
      <c r="CS154" s="71">
        <f t="shared" si="703"/>
        <v>0.16454152173913045</v>
      </c>
      <c r="CT154" s="71">
        <f t="shared" si="703"/>
        <v>0.51227391304347836</v>
      </c>
      <c r="CU154" s="71">
        <f t="shared" si="703"/>
        <v>1.5242210144927538E-2</v>
      </c>
      <c r="CV154" s="71">
        <f t="shared" si="703"/>
        <v>4.2729347826086958E-4</v>
      </c>
      <c r="CW154" s="71">
        <f t="shared" si="703"/>
        <v>7.4971014492753634E-5</v>
      </c>
      <c r="CX154" s="71">
        <f t="shared" si="703"/>
        <v>4.8435869565217399E-4</v>
      </c>
      <c r="CY154" s="71">
        <f t="shared" si="703"/>
        <v>1.0898199275362319E-2</v>
      </c>
      <c r="CZ154" s="71">
        <f t="shared" si="703"/>
        <v>6.9493478260869576E-4</v>
      </c>
      <c r="DA154" s="71">
        <f t="shared" si="703"/>
        <v>3.587815217391304E-3</v>
      </c>
      <c r="DB154" s="71">
        <f t="shared" si="703"/>
        <v>4.6494927536231898E-4</v>
      </c>
      <c r="DC154" s="71">
        <f t="shared" si="703"/>
        <v>6.0311594202898554E-5</v>
      </c>
      <c r="DD154" s="71">
        <f t="shared" si="703"/>
        <v>0.16523731884057968</v>
      </c>
      <c r="DE154" s="71">
        <f t="shared" si="703"/>
        <v>5.5221739130434785E-3</v>
      </c>
      <c r="DF154" s="71">
        <f t="shared" si="703"/>
        <v>3.566086956521739E-4</v>
      </c>
      <c r="DG154" s="71">
        <f t="shared" si="703"/>
        <v>1.6850307971014493E-2</v>
      </c>
      <c r="DH154" s="71">
        <f t="shared" si="703"/>
        <v>4.86340579710145E-5</v>
      </c>
      <c r="DI154" s="71">
        <f t="shared" si="703"/>
        <v>2.784528985507246E-4</v>
      </c>
      <c r="DJ154" s="71">
        <f t="shared" si="703"/>
        <v>3.5094463768115945E-2</v>
      </c>
      <c r="DK154" s="71">
        <f t="shared" si="703"/>
        <v>1.9951014492753622E-2</v>
      </c>
      <c r="DL154" s="71">
        <f t="shared" si="703"/>
        <v>1.2057608695652175E-4</v>
      </c>
      <c r="DM154" s="71">
        <f t="shared" si="703"/>
        <v>0.73168786231884053</v>
      </c>
      <c r="DN154" s="71">
        <f t="shared" si="703"/>
        <v>0.26676445289855072</v>
      </c>
      <c r="DO154" s="71">
        <f t="shared" si="703"/>
        <v>8.8443478260869565E-4</v>
      </c>
      <c r="DP154" s="71">
        <f t="shared" si="703"/>
        <v>1.1034782608695651E-4</v>
      </c>
      <c r="DQ154" s="71">
        <f t="shared" si="703"/>
        <v>1.9986702898550724E-3</v>
      </c>
      <c r="DR154" s="71">
        <f t="shared" si="703"/>
        <v>5.2065217391304336E-5</v>
      </c>
      <c r="DS154" s="72">
        <f t="shared" si="703"/>
        <v>164.46699086956522</v>
      </c>
      <c r="DT154" s="73">
        <f t="shared" si="703"/>
        <v>13.154868333333335</v>
      </c>
      <c r="DU154" s="71">
        <f t="shared" si="703"/>
        <v>10.5702625</v>
      </c>
      <c r="DV154" s="71">
        <f t="shared" si="703"/>
        <v>12.04264816666667</v>
      </c>
      <c r="DW154" s="71">
        <f t="shared" si="703"/>
        <v>9.829822916666668</v>
      </c>
      <c r="DX154" s="71">
        <f t="shared" si="703"/>
        <v>6.5499904166666685</v>
      </c>
      <c r="DY154" s="71">
        <f t="shared" si="703"/>
        <v>0.33520575000000002</v>
      </c>
      <c r="DZ154" s="71">
        <f t="shared" si="703"/>
        <v>2.1922199999999998</v>
      </c>
      <c r="EA154" s="71">
        <f t="shared" si="703"/>
        <v>0.23799416666666667</v>
      </c>
      <c r="EB154" s="71">
        <f t="shared" si="703"/>
        <v>0.49495400000000001</v>
      </c>
      <c r="EC154" s="71">
        <f t="shared" si="703"/>
        <v>2.5897099999999997</v>
      </c>
      <c r="ED154" s="71">
        <f t="shared" si="703"/>
        <v>1.9459333333333332E-2</v>
      </c>
      <c r="EE154" s="71">
        <f t="shared" si="703"/>
        <v>4.2036749999999998E-2</v>
      </c>
      <c r="EF154" s="71">
        <f t="shared" si="703"/>
        <v>1.9933333333333332E-4</v>
      </c>
      <c r="EG154" s="71">
        <f t="shared" si="703"/>
        <v>1.6099166666666668E-3</v>
      </c>
      <c r="EH154" s="71">
        <f t="shared" si="703"/>
        <v>2.7247833333333339E-2</v>
      </c>
      <c r="EI154" s="71">
        <f t="shared" ref="EI154:FP154" si="704">IF(COUNT(EI124:EI128)&lt;3,"",AVERAGE(EI124:EI128))</f>
        <v>0.58005166666666663</v>
      </c>
      <c r="EJ154" s="71">
        <f t="shared" si="704"/>
        <v>0.10236083333333332</v>
      </c>
      <c r="EK154" s="71">
        <f t="shared" si="704"/>
        <v>7.1166666666666665E-4</v>
      </c>
      <c r="EL154" s="71">
        <f t="shared" si="704"/>
        <v>2.5677499999999999E-2</v>
      </c>
      <c r="EM154" s="71">
        <f t="shared" si="704"/>
        <v>0.35305833333333336</v>
      </c>
      <c r="EN154" s="71">
        <f t="shared" si="704"/>
        <v>0.18522250000000001</v>
      </c>
      <c r="EO154" s="71">
        <f t="shared" si="704"/>
        <v>0.20881166666666667</v>
      </c>
      <c r="EP154" s="71">
        <f t="shared" si="704"/>
        <v>0.44512999999999997</v>
      </c>
      <c r="EQ154" s="71">
        <f t="shared" si="704"/>
        <v>1.2178999999999998</v>
      </c>
      <c r="ER154" s="71">
        <f t="shared" si="704"/>
        <v>6.0608333333333321E-3</v>
      </c>
      <c r="ES154" s="71">
        <f t="shared" si="704"/>
        <v>3.0958333333333331E-4</v>
      </c>
      <c r="ET154" s="71">
        <f t="shared" si="704"/>
        <v>1.6883333333333331E-4</v>
      </c>
      <c r="EU154" s="71">
        <f t="shared" si="704"/>
        <v>6.0349999999999998E-4</v>
      </c>
      <c r="EV154" s="71">
        <f t="shared" si="704"/>
        <v>2.9743499999999999E-2</v>
      </c>
      <c r="EW154" s="71">
        <f t="shared" si="704"/>
        <v>1.3786666666666665E-3</v>
      </c>
      <c r="EX154" s="71">
        <f t="shared" si="704"/>
        <v>6.7334166666666679E-3</v>
      </c>
      <c r="EY154" s="71">
        <f t="shared" si="704"/>
        <v>1.3646666666666668E-3</v>
      </c>
      <c r="EZ154" s="71">
        <f t="shared" si="704"/>
        <v>1.2241666666666667E-4</v>
      </c>
      <c r="FA154" s="71">
        <f t="shared" si="704"/>
        <v>0.25984916666666663</v>
      </c>
      <c r="FB154" s="71">
        <f t="shared" si="704"/>
        <v>1.7128333333333336E-2</v>
      </c>
      <c r="FC154" s="71">
        <f t="shared" si="704"/>
        <v>1.9248333333333333E-3</v>
      </c>
      <c r="FD154" s="71">
        <f t="shared" si="704"/>
        <v>3.2076666666666663E-2</v>
      </c>
      <c r="FE154" s="71">
        <f t="shared" si="704"/>
        <v>6.158333333333333E-5</v>
      </c>
      <c r="FF154" s="71">
        <f t="shared" si="704"/>
        <v>9.0941666666666666E-4</v>
      </c>
      <c r="FG154" s="71">
        <f t="shared" si="704"/>
        <v>0.11281616666666665</v>
      </c>
      <c r="FH154" s="71">
        <f t="shared" si="704"/>
        <v>2.9393916666666669E-2</v>
      </c>
      <c r="FI154" s="71">
        <f t="shared" si="704"/>
        <v>3.5508333333333339E-4</v>
      </c>
      <c r="FJ154" s="71">
        <f t="shared" si="704"/>
        <v>4.4777025000000004</v>
      </c>
      <c r="FK154" s="71">
        <f t="shared" si="704"/>
        <v>1.5878764166666666</v>
      </c>
      <c r="FL154" s="71">
        <f t="shared" si="704"/>
        <v>2.4562500000000001E-3</v>
      </c>
      <c r="FM154" s="71">
        <f t="shared" si="704"/>
        <v>2.3725000000000005E-4</v>
      </c>
      <c r="FN154" s="71">
        <f t="shared" si="704"/>
        <v>4.4185833333333343E-3</v>
      </c>
      <c r="FO154" s="71">
        <f t="shared" si="704"/>
        <v>2.5041666666666664E-4</v>
      </c>
      <c r="FP154" s="72">
        <f t="shared" si="704"/>
        <v>47.589000083333339</v>
      </c>
    </row>
    <row r="155" spans="1:172" x14ac:dyDescent="0.2">
      <c r="A155" s="62" t="str">
        <f t="shared" si="622"/>
        <v>DOSO1</v>
      </c>
      <c r="B155" s="63" t="s">
        <v>74</v>
      </c>
      <c r="C155" s="20"/>
      <c r="D155" s="41"/>
      <c r="E155" s="41"/>
      <c r="F155" s="41"/>
      <c r="G155" s="41"/>
      <c r="H155" s="41"/>
      <c r="I155" s="20"/>
      <c r="J155" s="64">
        <f t="shared" si="623"/>
        <v>8.9893582608695652</v>
      </c>
      <c r="K155" s="41"/>
      <c r="L155" s="64">
        <f t="shared" ref="L155:U155" si="705">IF(COUNT(L125:L129)&lt;3,"",AVERAGE(L125:L129))</f>
        <v>25.334605826086953</v>
      </c>
      <c r="M155" s="64">
        <f t="shared" si="705"/>
        <v>15.334605826086957</v>
      </c>
      <c r="N155" s="64">
        <f t="shared" si="705"/>
        <v>8.5433120000000002</v>
      </c>
      <c r="O155" s="64">
        <f t="shared" si="705"/>
        <v>1.8243116521739133</v>
      </c>
      <c r="P155" s="64">
        <f t="shared" si="705"/>
        <v>2.7309006086956527</v>
      </c>
      <c r="Q155" s="64">
        <f t="shared" si="705"/>
        <v>1.105069565217391</v>
      </c>
      <c r="R155" s="64">
        <f t="shared" si="705"/>
        <v>0.14167800000000003</v>
      </c>
      <c r="S155" s="64">
        <f t="shared" si="705"/>
        <v>0.84688904347826066</v>
      </c>
      <c r="T155" s="64">
        <f t="shared" si="705"/>
        <v>0.14244573913043479</v>
      </c>
      <c r="U155" s="65">
        <f t="shared" si="705"/>
        <v>10</v>
      </c>
      <c r="V155" s="20"/>
      <c r="W155" s="64">
        <f t="shared" si="625"/>
        <v>21.091039416666668</v>
      </c>
      <c r="X155" s="41"/>
      <c r="Y155" s="64">
        <f t="shared" ref="Y155:AH155" si="706">IF(COUNT(Y125:Y129)&lt;3,"",AVERAGE(Y125:Y129))</f>
        <v>88.31994541666667</v>
      </c>
      <c r="Z155" s="64">
        <f t="shared" si="706"/>
        <v>78.319945416666684</v>
      </c>
      <c r="AA155" s="64">
        <f t="shared" si="706"/>
        <v>62.796437333333337</v>
      </c>
      <c r="AB155" s="64">
        <f t="shared" si="706"/>
        <v>4.151321583333333</v>
      </c>
      <c r="AC155" s="64">
        <f t="shared" si="706"/>
        <v>6.8880792499999997</v>
      </c>
      <c r="AD155" s="64">
        <f t="shared" si="706"/>
        <v>2.3632750000000002</v>
      </c>
      <c r="AE155" s="64">
        <f t="shared" si="706"/>
        <v>0.41147716666666662</v>
      </c>
      <c r="AF155" s="64">
        <f t="shared" si="706"/>
        <v>1.5473915000000003</v>
      </c>
      <c r="AG155" s="64">
        <f t="shared" si="706"/>
        <v>0.16196341666666669</v>
      </c>
      <c r="AH155" s="65">
        <f t="shared" si="706"/>
        <v>10</v>
      </c>
      <c r="AI155" s="66">
        <f t="shared" ref="AI155:AI157" si="707">J155</f>
        <v>8.9893582608695652</v>
      </c>
      <c r="AJ155" s="67">
        <f t="shared" ref="AJ155:AJ157" si="708">L155/L155</f>
        <v>1</v>
      </c>
      <c r="AK155" s="67">
        <f t="shared" ref="AK155:AK157" si="709">N155/L155</f>
        <v>0.3372190614942579</v>
      </c>
      <c r="AL155" s="67">
        <f t="shared" ref="AL155:AL157" si="710">O155/L155</f>
        <v>7.2008685064893579E-2</v>
      </c>
      <c r="AM155" s="67">
        <f t="shared" ref="AM155:AM157" si="711">P155/L155</f>
        <v>0.10779329378330624</v>
      </c>
      <c r="AN155" s="67">
        <f t="shared" ref="AN155:AN157" si="712">Q155/L155</f>
        <v>4.3618976067885167E-2</v>
      </c>
      <c r="AO155" s="67">
        <f t="shared" ref="AO155:AO157" si="713">R155/L155</f>
        <v>5.5922717318978256E-3</v>
      </c>
      <c r="AP155" s="67">
        <f t="shared" ref="AP155:AP157" si="714">S155/L155</f>
        <v>3.3428151568327229E-2</v>
      </c>
      <c r="AQ155" s="67">
        <f t="shared" ref="AQ155:AQ157" si="715">T155/L155</f>
        <v>5.6225757017209603E-3</v>
      </c>
      <c r="AR155" s="68">
        <f t="shared" ref="AR155:AR157" si="716">U155/L155</f>
        <v>0.39471701547860816</v>
      </c>
      <c r="AS155" s="66">
        <f t="shared" ref="AS155:AS157" si="717">W155</f>
        <v>21.091039416666668</v>
      </c>
      <c r="AT155" s="67">
        <f t="shared" ref="AT155:AT157" si="718">Y155/Y155</f>
        <v>1</v>
      </c>
      <c r="AU155" s="67">
        <f t="shared" ref="AU155:AU157" si="719">AA155/Y155</f>
        <v>0.71101082589078635</v>
      </c>
      <c r="AV155" s="67">
        <f t="shared" ref="AV155:AV157" si="720">AB155/Y155</f>
        <v>4.700321726591495E-2</v>
      </c>
      <c r="AW155" s="67">
        <f t="shared" ref="AW155:AW157" si="721">AC155/Y155</f>
        <v>7.7990075939292469E-2</v>
      </c>
      <c r="AX155" s="67">
        <f t="shared" ref="AX155:AX157" si="722">AD155/Y155</f>
        <v>2.6758112098584152E-2</v>
      </c>
      <c r="AY155" s="67">
        <f t="shared" ref="AY155:AY157" si="723">AE155/Y155</f>
        <v>4.6589381902971336E-3</v>
      </c>
      <c r="AZ155" s="67">
        <f t="shared" ref="AZ155:AZ157" si="724">AF155/Y155</f>
        <v>1.7520295021695012E-2</v>
      </c>
      <c r="BA155" s="67">
        <f t="shared" ref="BA155:BA157" si="725">AG155/Y155</f>
        <v>1.8338260503057661E-3</v>
      </c>
      <c r="BB155" s="68">
        <f t="shared" ref="BB155:BB157" si="726">AH155/Y155</f>
        <v>0.11322470765604574</v>
      </c>
      <c r="BC155" s="66">
        <f t="shared" ref="BC155:BC157" si="727">J155</f>
        <v>8.9893582608695652</v>
      </c>
      <c r="BD155" s="69">
        <f t="shared" ref="BD155:BD157" si="728">BC155</f>
        <v>8.9893582608695652</v>
      </c>
      <c r="BE155" s="69">
        <f t="shared" ref="BE155:BE157" si="729">BC155*AK155</f>
        <v>3.0313829561660892</v>
      </c>
      <c r="BF155" s="69">
        <f t="shared" ref="BF155:BF157" si="730">BC155*AL155</f>
        <v>0.64731186794245599</v>
      </c>
      <c r="BG155" s="69">
        <f t="shared" ref="BG155:BG157" si="731">BC155*AM155</f>
        <v>0.96899253593730383</v>
      </c>
      <c r="BH155" s="69">
        <f t="shared" ref="BH155:BH157" si="732">BC155*AN155</f>
        <v>0.39210660284651538</v>
      </c>
      <c r="BI155" s="69">
        <f t="shared" ref="BI155:BI157" si="733">BC155*AO155</f>
        <v>5.0270934090163068E-2</v>
      </c>
      <c r="BJ155" s="69">
        <f t="shared" ref="BJ155:BJ157" si="734">BC155*AP155</f>
        <v>0.30049763044634231</v>
      </c>
      <c r="BK155" s="69">
        <f t="shared" ref="BK155:BK157" si="735">BC155*AQ155</f>
        <v>5.0543347331629809E-2</v>
      </c>
      <c r="BL155" s="70">
        <f t="shared" ref="BL155:BL157" si="736">BC155*AR155</f>
        <v>3.5482526637984062</v>
      </c>
      <c r="BM155" s="66">
        <f t="shared" ref="BM155:BM157" si="737">W155</f>
        <v>21.091039416666668</v>
      </c>
      <c r="BN155" s="69">
        <f t="shared" ref="BN155:BN157" si="738">BM155</f>
        <v>21.091039416666668</v>
      </c>
      <c r="BO155" s="69">
        <f t="shared" ref="BO155:BO157" si="739">BM155*AU155</f>
        <v>14.995957354539296</v>
      </c>
      <c r="BP155" s="69">
        <f t="shared" ref="BP155:BP157" si="740">BM155*AV155</f>
        <v>0.99134670806555947</v>
      </c>
      <c r="BQ155" s="69">
        <f t="shared" ref="BQ155:BQ157" si="741">BM155*AW155</f>
        <v>1.6448917657444442</v>
      </c>
      <c r="BR155" s="69">
        <f t="shared" ref="BR155:BR157" si="742">BM155*AX155</f>
        <v>0.56435639698682361</v>
      </c>
      <c r="BS155" s="69">
        <f t="shared" ref="BS155:BS157" si="743">BM155*AY155</f>
        <v>9.8261849011370514E-2</v>
      </c>
      <c r="BT155" s="69">
        <f t="shared" ref="BT155:BT157" si="744">BM155*AZ155</f>
        <v>0.3695212328941983</v>
      </c>
      <c r="BU155" s="69">
        <f t="shared" ref="BU155:BU157" si="745">BM155*BA155</f>
        <v>3.8677297510309065E-2</v>
      </c>
      <c r="BV155" s="70">
        <f t="shared" ref="BV155:BV157" si="746">BM155*BB155</f>
        <v>2.388026772114221</v>
      </c>
      <c r="BW155" s="71">
        <f t="shared" ref="BW155:EH155" si="747">IF(COUNT(BW125:BW129)&lt;3,"",AVERAGE(BW125:BW129))</f>
        <v>3.8589252173913038</v>
      </c>
      <c r="BX155" s="71">
        <f t="shared" si="747"/>
        <v>2.4579304347826088</v>
      </c>
      <c r="BY155" s="71">
        <f t="shared" si="747"/>
        <v>3.8044002885375492</v>
      </c>
      <c r="BZ155" s="71">
        <f t="shared" si="747"/>
        <v>2.4936333913043471</v>
      </c>
      <c r="CA155" s="71">
        <f t="shared" si="747"/>
        <v>1.0832250434782609</v>
      </c>
      <c r="CB155" s="71">
        <f t="shared" si="747"/>
        <v>0.22110530434782608</v>
      </c>
      <c r="CC155" s="71">
        <f t="shared" si="747"/>
        <v>0.91368156521739119</v>
      </c>
      <c r="CD155" s="71">
        <f t="shared" si="747"/>
        <v>0.11050695652173914</v>
      </c>
      <c r="CE155" s="71">
        <f t="shared" si="747"/>
        <v>0.14167800000000003</v>
      </c>
      <c r="CF155" s="71">
        <f t="shared" si="747"/>
        <v>1.4114817391304348</v>
      </c>
      <c r="CG155" s="71">
        <f t="shared" si="747"/>
        <v>2.3437478260869563E-2</v>
      </c>
      <c r="CH155" s="71">
        <f t="shared" si="747"/>
        <v>1.1999565217391305E-2</v>
      </c>
      <c r="CI155" s="71">
        <f t="shared" si="747"/>
        <v>6.3130434782608706E-5</v>
      </c>
      <c r="CJ155" s="71">
        <f t="shared" si="747"/>
        <v>9.3426086956521748E-4</v>
      </c>
      <c r="CK155" s="71">
        <f t="shared" si="747"/>
        <v>1.217495652173913E-2</v>
      </c>
      <c r="CL155" s="71">
        <f t="shared" si="747"/>
        <v>0.21477652173913042</v>
      </c>
      <c r="CM155" s="71">
        <f t="shared" si="747"/>
        <v>5.6073043478260878E-2</v>
      </c>
      <c r="CN155" s="71">
        <f t="shared" si="747"/>
        <v>3.956521739130435E-4</v>
      </c>
      <c r="CO155" s="71">
        <f t="shared" si="747"/>
        <v>-2.789565217391305E-3</v>
      </c>
      <c r="CP155" s="71">
        <f t="shared" si="747"/>
        <v>9.5726086956521753E-2</v>
      </c>
      <c r="CQ155" s="71">
        <f t="shared" si="747"/>
        <v>0.14251217391304349</v>
      </c>
      <c r="CR155" s="71">
        <f t="shared" si="747"/>
        <v>0.11141391304347825</v>
      </c>
      <c r="CS155" s="71">
        <f t="shared" si="747"/>
        <v>0.16073826086956522</v>
      </c>
      <c r="CT155" s="71">
        <f t="shared" si="747"/>
        <v>0.50760086956521744</v>
      </c>
      <c r="CU155" s="71">
        <f t="shared" si="747"/>
        <v>1.5052173913043476E-2</v>
      </c>
      <c r="CV155" s="71">
        <f t="shared" si="747"/>
        <v>6.9260869565217404E-4</v>
      </c>
      <c r="CW155" s="71">
        <f t="shared" si="747"/>
        <v>7.9739130434782607E-5</v>
      </c>
      <c r="CX155" s="71">
        <f t="shared" si="747"/>
        <v>4.8634782608695658E-4</v>
      </c>
      <c r="CY155" s="71">
        <f t="shared" si="747"/>
        <v>1.0378695652173914E-2</v>
      </c>
      <c r="CZ155" s="71">
        <f t="shared" si="747"/>
        <v>6.6678260869565225E-4</v>
      </c>
      <c r="DA155" s="71">
        <f t="shared" si="747"/>
        <v>4.3169565217391305E-3</v>
      </c>
      <c r="DB155" s="71">
        <f t="shared" si="747"/>
        <v>4.831304347826087E-4</v>
      </c>
      <c r="DC155" s="71">
        <f t="shared" si="747"/>
        <v>6.4521739130434782E-5</v>
      </c>
      <c r="DD155" s="71">
        <f t="shared" si="747"/>
        <v>0.17139913043478261</v>
      </c>
      <c r="DE155" s="71">
        <f t="shared" si="747"/>
        <v>8.3791304347826077E-3</v>
      </c>
      <c r="DF155" s="71">
        <f t="shared" si="747"/>
        <v>3.9478260869565214E-4</v>
      </c>
      <c r="DG155" s="71">
        <f t="shared" si="747"/>
        <v>1.650295652173913E-2</v>
      </c>
      <c r="DH155" s="71">
        <f t="shared" si="747"/>
        <v>4.0173913043478263E-5</v>
      </c>
      <c r="DI155" s="71">
        <f t="shared" si="747"/>
        <v>2.528695652173913E-4</v>
      </c>
      <c r="DJ155" s="71">
        <f t="shared" si="747"/>
        <v>2.7560521739130435E-2</v>
      </c>
      <c r="DK155" s="71">
        <f t="shared" si="747"/>
        <v>1.8151043478260871E-2</v>
      </c>
      <c r="DL155" s="71">
        <f t="shared" si="747"/>
        <v>9.7652173913043491E-5</v>
      </c>
      <c r="DM155" s="71">
        <f t="shared" si="747"/>
        <v>0.71943565217391292</v>
      </c>
      <c r="DN155" s="71">
        <f t="shared" si="747"/>
        <v>0.26259991304347829</v>
      </c>
      <c r="DO155" s="71">
        <f t="shared" si="747"/>
        <v>7.7878260869565215E-4</v>
      </c>
      <c r="DP155" s="71">
        <f t="shared" si="747"/>
        <v>1.0182608695652172E-4</v>
      </c>
      <c r="DQ155" s="71">
        <f t="shared" si="747"/>
        <v>2.0578260869565214E-3</v>
      </c>
      <c r="DR155" s="71">
        <f t="shared" si="747"/>
        <v>1.3243478260869566E-4</v>
      </c>
      <c r="DS155" s="72">
        <f t="shared" si="747"/>
        <v>164.81892460869565</v>
      </c>
      <c r="DT155" s="73">
        <f t="shared" si="747"/>
        <v>12.915254999999998</v>
      </c>
      <c r="DU155" s="71">
        <f t="shared" si="747"/>
        <v>10.341373333333333</v>
      </c>
      <c r="DV155" s="71">
        <f t="shared" si="747"/>
        <v>11.635568250000002</v>
      </c>
      <c r="DW155" s="71">
        <f t="shared" si="747"/>
        <v>9.4417152499999979</v>
      </c>
      <c r="DX155" s="71">
        <f t="shared" si="747"/>
        <v>6.155602</v>
      </c>
      <c r="DY155" s="71">
        <f t="shared" si="747"/>
        <v>0.47827541666666668</v>
      </c>
      <c r="DZ155" s="71">
        <f t="shared" si="747"/>
        <v>2.1356145</v>
      </c>
      <c r="EA155" s="71">
        <f t="shared" si="747"/>
        <v>0.23632749999999997</v>
      </c>
      <c r="EB155" s="71">
        <f t="shared" si="747"/>
        <v>0.41147716666666662</v>
      </c>
      <c r="EC155" s="71">
        <f t="shared" si="747"/>
        <v>2.5789858333333333</v>
      </c>
      <c r="ED155" s="71">
        <f t="shared" si="747"/>
        <v>2.441975E-2</v>
      </c>
      <c r="EE155" s="71">
        <f t="shared" si="747"/>
        <v>3.8141333333333333E-2</v>
      </c>
      <c r="EF155" s="71">
        <f t="shared" si="747"/>
        <v>1.9599999999999999E-4</v>
      </c>
      <c r="EG155" s="71">
        <f t="shared" si="747"/>
        <v>1.7621666666666667E-3</v>
      </c>
      <c r="EH155" s="71">
        <f t="shared" si="747"/>
        <v>2.6008416666666666E-2</v>
      </c>
      <c r="EI155" s="71">
        <f t="shared" ref="EI155:FP155" si="748">IF(COUNT(EI125:EI129)&lt;3,"",AVERAGE(EI125:EI129))</f>
        <v>0.5624216666666666</v>
      </c>
      <c r="EJ155" s="71">
        <f t="shared" si="748"/>
        <v>9.9217499999999986E-2</v>
      </c>
      <c r="EK155" s="71">
        <f t="shared" si="748"/>
        <v>5.4083333333333338E-4</v>
      </c>
      <c r="EL155" s="71">
        <f t="shared" si="748"/>
        <v>2.315583333333333E-2</v>
      </c>
      <c r="EM155" s="71">
        <f t="shared" si="748"/>
        <v>0.34012583333333335</v>
      </c>
      <c r="EN155" s="71">
        <f t="shared" si="748"/>
        <v>0.19098083333333335</v>
      </c>
      <c r="EO155" s="71">
        <f t="shared" si="748"/>
        <v>0.20633750000000001</v>
      </c>
      <c r="EP155" s="71">
        <f t="shared" si="748"/>
        <v>0.42585249999999997</v>
      </c>
      <c r="EQ155" s="71">
        <f t="shared" si="748"/>
        <v>1.1864525000000001</v>
      </c>
      <c r="ER155" s="71">
        <f t="shared" si="748"/>
        <v>1.0202499999999998E-2</v>
      </c>
      <c r="ES155" s="71">
        <f t="shared" si="748"/>
        <v>5.2591666666666672E-4</v>
      </c>
      <c r="ET155" s="71">
        <f t="shared" si="748"/>
        <v>1.8058333333333332E-4</v>
      </c>
      <c r="EU155" s="71">
        <f t="shared" si="748"/>
        <v>6.0333333333333322E-4</v>
      </c>
      <c r="EV155" s="71">
        <f t="shared" si="748"/>
        <v>2.8215083333333335E-2</v>
      </c>
      <c r="EW155" s="71">
        <f t="shared" si="748"/>
        <v>1.3475E-3</v>
      </c>
      <c r="EX155" s="71">
        <f t="shared" si="748"/>
        <v>6.9044999999999992E-3</v>
      </c>
      <c r="EY155" s="71">
        <f t="shared" si="748"/>
        <v>1.4355833333333334E-3</v>
      </c>
      <c r="EZ155" s="71">
        <f t="shared" si="748"/>
        <v>1.3258333333333335E-4</v>
      </c>
      <c r="FA155" s="71">
        <f t="shared" si="748"/>
        <v>0.37075583333333328</v>
      </c>
      <c r="FB155" s="71">
        <f t="shared" si="748"/>
        <v>1.7970000000000003E-2</v>
      </c>
      <c r="FC155" s="71">
        <f t="shared" si="748"/>
        <v>2.1865000000000001E-3</v>
      </c>
      <c r="FD155" s="71">
        <f t="shared" si="748"/>
        <v>3.2215916666666664E-2</v>
      </c>
      <c r="FE155" s="71">
        <f t="shared" si="748"/>
        <v>4.8416666666666673E-5</v>
      </c>
      <c r="FF155" s="71">
        <f t="shared" si="748"/>
        <v>8.740000000000001E-4</v>
      </c>
      <c r="FG155" s="71">
        <f t="shared" si="748"/>
        <v>8.5236499999999993E-2</v>
      </c>
      <c r="FH155" s="71">
        <f t="shared" si="748"/>
        <v>2.5595416666666669E-2</v>
      </c>
      <c r="FI155" s="71">
        <f t="shared" si="748"/>
        <v>3.4258333333333336E-4</v>
      </c>
      <c r="FJ155" s="71">
        <f t="shared" si="748"/>
        <v>4.2048208333333337</v>
      </c>
      <c r="FK155" s="71">
        <f t="shared" si="748"/>
        <v>1.4922670833333331</v>
      </c>
      <c r="FL155" s="71">
        <f t="shared" si="748"/>
        <v>2.2975000000000001E-3</v>
      </c>
      <c r="FM155" s="71">
        <f t="shared" si="748"/>
        <v>2.2191666666666665E-4</v>
      </c>
      <c r="FN155" s="71">
        <f t="shared" si="748"/>
        <v>4.4613333333333336E-3</v>
      </c>
      <c r="FO155" s="71">
        <f t="shared" si="748"/>
        <v>3.1766666666666662E-4</v>
      </c>
      <c r="FP155" s="72">
        <f t="shared" si="748"/>
        <v>50.271454000000006</v>
      </c>
    </row>
    <row r="156" spans="1:172" x14ac:dyDescent="0.2">
      <c r="A156" s="62" t="str">
        <f t="shared" si="622"/>
        <v>DOSO1</v>
      </c>
      <c r="B156" s="63" t="s">
        <v>75</v>
      </c>
      <c r="C156" s="20"/>
      <c r="D156" s="41"/>
      <c r="E156" s="41"/>
      <c r="F156" s="41"/>
      <c r="G156" s="41"/>
      <c r="H156" s="41"/>
      <c r="I156" s="20"/>
      <c r="J156" s="64">
        <f t="shared" si="623"/>
        <v>8.2174032173913041</v>
      </c>
      <c r="K156" s="41"/>
      <c r="L156" s="64">
        <f t="shared" ref="L156:U156" si="749">IF(COUNT(L126:L130)&lt;3,"",AVERAGE(L126:L130))</f>
        <v>23.419642260869562</v>
      </c>
      <c r="M156" s="64">
        <f t="shared" si="749"/>
        <v>13.419642260869562</v>
      </c>
      <c r="N156" s="64">
        <f t="shared" si="749"/>
        <v>7.3690772173913048</v>
      </c>
      <c r="O156" s="64">
        <f t="shared" si="749"/>
        <v>1.5542054782608696</v>
      </c>
      <c r="P156" s="64">
        <f t="shared" si="749"/>
        <v>2.4290267826086955</v>
      </c>
      <c r="Q156" s="64">
        <f t="shared" si="749"/>
        <v>0.95480608695652158</v>
      </c>
      <c r="R156" s="64">
        <f t="shared" si="749"/>
        <v>0.11832660869565219</v>
      </c>
      <c r="S156" s="64">
        <f t="shared" si="749"/>
        <v>0.84309034782608694</v>
      </c>
      <c r="T156" s="64">
        <f t="shared" si="749"/>
        <v>0.15110982608695653</v>
      </c>
      <c r="U156" s="65">
        <f t="shared" si="749"/>
        <v>10</v>
      </c>
      <c r="V156" s="20"/>
      <c r="W156" s="64">
        <f t="shared" si="625"/>
        <v>20.264689499999999</v>
      </c>
      <c r="X156" s="41"/>
      <c r="Y156" s="64">
        <f t="shared" ref="Y156:AH156" si="750">IF(COUNT(Y126:Y130)&lt;3,"",AVERAGE(Y126:Y130))</f>
        <v>81.037023083333324</v>
      </c>
      <c r="Z156" s="64">
        <f t="shared" si="750"/>
        <v>71.037023083333338</v>
      </c>
      <c r="AA156" s="64">
        <f t="shared" si="750"/>
        <v>55.35100658333333</v>
      </c>
      <c r="AB156" s="64">
        <f t="shared" si="750"/>
        <v>4.5866622499999998</v>
      </c>
      <c r="AC156" s="64">
        <f t="shared" si="750"/>
        <v>6.6346690000000006</v>
      </c>
      <c r="AD156" s="64">
        <f t="shared" si="750"/>
        <v>2.3199641666666668</v>
      </c>
      <c r="AE156" s="64">
        <f t="shared" si="750"/>
        <v>0.32698550000000004</v>
      </c>
      <c r="AF156" s="64">
        <f t="shared" si="750"/>
        <v>1.6373537500000002</v>
      </c>
      <c r="AG156" s="64">
        <f t="shared" si="750"/>
        <v>0.18038216666666668</v>
      </c>
      <c r="AH156" s="65">
        <f t="shared" si="750"/>
        <v>10</v>
      </c>
      <c r="AI156" s="66">
        <f t="shared" si="707"/>
        <v>8.2174032173913041</v>
      </c>
      <c r="AJ156" s="67">
        <f t="shared" si="708"/>
        <v>1</v>
      </c>
      <c r="AK156" s="67">
        <f t="shared" si="709"/>
        <v>0.31465370543698878</v>
      </c>
      <c r="AL156" s="67">
        <f t="shared" si="710"/>
        <v>6.6363331298945408E-2</v>
      </c>
      <c r="AM156" s="67">
        <f t="shared" si="711"/>
        <v>0.10371750155497493</v>
      </c>
      <c r="AN156" s="67">
        <f t="shared" si="712"/>
        <v>4.0769456523759469E-2</v>
      </c>
      <c r="AO156" s="67">
        <f t="shared" si="713"/>
        <v>5.0524515864769134E-3</v>
      </c>
      <c r="AP156" s="67">
        <f t="shared" si="714"/>
        <v>3.5999283782176067E-2</v>
      </c>
      <c r="AQ156" s="67">
        <f t="shared" si="715"/>
        <v>6.4522687581542023E-3</v>
      </c>
      <c r="AR156" s="68">
        <f t="shared" si="716"/>
        <v>0.42699200477149835</v>
      </c>
      <c r="AS156" s="66">
        <f t="shared" si="717"/>
        <v>20.264689499999999</v>
      </c>
      <c r="AT156" s="67">
        <f t="shared" si="718"/>
        <v>1</v>
      </c>
      <c r="AU156" s="67">
        <f t="shared" si="719"/>
        <v>0.68303356265214576</v>
      </c>
      <c r="AV156" s="67">
        <f t="shared" si="720"/>
        <v>5.659958961329771E-2</v>
      </c>
      <c r="AW156" s="67">
        <f t="shared" si="721"/>
        <v>8.1872072141363439E-2</v>
      </c>
      <c r="AX156" s="67">
        <f t="shared" si="722"/>
        <v>2.862844757119179E-2</v>
      </c>
      <c r="AY156" s="67">
        <f t="shared" si="723"/>
        <v>4.0350137203799914E-3</v>
      </c>
      <c r="AZ156" s="67">
        <f t="shared" si="724"/>
        <v>2.0205008620766456E-2</v>
      </c>
      <c r="BA156" s="67">
        <f t="shared" si="725"/>
        <v>2.2259229152726046E-3</v>
      </c>
      <c r="BB156" s="68">
        <f t="shared" si="726"/>
        <v>0.12340038687892861</v>
      </c>
      <c r="BC156" s="66">
        <f t="shared" si="727"/>
        <v>8.2174032173913041</v>
      </c>
      <c r="BD156" s="69">
        <f t="shared" si="728"/>
        <v>8.2174032173913041</v>
      </c>
      <c r="BE156" s="69">
        <f t="shared" si="729"/>
        <v>2.5856363714220074</v>
      </c>
      <c r="BF156" s="69">
        <f t="shared" si="730"/>
        <v>0.54533425213275899</v>
      </c>
      <c r="BG156" s="69">
        <f t="shared" si="731"/>
        <v>0.85228853097763857</v>
      </c>
      <c r="BH156" s="69">
        <f t="shared" si="732"/>
        <v>0.33501906320963593</v>
      </c>
      <c r="BI156" s="69">
        <f t="shared" si="733"/>
        <v>4.1518031922429185E-2</v>
      </c>
      <c r="BJ156" s="69">
        <f t="shared" si="734"/>
        <v>0.29582063037543621</v>
      </c>
      <c r="BK156" s="69">
        <f t="shared" si="735"/>
        <v>5.3020894052729736E-2</v>
      </c>
      <c r="BL156" s="70">
        <f t="shared" si="736"/>
        <v>3.5087654738096736</v>
      </c>
      <c r="BM156" s="66">
        <f t="shared" si="737"/>
        <v>20.264689499999999</v>
      </c>
      <c r="BN156" s="69">
        <f t="shared" si="738"/>
        <v>20.264689499999999</v>
      </c>
      <c r="BO156" s="69">
        <f t="shared" si="739"/>
        <v>13.841463065224531</v>
      </c>
      <c r="BP156" s="69">
        <f t="shared" si="740"/>
        <v>1.146973109340903</v>
      </c>
      <c r="BQ156" s="69">
        <f t="shared" si="741"/>
        <v>1.6591121206663302</v>
      </c>
      <c r="BR156" s="69">
        <f t="shared" si="742"/>
        <v>0.58014660089723069</v>
      </c>
      <c r="BS156" s="69">
        <f t="shared" si="743"/>
        <v>8.1768300171740346E-2</v>
      </c>
      <c r="BT156" s="69">
        <f t="shared" si="744"/>
        <v>0.40944822604465547</v>
      </c>
      <c r="BU156" s="69">
        <f t="shared" si="745"/>
        <v>4.5107636728934142E-2</v>
      </c>
      <c r="BV156" s="70">
        <f t="shared" si="746"/>
        <v>2.5006705242813623</v>
      </c>
      <c r="BW156" s="71">
        <f t="shared" ref="BW156:EH156" si="751">IF(COUNT(BW126:BW130)&lt;3,"",AVERAGE(BW126:BW130))</f>
        <v>3.5766395454545452</v>
      </c>
      <c r="BX156" s="71">
        <f t="shared" si="751"/>
        <v>2.1924245217391305</v>
      </c>
      <c r="BY156" s="71">
        <f t="shared" si="751"/>
        <v>3.4928165968379448</v>
      </c>
      <c r="BZ156" s="71">
        <f t="shared" si="751"/>
        <v>2.183521913043478</v>
      </c>
      <c r="CA156" s="71">
        <f t="shared" si="751"/>
        <v>0.93899330434782624</v>
      </c>
      <c r="CB156" s="71">
        <f t="shared" si="751"/>
        <v>0.18795869565217388</v>
      </c>
      <c r="CC156" s="71">
        <f t="shared" si="751"/>
        <v>0.81803913043478249</v>
      </c>
      <c r="CD156" s="71">
        <f t="shared" si="751"/>
        <v>9.5480608695652183E-2</v>
      </c>
      <c r="CE156" s="71">
        <f t="shared" si="751"/>
        <v>0.11832660869565219</v>
      </c>
      <c r="CF156" s="71">
        <f t="shared" si="751"/>
        <v>1.4051505217391305</v>
      </c>
      <c r="CG156" s="71">
        <f t="shared" si="751"/>
        <v>2.4724608695652173E-2</v>
      </c>
      <c r="CH156" s="71">
        <f t="shared" si="751"/>
        <v>1.1223739130434781E-2</v>
      </c>
      <c r="CI156" s="71">
        <f t="shared" si="751"/>
        <v>6.3999999999999997E-5</v>
      </c>
      <c r="CJ156" s="71">
        <f t="shared" si="751"/>
        <v>8.6486956521739133E-4</v>
      </c>
      <c r="CK156" s="71">
        <f t="shared" si="751"/>
        <v>1.0516608695652175E-2</v>
      </c>
      <c r="CL156" s="71">
        <f t="shared" si="751"/>
        <v>0.18454573913043479</v>
      </c>
      <c r="CM156" s="71">
        <f t="shared" si="751"/>
        <v>5.0487739130434785E-2</v>
      </c>
      <c r="CN156" s="71">
        <f t="shared" si="751"/>
        <v>3.460869565217391E-4</v>
      </c>
      <c r="CO156" s="71">
        <f t="shared" si="751"/>
        <v>-5.1799130434782613E-3</v>
      </c>
      <c r="CP156" s="71">
        <f t="shared" si="751"/>
        <v>7.9464434782608701E-2</v>
      </c>
      <c r="CQ156" s="71">
        <f t="shared" si="751"/>
        <v>0.13827130434782609</v>
      </c>
      <c r="CR156" s="71">
        <f t="shared" si="751"/>
        <v>0.10176321739130434</v>
      </c>
      <c r="CS156" s="71">
        <f t="shared" si="751"/>
        <v>0.13989895652173914</v>
      </c>
      <c r="CT156" s="71">
        <f t="shared" si="751"/>
        <v>0.45421800000000001</v>
      </c>
      <c r="CU156" s="71">
        <f t="shared" si="751"/>
        <v>1.5700260869565216E-2</v>
      </c>
      <c r="CV156" s="71">
        <f t="shared" si="751"/>
        <v>1.2175652173913045E-3</v>
      </c>
      <c r="CW156" s="71">
        <f t="shared" si="751"/>
        <v>6.913043478260869E-5</v>
      </c>
      <c r="CX156" s="71">
        <f t="shared" si="751"/>
        <v>4.5408695652173912E-4</v>
      </c>
      <c r="CY156" s="71">
        <f t="shared" si="751"/>
        <v>9.290086956521738E-3</v>
      </c>
      <c r="CZ156" s="71">
        <f t="shared" si="751"/>
        <v>5.1504347826086968E-4</v>
      </c>
      <c r="DA156" s="71">
        <f t="shared" si="751"/>
        <v>4.5114782608695657E-3</v>
      </c>
      <c r="DB156" s="71">
        <f t="shared" si="751"/>
        <v>4.2826086956521744E-4</v>
      </c>
      <c r="DC156" s="71">
        <f t="shared" si="751"/>
        <v>5.5217391304347828E-5</v>
      </c>
      <c r="DD156" s="71">
        <f t="shared" si="751"/>
        <v>0.14570408695652176</v>
      </c>
      <c r="DE156" s="71">
        <f t="shared" si="751"/>
        <v>9.132173913043478E-3</v>
      </c>
      <c r="DF156" s="71">
        <f t="shared" si="751"/>
        <v>4.5086956521739129E-4</v>
      </c>
      <c r="DG156" s="71">
        <f t="shared" si="751"/>
        <v>1.5005565217391307E-2</v>
      </c>
      <c r="DH156" s="71">
        <f t="shared" si="751"/>
        <v>3.6608695652173913E-5</v>
      </c>
      <c r="DI156" s="71">
        <f t="shared" si="751"/>
        <v>1.8243478260869566E-4</v>
      </c>
      <c r="DJ156" s="71">
        <f t="shared" si="751"/>
        <v>2.1132086956521738E-2</v>
      </c>
      <c r="DK156" s="71">
        <f t="shared" si="751"/>
        <v>1.4333043478260869E-2</v>
      </c>
      <c r="DL156" s="71">
        <f t="shared" si="751"/>
        <v>8.4173913043478248E-5</v>
      </c>
      <c r="DM156" s="71">
        <f t="shared" si="751"/>
        <v>0.62276104347826089</v>
      </c>
      <c r="DN156" s="71">
        <f t="shared" si="751"/>
        <v>0.22763460869565216</v>
      </c>
      <c r="DO156" s="71">
        <f t="shared" si="751"/>
        <v>7.1713043478260864E-4</v>
      </c>
      <c r="DP156" s="71">
        <f t="shared" si="751"/>
        <v>7.9391304347826075E-5</v>
      </c>
      <c r="DQ156" s="71">
        <f t="shared" si="751"/>
        <v>1.8562608695652173E-3</v>
      </c>
      <c r="DR156" s="71">
        <f t="shared" si="751"/>
        <v>1.8947826086956524E-4</v>
      </c>
      <c r="DS156" s="72">
        <f t="shared" si="751"/>
        <v>177.83582521739129</v>
      </c>
      <c r="DT156" s="73">
        <f t="shared" si="751"/>
        <v>12.422493749999997</v>
      </c>
      <c r="DU156" s="71">
        <f t="shared" si="751"/>
        <v>9.6946100833333322</v>
      </c>
      <c r="DV156" s="71">
        <f t="shared" si="751"/>
        <v>11.092629666666667</v>
      </c>
      <c r="DW156" s="71">
        <f t="shared" si="751"/>
        <v>8.7154150000000001</v>
      </c>
      <c r="DX156" s="71">
        <f t="shared" si="751"/>
        <v>5.5346159166666675</v>
      </c>
      <c r="DY156" s="71">
        <f t="shared" si="751"/>
        <v>0.5299908333333333</v>
      </c>
      <c r="DZ156" s="71">
        <f t="shared" si="751"/>
        <v>2.0643985833333334</v>
      </c>
      <c r="EA156" s="71">
        <f t="shared" si="751"/>
        <v>0.23199641666666665</v>
      </c>
      <c r="EB156" s="71">
        <f t="shared" si="751"/>
        <v>0.32698550000000004</v>
      </c>
      <c r="EC156" s="71">
        <f t="shared" si="751"/>
        <v>2.7289228333333329</v>
      </c>
      <c r="ED156" s="71">
        <f t="shared" si="751"/>
        <v>2.7429500000000002E-2</v>
      </c>
      <c r="EE156" s="71">
        <f t="shared" si="751"/>
        <v>3.3895583333333333E-2</v>
      </c>
      <c r="EF156" s="71">
        <f t="shared" si="751"/>
        <v>2.0058333333333335E-4</v>
      </c>
      <c r="EG156" s="71">
        <f t="shared" si="751"/>
        <v>1.8897500000000002E-3</v>
      </c>
      <c r="EH156" s="71">
        <f t="shared" si="751"/>
        <v>2.3633250000000001E-2</v>
      </c>
      <c r="EI156" s="71">
        <f t="shared" ref="EI156:FP156" si="752">IF(COUNT(EI126:EI130)&lt;3,"",AVERAGE(EI126:EI130))</f>
        <v>0.53544408333333326</v>
      </c>
      <c r="EJ156" s="71">
        <f t="shared" si="752"/>
        <v>9.5778083333333333E-2</v>
      </c>
      <c r="EK156" s="71">
        <f t="shared" si="752"/>
        <v>5.3166666666666662E-4</v>
      </c>
      <c r="EL156" s="71">
        <f t="shared" si="752"/>
        <v>1.8353249999999998E-2</v>
      </c>
      <c r="EM156" s="71">
        <f t="shared" si="752"/>
        <v>0.31583391666666671</v>
      </c>
      <c r="EN156" s="71">
        <f t="shared" si="752"/>
        <v>0.21026250000000002</v>
      </c>
      <c r="EO156" s="71">
        <f t="shared" si="752"/>
        <v>0.20268100000000003</v>
      </c>
      <c r="EP156" s="71">
        <f t="shared" si="752"/>
        <v>0.3997574166666667</v>
      </c>
      <c r="EQ156" s="71">
        <f t="shared" si="752"/>
        <v>1.1468880833333333</v>
      </c>
      <c r="ER156" s="71">
        <f t="shared" si="752"/>
        <v>1.621358333333333E-2</v>
      </c>
      <c r="ES156" s="71">
        <f t="shared" si="752"/>
        <v>8.0616666666666662E-4</v>
      </c>
      <c r="ET156" s="71">
        <f t="shared" si="752"/>
        <v>2.1016666666666666E-4</v>
      </c>
      <c r="EU156" s="71">
        <f t="shared" si="752"/>
        <v>5.7516666666666664E-4</v>
      </c>
      <c r="EV156" s="71">
        <f t="shared" si="752"/>
        <v>2.7230499999999998E-2</v>
      </c>
      <c r="EW156" s="71">
        <f t="shared" si="752"/>
        <v>1.3547499999999998E-3</v>
      </c>
      <c r="EX156" s="71">
        <f t="shared" si="752"/>
        <v>7.7051666666666657E-3</v>
      </c>
      <c r="EY156" s="71">
        <f t="shared" si="752"/>
        <v>1.3856666666666668E-3</v>
      </c>
      <c r="EZ156" s="71">
        <f t="shared" si="752"/>
        <v>1.3808333333333332E-4</v>
      </c>
      <c r="FA156" s="71">
        <f t="shared" si="752"/>
        <v>0.41084516666666671</v>
      </c>
      <c r="FB156" s="71">
        <f t="shared" si="752"/>
        <v>1.5628750000000004E-2</v>
      </c>
      <c r="FC156" s="71">
        <f t="shared" si="752"/>
        <v>2.3789166666666668E-3</v>
      </c>
      <c r="FD156" s="71">
        <f t="shared" si="752"/>
        <v>3.2028166666666663E-2</v>
      </c>
      <c r="FE156" s="71">
        <f t="shared" si="752"/>
        <v>4.6000000000000007E-5</v>
      </c>
      <c r="FF156" s="71">
        <f t="shared" si="752"/>
        <v>7.8325000000000009E-4</v>
      </c>
      <c r="FG156" s="71">
        <f t="shared" si="752"/>
        <v>5.7756833333333334E-2</v>
      </c>
      <c r="FH156" s="71">
        <f t="shared" si="752"/>
        <v>2.2325000000000005E-2</v>
      </c>
      <c r="FI156" s="71">
        <f t="shared" si="752"/>
        <v>3.1950000000000001E-4</v>
      </c>
      <c r="FJ156" s="71">
        <f t="shared" si="752"/>
        <v>3.7688669166666662</v>
      </c>
      <c r="FK156" s="71">
        <f t="shared" si="752"/>
        <v>1.3417249999999998</v>
      </c>
      <c r="FL156" s="71">
        <f t="shared" si="752"/>
        <v>2.15475E-3</v>
      </c>
      <c r="FM156" s="71">
        <f t="shared" si="752"/>
        <v>2.0108333333333333E-4</v>
      </c>
      <c r="FN156" s="71">
        <f t="shared" si="752"/>
        <v>4.5196666666666666E-3</v>
      </c>
      <c r="FO156" s="71">
        <f t="shared" si="752"/>
        <v>3.7266666666666665E-4</v>
      </c>
      <c r="FP156" s="72">
        <f t="shared" si="752"/>
        <v>54.40630216666667</v>
      </c>
    </row>
    <row r="157" spans="1:172" x14ac:dyDescent="0.2">
      <c r="A157" s="62" t="str">
        <f t="shared" si="622"/>
        <v>DOSO1</v>
      </c>
      <c r="B157" s="63" t="s">
        <v>76</v>
      </c>
      <c r="C157" s="20"/>
      <c r="D157" s="41"/>
      <c r="E157" s="41"/>
      <c r="F157" s="41"/>
      <c r="G157" s="41"/>
      <c r="H157" s="41"/>
      <c r="I157" s="20"/>
      <c r="J157" s="64">
        <f t="shared" si="623"/>
        <v>7.8664530181159424</v>
      </c>
      <c r="K157" s="41"/>
      <c r="L157" s="64">
        <f t="shared" ref="L157:U158" si="753">IF(COUNT(L127:L131)&lt;3,"",AVERAGE(L127:L131))</f>
        <v>22.626346713768118</v>
      </c>
      <c r="M157" s="64">
        <f t="shared" si="753"/>
        <v>12.626346713768118</v>
      </c>
      <c r="N157" s="64">
        <f t="shared" si="753"/>
        <v>6.927653231884058</v>
      </c>
      <c r="O157" s="64">
        <f t="shared" si="753"/>
        <v>1.515487384057971</v>
      </c>
      <c r="P157" s="64">
        <f t="shared" si="753"/>
        <v>2.2665976557971015</v>
      </c>
      <c r="Q157" s="64">
        <f t="shared" si="753"/>
        <v>0.87255913043478261</v>
      </c>
      <c r="R157" s="64">
        <f t="shared" si="753"/>
        <v>0.11630897826086957</v>
      </c>
      <c r="S157" s="64">
        <f t="shared" si="753"/>
        <v>0.82877949999999989</v>
      </c>
      <c r="T157" s="64">
        <f t="shared" si="753"/>
        <v>9.8960663043478253E-2</v>
      </c>
      <c r="U157" s="65">
        <f t="shared" si="753"/>
        <v>10</v>
      </c>
      <c r="V157" s="20"/>
      <c r="W157" s="64">
        <f t="shared" si="625"/>
        <v>18.884678416666667</v>
      </c>
      <c r="X157" s="41"/>
      <c r="Y157" s="64">
        <f t="shared" ref="Y157:AH158" si="754">IF(COUNT(Y127:Y131)&lt;3,"",AVERAGE(Y127:Y131))</f>
        <v>69.252965333333336</v>
      </c>
      <c r="Z157" s="64">
        <f t="shared" si="754"/>
        <v>59.252965333333336</v>
      </c>
      <c r="AA157" s="64">
        <f t="shared" si="754"/>
        <v>43.756037583333338</v>
      </c>
      <c r="AB157" s="64">
        <f t="shared" si="754"/>
        <v>5.2358423333333333</v>
      </c>
      <c r="AC157" s="64">
        <f t="shared" si="754"/>
        <v>6.0348889999999997</v>
      </c>
      <c r="AD157" s="64">
        <f t="shared" si="754"/>
        <v>2.0990166666666665</v>
      </c>
      <c r="AE157" s="64">
        <f t="shared" si="754"/>
        <v>0.30336124999999997</v>
      </c>
      <c r="AF157" s="64">
        <f t="shared" si="754"/>
        <v>1.6664956666666668</v>
      </c>
      <c r="AG157" s="64">
        <f t="shared" si="754"/>
        <v>0.1573229166666667</v>
      </c>
      <c r="AH157" s="65">
        <f t="shared" si="754"/>
        <v>10</v>
      </c>
      <c r="AI157" s="66">
        <f t="shared" si="707"/>
        <v>7.8664530181159424</v>
      </c>
      <c r="AJ157" s="67">
        <f t="shared" si="708"/>
        <v>1</v>
      </c>
      <c r="AK157" s="67">
        <f t="shared" si="709"/>
        <v>0.30617639336661384</v>
      </c>
      <c r="AL157" s="67">
        <f t="shared" si="710"/>
        <v>6.6978881002287383E-2</v>
      </c>
      <c r="AM157" s="67">
        <f t="shared" si="711"/>
        <v>0.10017514910694258</v>
      </c>
      <c r="AN157" s="67">
        <f t="shared" si="712"/>
        <v>3.8563853965157838E-2</v>
      </c>
      <c r="AO157" s="67">
        <f t="shared" si="713"/>
        <v>5.1404223462241756E-3</v>
      </c>
      <c r="AP157" s="67">
        <f t="shared" si="714"/>
        <v>3.6628957846548335E-2</v>
      </c>
      <c r="AQ157" s="67">
        <f t="shared" si="715"/>
        <v>4.3736916213372064E-3</v>
      </c>
      <c r="AR157" s="68">
        <f t="shared" si="716"/>
        <v>0.44196264321871309</v>
      </c>
      <c r="AS157" s="66">
        <f t="shared" si="717"/>
        <v>18.884678416666667</v>
      </c>
      <c r="AT157" s="67">
        <f t="shared" si="718"/>
        <v>1</v>
      </c>
      <c r="AU157" s="67">
        <f t="shared" si="719"/>
        <v>0.63182908302516205</v>
      </c>
      <c r="AV157" s="67">
        <f t="shared" si="720"/>
        <v>7.5604594086791835E-2</v>
      </c>
      <c r="AW157" s="67">
        <f t="shared" si="721"/>
        <v>8.7142680041965556E-2</v>
      </c>
      <c r="AX157" s="67">
        <f t="shared" si="722"/>
        <v>3.0309412117784835E-2</v>
      </c>
      <c r="AY157" s="67">
        <f t="shared" si="723"/>
        <v>4.3804802948125016E-3</v>
      </c>
      <c r="AZ157" s="67">
        <f t="shared" si="724"/>
        <v>2.4063888941727916E-2</v>
      </c>
      <c r="BA157" s="67">
        <f t="shared" si="725"/>
        <v>2.2717137946285586E-3</v>
      </c>
      <c r="BB157" s="68">
        <f t="shared" si="726"/>
        <v>0.14439814890044467</v>
      </c>
      <c r="BC157" s="66">
        <f t="shared" si="727"/>
        <v>7.8664530181159424</v>
      </c>
      <c r="BD157" s="69">
        <f t="shared" si="728"/>
        <v>7.8664530181159424</v>
      </c>
      <c r="BE157" s="69">
        <f t="shared" si="729"/>
        <v>2.4085222136746536</v>
      </c>
      <c r="BF157" s="69">
        <f t="shared" si="730"/>
        <v>0.52688622061047219</v>
      </c>
      <c r="BG157" s="69">
        <f t="shared" si="731"/>
        <v>0.78802310403252307</v>
      </c>
      <c r="BH157" s="69">
        <f t="shared" si="732"/>
        <v>0.30336074541439834</v>
      </c>
      <c r="BI157" s="69">
        <f t="shared" si="733"/>
        <v>4.0436890879845803E-2</v>
      </c>
      <c r="BJ157" s="69">
        <f t="shared" si="734"/>
        <v>0.2881399760024218</v>
      </c>
      <c r="BK157" s="69">
        <f t="shared" si="735"/>
        <v>3.4405439654976479E-2</v>
      </c>
      <c r="BL157" s="70">
        <f t="shared" si="736"/>
        <v>3.4766783686423453</v>
      </c>
      <c r="BM157" s="66">
        <f t="shared" si="737"/>
        <v>18.884678416666667</v>
      </c>
      <c r="BN157" s="69">
        <f t="shared" si="738"/>
        <v>18.884678416666667</v>
      </c>
      <c r="BO157" s="69">
        <f t="shared" si="739"/>
        <v>11.931889047227569</v>
      </c>
      <c r="BP157" s="69">
        <f t="shared" si="740"/>
        <v>1.427768446151682</v>
      </c>
      <c r="BQ157" s="69">
        <f t="shared" si="741"/>
        <v>1.645661488958996</v>
      </c>
      <c r="BR157" s="69">
        <f t="shared" si="742"/>
        <v>0.57238350084258638</v>
      </c>
      <c r="BS157" s="69">
        <f t="shared" si="743"/>
        <v>8.2723961678079286E-2</v>
      </c>
      <c r="BT157" s="69">
        <f t="shared" si="744"/>
        <v>0.45443880411891285</v>
      </c>
      <c r="BU157" s="69">
        <f t="shared" si="745"/>
        <v>4.2900584466265872E-2</v>
      </c>
      <c r="BV157" s="70">
        <f t="shared" si="746"/>
        <v>2.7269126059468469</v>
      </c>
      <c r="BW157" s="71">
        <f t="shared" ref="BW157:EH158" si="755">IF(COUNT(BW127:BW131)&lt;3,"",AVERAGE(BW127:BW131))</f>
        <v>3.4340759090909088</v>
      </c>
      <c r="BX157" s="71">
        <f t="shared" si="755"/>
        <v>2.0707214782608694</v>
      </c>
      <c r="BY157" s="71">
        <f t="shared" si="755"/>
        <v>3.3538956877470354</v>
      </c>
      <c r="BZ157" s="71">
        <f t="shared" si="755"/>
        <v>2.0477505362318835</v>
      </c>
      <c r="CA157" s="71">
        <f t="shared" si="755"/>
        <v>0.88067238043478258</v>
      </c>
      <c r="CB157" s="71">
        <f t="shared" si="755"/>
        <v>0.18225325362318839</v>
      </c>
      <c r="CC157" s="71">
        <f t="shared" si="755"/>
        <v>0.76560314855072464</v>
      </c>
      <c r="CD157" s="71">
        <f t="shared" si="755"/>
        <v>8.7255913043478267E-2</v>
      </c>
      <c r="CE157" s="71">
        <f t="shared" si="755"/>
        <v>0.11630897826086957</v>
      </c>
      <c r="CF157" s="71">
        <f t="shared" si="755"/>
        <v>1.3812991086956523</v>
      </c>
      <c r="CG157" s="71">
        <f t="shared" si="755"/>
        <v>1.5657898550724636E-2</v>
      </c>
      <c r="CH157" s="71">
        <f t="shared" si="755"/>
        <v>1.1125416666666665E-2</v>
      </c>
      <c r="CI157" s="71">
        <f t="shared" si="755"/>
        <v>5.329347826086956E-5</v>
      </c>
      <c r="CJ157" s="71">
        <f t="shared" si="755"/>
        <v>8.2289855072463784E-4</v>
      </c>
      <c r="CK157" s="71">
        <f t="shared" si="755"/>
        <v>1.0180739130434782E-2</v>
      </c>
      <c r="CL157" s="71">
        <f t="shared" si="755"/>
        <v>0.17138613405797101</v>
      </c>
      <c r="CM157" s="71">
        <f t="shared" si="755"/>
        <v>4.731559782608695E-2</v>
      </c>
      <c r="CN157" s="71">
        <f t="shared" si="755"/>
        <v>1.1826086956521738E-4</v>
      </c>
      <c r="CO157" s="71">
        <f t="shared" si="755"/>
        <v>-4.4988297101449274E-3</v>
      </c>
      <c r="CP157" s="71">
        <f t="shared" si="755"/>
        <v>7.2483576086956519E-2</v>
      </c>
      <c r="CQ157" s="71">
        <f t="shared" si="755"/>
        <v>0.13184589130434782</v>
      </c>
      <c r="CR157" s="71">
        <f t="shared" si="755"/>
        <v>9.3692163043478244E-2</v>
      </c>
      <c r="CS157" s="71">
        <f t="shared" si="755"/>
        <v>0.13156407971014494</v>
      </c>
      <c r="CT157" s="71">
        <f t="shared" si="755"/>
        <v>0.4250868804347826</v>
      </c>
      <c r="CU157" s="71">
        <f t="shared" si="755"/>
        <v>1.0459557971014491E-2</v>
      </c>
      <c r="CV157" s="71">
        <f t="shared" si="755"/>
        <v>1.0904818840579711E-3</v>
      </c>
      <c r="CW157" s="71">
        <f t="shared" si="755"/>
        <v>6.8815217391304351E-5</v>
      </c>
      <c r="CX157" s="71">
        <f t="shared" si="755"/>
        <v>4.6728985507246386E-4</v>
      </c>
      <c r="CY157" s="71">
        <f t="shared" si="755"/>
        <v>9.0803405797101437E-3</v>
      </c>
      <c r="CZ157" s="71">
        <f t="shared" si="755"/>
        <v>4.253152173913044E-4</v>
      </c>
      <c r="DA157" s="71">
        <f t="shared" si="755"/>
        <v>4.1301702898550721E-3</v>
      </c>
      <c r="DB157" s="71">
        <f t="shared" si="755"/>
        <v>4.2803260869565227E-4</v>
      </c>
      <c r="DC157" s="71">
        <f t="shared" si="755"/>
        <v>4.9971014492753622E-5</v>
      </c>
      <c r="DD157" s="71">
        <f t="shared" si="755"/>
        <v>0.14128140217391305</v>
      </c>
      <c r="DE157" s="71">
        <f t="shared" si="755"/>
        <v>1.0365489130434783E-2</v>
      </c>
      <c r="DF157" s="71">
        <f t="shared" si="755"/>
        <v>4.3961231884057973E-4</v>
      </c>
      <c r="DG157" s="71">
        <f t="shared" si="755"/>
        <v>1.4656123188405795E-2</v>
      </c>
      <c r="DH157" s="71">
        <f t="shared" si="755"/>
        <v>3.019565217391304E-5</v>
      </c>
      <c r="DI157" s="71">
        <f t="shared" si="755"/>
        <v>1.6481884057971015E-4</v>
      </c>
      <c r="DJ157" s="71">
        <f t="shared" si="755"/>
        <v>2.0828952898550721E-2</v>
      </c>
      <c r="DK157" s="71">
        <f t="shared" si="755"/>
        <v>1.2322536231884057E-2</v>
      </c>
      <c r="DL157" s="71">
        <f t="shared" si="755"/>
        <v>7.8213768115942031E-5</v>
      </c>
      <c r="DM157" s="71">
        <f t="shared" si="755"/>
        <v>0.59218173188405798</v>
      </c>
      <c r="DN157" s="71">
        <f t="shared" si="755"/>
        <v>0.2134962028985507</v>
      </c>
      <c r="DO157" s="71">
        <f t="shared" si="755"/>
        <v>7.2155434782608685E-4</v>
      </c>
      <c r="DP157" s="71">
        <f t="shared" si="755"/>
        <v>6.8684782608695631E-5</v>
      </c>
      <c r="DQ157" s="71">
        <f t="shared" si="755"/>
        <v>1.8006630434782608E-3</v>
      </c>
      <c r="DR157" s="71">
        <f t="shared" si="755"/>
        <v>2.8536231884057969E-4</v>
      </c>
      <c r="DS157" s="72">
        <f t="shared" si="755"/>
        <v>184.27069366304346</v>
      </c>
      <c r="DT157" s="73">
        <f t="shared" si="755"/>
        <v>11.099863025362319</v>
      </c>
      <c r="DU157" s="71">
        <f t="shared" si="755"/>
        <v>8.3053161666666657</v>
      </c>
      <c r="DV157" s="71">
        <f t="shared" si="755"/>
        <v>10.054212659090911</v>
      </c>
      <c r="DW157" s="71">
        <f t="shared" si="755"/>
        <v>7.5828525833333327</v>
      </c>
      <c r="DX157" s="71">
        <f t="shared" si="755"/>
        <v>4.5463305833333338</v>
      </c>
      <c r="DY157" s="71">
        <f t="shared" si="755"/>
        <v>0.60303191666666667</v>
      </c>
      <c r="DZ157" s="71">
        <f t="shared" si="755"/>
        <v>1.8962681666666668</v>
      </c>
      <c r="EA157" s="71">
        <f t="shared" si="755"/>
        <v>0.20990166666666665</v>
      </c>
      <c r="EB157" s="71">
        <f t="shared" si="755"/>
        <v>0.30336124999999997</v>
      </c>
      <c r="EC157" s="71">
        <f t="shared" si="755"/>
        <v>2.7774929166666666</v>
      </c>
      <c r="ED157" s="71">
        <f t="shared" si="755"/>
        <v>2.3960083333333333E-2</v>
      </c>
      <c r="EE157" s="71">
        <f t="shared" si="755"/>
        <v>3.1965833333333339E-2</v>
      </c>
      <c r="EF157" s="71">
        <f t="shared" si="755"/>
        <v>1.8650000000000001E-4</v>
      </c>
      <c r="EG157" s="71">
        <f t="shared" si="755"/>
        <v>1.8201666666666665E-3</v>
      </c>
      <c r="EH157" s="71">
        <f t="shared" si="755"/>
        <v>2.2160666666666669E-2</v>
      </c>
      <c r="EI157" s="71">
        <f t="shared" ref="EI157:FP158" si="756">IF(COUNT(EI127:EI131)&lt;3,"",AVERAGE(EI127:EI131))</f>
        <v>0.47726999999999997</v>
      </c>
      <c r="EJ157" s="71">
        <f t="shared" si="756"/>
        <v>8.9000916666666666E-2</v>
      </c>
      <c r="EK157" s="71">
        <f t="shared" si="756"/>
        <v>3.3666666666666665E-4</v>
      </c>
      <c r="EL157" s="71">
        <f t="shared" si="756"/>
        <v>1.8827083333333331E-2</v>
      </c>
      <c r="EM157" s="71">
        <f t="shared" si="756"/>
        <v>0.28403275000000006</v>
      </c>
      <c r="EN157" s="71">
        <f t="shared" si="756"/>
        <v>0.20548116666666671</v>
      </c>
      <c r="EO157" s="71">
        <f t="shared" si="756"/>
        <v>0.18843541666666669</v>
      </c>
      <c r="EP157" s="71">
        <f t="shared" si="756"/>
        <v>0.35670591666666668</v>
      </c>
      <c r="EQ157" s="71">
        <f t="shared" si="756"/>
        <v>1.0534823333333334</v>
      </c>
      <c r="ER157" s="71">
        <f t="shared" si="756"/>
        <v>1.4724916666666666E-2</v>
      </c>
      <c r="ES157" s="71">
        <f t="shared" si="756"/>
        <v>8.5433333333333336E-4</v>
      </c>
      <c r="ET157" s="71">
        <f t="shared" si="756"/>
        <v>2.1049999999999997E-4</v>
      </c>
      <c r="EU157" s="71">
        <f t="shared" si="756"/>
        <v>5.4524999999999994E-4</v>
      </c>
      <c r="EV157" s="71">
        <f t="shared" si="756"/>
        <v>2.5354166666666667E-2</v>
      </c>
      <c r="EW157" s="71">
        <f t="shared" si="756"/>
        <v>1.2523333333333332E-3</v>
      </c>
      <c r="EX157" s="71">
        <f t="shared" si="756"/>
        <v>7.4725E-3</v>
      </c>
      <c r="EY157" s="71">
        <f t="shared" si="756"/>
        <v>1.2665833333333335E-3</v>
      </c>
      <c r="EZ157" s="71">
        <f t="shared" si="756"/>
        <v>1.2574999999999999E-4</v>
      </c>
      <c r="FA157" s="71">
        <f t="shared" si="756"/>
        <v>0.46746650000000001</v>
      </c>
      <c r="FB157" s="71">
        <f t="shared" si="756"/>
        <v>1.5665166666666668E-2</v>
      </c>
      <c r="FC157" s="71">
        <f t="shared" si="756"/>
        <v>1.9615833333333334E-3</v>
      </c>
      <c r="FD157" s="71">
        <f t="shared" si="756"/>
        <v>3.0242333333333333E-2</v>
      </c>
      <c r="FE157" s="71">
        <f t="shared" si="756"/>
        <v>5.5083333333333342E-5</v>
      </c>
      <c r="FF157" s="71">
        <f t="shared" si="756"/>
        <v>6.4441666666666673E-4</v>
      </c>
      <c r="FG157" s="71">
        <f t="shared" si="756"/>
        <v>5.289233333333334E-2</v>
      </c>
      <c r="FH157" s="71">
        <f t="shared" si="756"/>
        <v>2.2248583333333335E-2</v>
      </c>
      <c r="FI157" s="71">
        <f t="shared" si="756"/>
        <v>2.6808333333333339E-4</v>
      </c>
      <c r="FJ157" s="71">
        <f t="shared" si="756"/>
        <v>3.0337436666666666</v>
      </c>
      <c r="FK157" s="71">
        <f t="shared" si="756"/>
        <v>1.1021406666666667</v>
      </c>
      <c r="FL157" s="71">
        <f t="shared" si="756"/>
        <v>1.9871666666666662E-3</v>
      </c>
      <c r="FM157" s="71">
        <f t="shared" si="756"/>
        <v>1.6641666666666666E-4</v>
      </c>
      <c r="FN157" s="71">
        <f t="shared" si="756"/>
        <v>4.3372499999999991E-3</v>
      </c>
      <c r="FO157" s="71">
        <f t="shared" si="756"/>
        <v>2.5908333333333328E-4</v>
      </c>
      <c r="FP157" s="72">
        <f t="shared" si="756"/>
        <v>61.812219333333339</v>
      </c>
    </row>
    <row r="158" spans="1:172" x14ac:dyDescent="0.2">
      <c r="A158" s="62" t="str">
        <f t="shared" si="622"/>
        <v>DOSO1</v>
      </c>
      <c r="B158" s="63" t="s">
        <v>77</v>
      </c>
      <c r="C158" s="20"/>
      <c r="D158" s="41"/>
      <c r="E158" s="41"/>
      <c r="F158" s="41"/>
      <c r="G158" s="41"/>
      <c r="H158" s="41"/>
      <c r="I158" s="20"/>
      <c r="J158" s="64">
        <f t="shared" si="623"/>
        <v>7.2890323027009227</v>
      </c>
      <c r="K158" s="41"/>
      <c r="L158" s="64">
        <f t="shared" si="753"/>
        <v>21.298072342226614</v>
      </c>
      <c r="M158" s="64">
        <f t="shared" si="753"/>
        <v>11.298072342226613</v>
      </c>
      <c r="N158" s="64">
        <f t="shared" si="753"/>
        <v>5.9610372081686434</v>
      </c>
      <c r="O158" s="64">
        <f t="shared" si="753"/>
        <v>1.4186029571805006</v>
      </c>
      <c r="P158" s="64">
        <f t="shared" si="753"/>
        <v>2.1489570905797097</v>
      </c>
      <c r="Q158" s="64">
        <f t="shared" si="753"/>
        <v>0.78309628458498015</v>
      </c>
      <c r="R158" s="64">
        <f t="shared" si="753"/>
        <v>9.3869867588932815E-2</v>
      </c>
      <c r="S158" s="64">
        <f t="shared" si="753"/>
        <v>0.7954523972332016</v>
      </c>
      <c r="T158" s="64">
        <f t="shared" si="753"/>
        <v>9.7057082015810286E-2</v>
      </c>
      <c r="U158" s="65">
        <f t="shared" si="753"/>
        <v>10</v>
      </c>
      <c r="V158" s="20"/>
      <c r="W158" s="64">
        <f t="shared" si="625"/>
        <v>17.946168641304347</v>
      </c>
      <c r="X158" s="41"/>
      <c r="Y158" s="64">
        <f t="shared" si="754"/>
        <v>63.139514949275359</v>
      </c>
      <c r="Z158" s="64">
        <f t="shared" si="754"/>
        <v>53.139514949275373</v>
      </c>
      <c r="AA158" s="64">
        <f t="shared" si="754"/>
        <v>36.590202807971011</v>
      </c>
      <c r="AB158" s="64">
        <f t="shared" si="754"/>
        <v>6.4607418115942021</v>
      </c>
      <c r="AC158" s="64">
        <f t="shared" si="754"/>
        <v>5.9540408804347829</v>
      </c>
      <c r="AD158" s="64">
        <f t="shared" si="754"/>
        <v>2.1221431884057971</v>
      </c>
      <c r="AE158" s="64">
        <f t="shared" si="754"/>
        <v>0.24775360507246375</v>
      </c>
      <c r="AF158" s="64">
        <f t="shared" si="754"/>
        <v>1.6396109492753623</v>
      </c>
      <c r="AG158" s="64">
        <f t="shared" si="754"/>
        <v>0.12502153985507247</v>
      </c>
      <c r="AH158" s="65">
        <f t="shared" si="754"/>
        <v>10</v>
      </c>
      <c r="AI158" s="66">
        <f t="shared" ref="AI158" si="757">J158</f>
        <v>7.2890323027009227</v>
      </c>
      <c r="AJ158" s="67">
        <f t="shared" ref="AJ158" si="758">L158/L158</f>
        <v>1</v>
      </c>
      <c r="AK158" s="67">
        <f t="shared" ref="AK158" si="759">N158/L158</f>
        <v>0.27988623159805853</v>
      </c>
      <c r="AL158" s="67">
        <f t="shared" ref="AL158" si="760">O158/L158</f>
        <v>6.6607105769281666E-2</v>
      </c>
      <c r="AM158" s="67">
        <f t="shared" ref="AM158" si="761">P158/L158</f>
        <v>0.10089913566116877</v>
      </c>
      <c r="AN158" s="67">
        <f t="shared" ref="AN158" si="762">Q158/L158</f>
        <v>3.6768411337977036E-2</v>
      </c>
      <c r="AO158" s="67">
        <f t="shared" ref="AO158" si="763">R158/L158</f>
        <v>4.4074349115070738E-3</v>
      </c>
      <c r="AP158" s="67">
        <f t="shared" ref="AP158" si="764">S158/L158</f>
        <v>3.7348563027279152E-2</v>
      </c>
      <c r="AQ158" s="67">
        <f t="shared" ref="AQ158" si="765">T158/L158</f>
        <v>4.557082934842892E-3</v>
      </c>
      <c r="AR158" s="68">
        <f t="shared" ref="AR158" si="766">U158/L158</f>
        <v>0.46952606035493194</v>
      </c>
      <c r="AS158" s="66">
        <f t="shared" ref="AS158" si="767">W158</f>
        <v>17.946168641304347</v>
      </c>
      <c r="AT158" s="67">
        <f t="shared" ref="AT158" si="768">Y158/Y158</f>
        <v>1</v>
      </c>
      <c r="AU158" s="67">
        <f t="shared" ref="AU158" si="769">AA158/Y158</f>
        <v>0.57951352393768985</v>
      </c>
      <c r="AV158" s="67">
        <f t="shared" ref="AV158" si="770">AB158/Y158</f>
        <v>0.10232485657808099</v>
      </c>
      <c r="AW158" s="67">
        <f t="shared" ref="AW158" si="771">AC158/Y158</f>
        <v>9.4299756423819603E-2</v>
      </c>
      <c r="AX158" s="67">
        <f t="shared" ref="AX158" si="772">AD158/Y158</f>
        <v>3.3610381551246814E-2</v>
      </c>
      <c r="AY158" s="67">
        <f t="shared" ref="AY158" si="773">AE158/Y158</f>
        <v>3.9239073228785892E-3</v>
      </c>
      <c r="AZ158" s="67">
        <f t="shared" ref="AZ158" si="774">AF158/Y158</f>
        <v>2.5968063748867617E-2</v>
      </c>
      <c r="BA158" s="67">
        <f t="shared" ref="BA158" si="775">AG158/Y158</f>
        <v>1.9800839451413511E-3</v>
      </c>
      <c r="BB158" s="68">
        <f t="shared" ref="BB158" si="776">AH158/Y158</f>
        <v>0.15837942385261811</v>
      </c>
      <c r="BC158" s="66">
        <f t="shared" ref="BC158" si="777">J158</f>
        <v>7.2890323027009227</v>
      </c>
      <c r="BD158" s="69">
        <f t="shared" ref="BD158" si="778">BC158</f>
        <v>7.2890323027009227</v>
      </c>
      <c r="BE158" s="69">
        <f t="shared" ref="BE158" si="779">BC158*AK158</f>
        <v>2.0400997831994805</v>
      </c>
      <c r="BF158" s="69">
        <f t="shared" ref="BF158" si="780">BC158*AL158</f>
        <v>0.48550134554171104</v>
      </c>
      <c r="BG158" s="69">
        <f t="shared" ref="BG158" si="781">BC158*AM158</f>
        <v>0.73545705914886184</v>
      </c>
      <c r="BH158" s="69">
        <f t="shared" ref="BH158" si="782">BC158*AN158</f>
        <v>0.26800613796150946</v>
      </c>
      <c r="BI158" s="69">
        <f t="shared" ref="BI158" si="783">BC158*AO158</f>
        <v>3.2125935442026847E-2</v>
      </c>
      <c r="BJ158" s="69">
        <f t="shared" ref="BJ158" si="784">BC158*AP158</f>
        <v>0.27223488236529908</v>
      </c>
      <c r="BK158" s="69">
        <f t="shared" ref="BK158" si="785">BC158*AQ158</f>
        <v>3.3216724718156961E-2</v>
      </c>
      <c r="BL158" s="70">
        <f t="shared" ref="BL158" si="786">BC158*AR158</f>
        <v>3.4223906208870019</v>
      </c>
      <c r="BM158" s="66">
        <f t="shared" ref="BM158" si="787">W158</f>
        <v>17.946168641304347</v>
      </c>
      <c r="BN158" s="69">
        <f t="shared" ref="BN158" si="788">BM158</f>
        <v>17.946168641304347</v>
      </c>
      <c r="BO158" s="69">
        <f t="shared" ref="BO158" si="789">BM158*AU158</f>
        <v>10.400047430502346</v>
      </c>
      <c r="BP158" s="69">
        <f t="shared" ref="BP158" si="790">BM158*AV158</f>
        <v>1.8363391323475218</v>
      </c>
      <c r="BQ158" s="69">
        <f t="shared" ref="BQ158" si="791">BM158*AW158</f>
        <v>1.6923193316157894</v>
      </c>
      <c r="BR158" s="69">
        <f t="shared" ref="BR158" si="792">BM158*AX158</f>
        <v>0.60317757541725969</v>
      </c>
      <c r="BS158" s="69">
        <f t="shared" ref="BS158" si="793">BM158*AY158</f>
        <v>7.041910254922823E-2</v>
      </c>
      <c r="BT158" s="69">
        <f t="shared" ref="BT158" si="794">BM158*AZ158</f>
        <v>0.46602725132532019</v>
      </c>
      <c r="BU158" s="69">
        <f t="shared" ref="BU158" si="795">BM158*BA158</f>
        <v>3.5534920403445913E-2</v>
      </c>
      <c r="BV158" s="70">
        <f t="shared" ref="BV158" si="796">BM158*BB158</f>
        <v>2.8423038497717048</v>
      </c>
      <c r="BW158" s="71">
        <f t="shared" si="755"/>
        <v>3.1493652490118573</v>
      </c>
      <c r="BX158" s="71">
        <f t="shared" si="755"/>
        <v>1.8415562924901188</v>
      </c>
      <c r="BY158" s="71">
        <f t="shared" si="755"/>
        <v>3.1121233241106716</v>
      </c>
      <c r="BZ158" s="71">
        <f t="shared" si="755"/>
        <v>1.8466699117259551</v>
      </c>
      <c r="CA158" s="71">
        <f t="shared" si="755"/>
        <v>0.76028047924901188</v>
      </c>
      <c r="CB158" s="71">
        <f t="shared" si="755"/>
        <v>0.17079616666666664</v>
      </c>
      <c r="CC158" s="71">
        <f t="shared" si="755"/>
        <v>0.7280552434123847</v>
      </c>
      <c r="CD158" s="71">
        <f t="shared" si="755"/>
        <v>7.8309628458498037E-2</v>
      </c>
      <c r="CE158" s="71">
        <f t="shared" si="755"/>
        <v>9.3869867588932815E-2</v>
      </c>
      <c r="CF158" s="71">
        <f t="shared" si="755"/>
        <v>1.3257536343873517</v>
      </c>
      <c r="CG158" s="71">
        <f t="shared" si="755"/>
        <v>1.535966139657444E-2</v>
      </c>
      <c r="CH158" s="71">
        <f t="shared" si="755"/>
        <v>8.9751241765480896E-3</v>
      </c>
      <c r="CI158" s="71">
        <f t="shared" si="755"/>
        <v>4.5751976284584977E-5</v>
      </c>
      <c r="CJ158" s="71">
        <f t="shared" si="755"/>
        <v>7.273807641633729E-4</v>
      </c>
      <c r="CK158" s="71">
        <f t="shared" si="755"/>
        <v>8.4090553359683785E-3</v>
      </c>
      <c r="CL158" s="71">
        <f t="shared" si="755"/>
        <v>0.14946487318840579</v>
      </c>
      <c r="CM158" s="71">
        <f t="shared" si="755"/>
        <v>4.6087174901185766E-2</v>
      </c>
      <c r="CN158" s="71">
        <f t="shared" si="755"/>
        <v>8.9565217391304354E-5</v>
      </c>
      <c r="CO158" s="71">
        <f t="shared" si="755"/>
        <v>-4.697458168642951E-3</v>
      </c>
      <c r="CP158" s="71">
        <f t="shared" si="755"/>
        <v>6.7388773715415032E-2</v>
      </c>
      <c r="CQ158" s="71">
        <f t="shared" si="755"/>
        <v>0.13494304545454544</v>
      </c>
      <c r="CR158" s="71">
        <f t="shared" si="755"/>
        <v>8.9260526679841884E-2</v>
      </c>
      <c r="CS158" s="71">
        <f t="shared" si="755"/>
        <v>0.11733198484848487</v>
      </c>
      <c r="CT158" s="71">
        <f t="shared" si="755"/>
        <v>0.40422687252964423</v>
      </c>
      <c r="CU158" s="71">
        <f t="shared" si="755"/>
        <v>1.0492316864295127E-2</v>
      </c>
      <c r="CV158" s="71">
        <f t="shared" si="755"/>
        <v>1.1382723978919632E-3</v>
      </c>
      <c r="CW158" s="71">
        <f t="shared" si="755"/>
        <v>5.5534584980237157E-5</v>
      </c>
      <c r="CX158" s="71">
        <f t="shared" si="755"/>
        <v>1.7408432147562585E-4</v>
      </c>
      <c r="CY158" s="71">
        <f t="shared" si="755"/>
        <v>7.2484038208168637E-3</v>
      </c>
      <c r="CZ158" s="71">
        <f t="shared" si="755"/>
        <v>3.3381719367588938E-4</v>
      </c>
      <c r="DA158" s="71">
        <f t="shared" si="755"/>
        <v>3.6642137681159419E-3</v>
      </c>
      <c r="DB158" s="71">
        <f t="shared" si="755"/>
        <v>3.4036857707509877E-4</v>
      </c>
      <c r="DC158" s="71">
        <f t="shared" si="755"/>
        <v>3.7006587615283266E-5</v>
      </c>
      <c r="DD158" s="71">
        <f t="shared" si="755"/>
        <v>0.13239999110671938</v>
      </c>
      <c r="DE158" s="71">
        <f t="shared" si="755"/>
        <v>9.2674179841897228E-3</v>
      </c>
      <c r="DF158" s="71">
        <f t="shared" si="755"/>
        <v>3.2979413702239788E-4</v>
      </c>
      <c r="DG158" s="71">
        <f t="shared" si="755"/>
        <v>1.3237814888010541E-2</v>
      </c>
      <c r="DH158" s="71">
        <f t="shared" si="755"/>
        <v>2.3622529644268769E-5</v>
      </c>
      <c r="DI158" s="71">
        <f t="shared" si="755"/>
        <v>1.3508761528326747E-4</v>
      </c>
      <c r="DJ158" s="71">
        <f t="shared" si="755"/>
        <v>1.6774367918313569E-2</v>
      </c>
      <c r="DK158" s="71">
        <f t="shared" si="755"/>
        <v>1.2126805006587613E-2</v>
      </c>
      <c r="DL158" s="71">
        <f t="shared" si="755"/>
        <v>7.6778985507246396E-5</v>
      </c>
      <c r="DM158" s="71">
        <f t="shared" si="755"/>
        <v>0.51516668445322789</v>
      </c>
      <c r="DN158" s="71">
        <f t="shared" si="755"/>
        <v>0.18431026218708826</v>
      </c>
      <c r="DO158" s="71">
        <f t="shared" si="755"/>
        <v>5.7140019762845842E-4</v>
      </c>
      <c r="DP158" s="71">
        <f t="shared" si="755"/>
        <v>5.602470355731224E-5</v>
      </c>
      <c r="DQ158" s="71">
        <f t="shared" si="755"/>
        <v>1.3164733201581026E-3</v>
      </c>
      <c r="DR158" s="71">
        <f t="shared" si="755"/>
        <v>3.1673386034255602E-4</v>
      </c>
      <c r="DS158" s="72">
        <f t="shared" si="755"/>
        <v>194.52376233498023</v>
      </c>
      <c r="DT158" s="73">
        <f t="shared" si="755"/>
        <v>10.230249938405796</v>
      </c>
      <c r="DU158" s="71">
        <f t="shared" si="755"/>
        <v>7.4805107101449266</v>
      </c>
      <c r="DV158" s="71">
        <f t="shared" si="755"/>
        <v>9.4648519453227937</v>
      </c>
      <c r="DW158" s="71">
        <f t="shared" si="755"/>
        <v>6.9944721594202885</v>
      </c>
      <c r="DX158" s="71">
        <f t="shared" si="755"/>
        <v>3.8981239311594202</v>
      </c>
      <c r="DY158" s="71">
        <f t="shared" si="755"/>
        <v>0.74369132608695654</v>
      </c>
      <c r="DZ158" s="71">
        <f t="shared" si="755"/>
        <v>1.8733484710144925</v>
      </c>
      <c r="EA158" s="71">
        <f t="shared" si="755"/>
        <v>0.2122143188405797</v>
      </c>
      <c r="EB158" s="71">
        <f t="shared" si="755"/>
        <v>0.24775360507246375</v>
      </c>
      <c r="EC158" s="71">
        <f t="shared" si="755"/>
        <v>2.7326852862318836</v>
      </c>
      <c r="ED158" s="71">
        <f t="shared" si="755"/>
        <v>1.9340829710144926E-2</v>
      </c>
      <c r="EE158" s="71">
        <f t="shared" si="755"/>
        <v>2.6435235507246375E-2</v>
      </c>
      <c r="EF158" s="71">
        <f t="shared" si="755"/>
        <v>1.8258695652173914E-4</v>
      </c>
      <c r="EG158" s="71">
        <f t="shared" si="755"/>
        <v>1.8041775362318841E-3</v>
      </c>
      <c r="EH158" s="71">
        <f t="shared" si="755"/>
        <v>2.0881184782608697E-2</v>
      </c>
      <c r="EI158" s="71">
        <f t="shared" si="756"/>
        <v>0.45927642028985505</v>
      </c>
      <c r="EJ158" s="71">
        <f t="shared" si="756"/>
        <v>8.2912119565217393E-2</v>
      </c>
      <c r="EK158" s="71">
        <f t="shared" si="756"/>
        <v>2.5750000000000002E-4</v>
      </c>
      <c r="EL158" s="71">
        <f t="shared" si="756"/>
        <v>2.1571257246376811E-2</v>
      </c>
      <c r="EM158" s="71">
        <f t="shared" si="756"/>
        <v>0.26878367753623189</v>
      </c>
      <c r="EN158" s="71">
        <f t="shared" si="756"/>
        <v>0.21862097101449277</v>
      </c>
      <c r="EO158" s="71">
        <f t="shared" si="756"/>
        <v>0.20154153260869564</v>
      </c>
      <c r="EP158" s="71">
        <f t="shared" si="756"/>
        <v>0.33023172101449277</v>
      </c>
      <c r="EQ158" s="71">
        <f t="shared" si="756"/>
        <v>1.0407491594202898</v>
      </c>
      <c r="ER158" s="71">
        <f t="shared" si="756"/>
        <v>1.2877786231884059E-2</v>
      </c>
      <c r="ES158" s="71">
        <f t="shared" si="756"/>
        <v>1.0109746376811594E-3</v>
      </c>
      <c r="ET158" s="71">
        <f t="shared" si="756"/>
        <v>2.0350724637681157E-4</v>
      </c>
      <c r="EU158" s="71">
        <f t="shared" si="756"/>
        <v>5.0474275362318835E-4</v>
      </c>
      <c r="EV158" s="71">
        <f t="shared" si="756"/>
        <v>2.1943242753623186E-2</v>
      </c>
      <c r="EW158" s="71">
        <f t="shared" si="756"/>
        <v>1.1569710144927535E-3</v>
      </c>
      <c r="EX158" s="71">
        <f t="shared" si="756"/>
        <v>7.9557246376811587E-3</v>
      </c>
      <c r="EY158" s="71">
        <f t="shared" si="756"/>
        <v>1.1280724637681161E-3</v>
      </c>
      <c r="EZ158" s="71">
        <f t="shared" si="756"/>
        <v>1.0890942028985507E-4</v>
      </c>
      <c r="FA158" s="71">
        <f t="shared" si="756"/>
        <v>0.57650503623188409</v>
      </c>
      <c r="FB158" s="71">
        <f t="shared" si="756"/>
        <v>1.343571739130435E-2</v>
      </c>
      <c r="FC158" s="71">
        <f t="shared" si="756"/>
        <v>1.4800869565217392E-3</v>
      </c>
      <c r="FD158" s="71">
        <f t="shared" si="756"/>
        <v>2.8888326086956524E-2</v>
      </c>
      <c r="FE158" s="71">
        <f t="shared" si="756"/>
        <v>5.5525362318840587E-5</v>
      </c>
      <c r="FF158" s="71">
        <f t="shared" si="756"/>
        <v>5.7643115942028987E-4</v>
      </c>
      <c r="FG158" s="71">
        <f t="shared" si="756"/>
        <v>3.9901184782608699E-2</v>
      </c>
      <c r="FH158" s="71">
        <f t="shared" si="756"/>
        <v>2.038122826086957E-2</v>
      </c>
      <c r="FI158" s="71">
        <f t="shared" si="756"/>
        <v>2.0171014492753624E-4</v>
      </c>
      <c r="FJ158" s="71">
        <f t="shared" si="756"/>
        <v>2.5932530942028982</v>
      </c>
      <c r="FK158" s="71">
        <f t="shared" si="756"/>
        <v>0.94499969927536254</v>
      </c>
      <c r="FL158" s="71">
        <f t="shared" si="756"/>
        <v>1.5994891304347823E-3</v>
      </c>
      <c r="FM158" s="71">
        <f t="shared" si="756"/>
        <v>1.4292391304347827E-4</v>
      </c>
      <c r="FN158" s="71">
        <f t="shared" si="756"/>
        <v>4.2890253623188409E-3</v>
      </c>
      <c r="FO158" s="71">
        <f t="shared" si="756"/>
        <v>2.3994565217391297E-4</v>
      </c>
      <c r="FP158" s="72">
        <f t="shared" si="756"/>
        <v>67.833324923913054</v>
      </c>
    </row>
    <row r="159" spans="1:172" x14ac:dyDescent="0.2">
      <c r="A159" s="62" t="str">
        <f t="shared" ref="A159" si="797">A143</f>
        <v>DOSO1</v>
      </c>
      <c r="B159" s="63" t="s">
        <v>78</v>
      </c>
      <c r="C159" s="20"/>
      <c r="D159" s="41"/>
      <c r="E159" s="41"/>
      <c r="F159" s="41"/>
      <c r="G159" s="41"/>
      <c r="H159" s="41"/>
      <c r="I159" s="20"/>
      <c r="J159" s="64" t="str">
        <f t="shared" ref="J159" si="798">IF(J143="","",J143)</f>
        <v/>
      </c>
      <c r="K159" s="41"/>
      <c r="L159" s="64"/>
      <c r="M159" s="64"/>
      <c r="N159" s="64"/>
      <c r="O159" s="64"/>
      <c r="P159" s="64"/>
      <c r="Q159" s="64"/>
      <c r="R159" s="64"/>
      <c r="S159" s="64"/>
      <c r="T159" s="64"/>
      <c r="U159" s="65"/>
      <c r="V159" s="20"/>
      <c r="W159" s="64"/>
      <c r="X159" s="41"/>
      <c r="Y159" s="64"/>
      <c r="Z159" s="64"/>
      <c r="AA159" s="64"/>
      <c r="AB159" s="64"/>
      <c r="AC159" s="64"/>
      <c r="AD159" s="64"/>
      <c r="AE159" s="64"/>
      <c r="AF159" s="64"/>
      <c r="AG159" s="64"/>
      <c r="AH159" s="65"/>
      <c r="AI159" s="66"/>
      <c r="AJ159" s="67"/>
      <c r="AK159" s="67"/>
      <c r="AL159" s="67"/>
      <c r="AM159" s="67"/>
      <c r="AN159" s="67"/>
      <c r="AO159" s="67"/>
      <c r="AP159" s="67"/>
      <c r="AQ159" s="67"/>
      <c r="AR159" s="68"/>
      <c r="AS159" s="66"/>
      <c r="AT159" s="67"/>
      <c r="AU159" s="67"/>
      <c r="AV159" s="67"/>
      <c r="AW159" s="67"/>
      <c r="AX159" s="67"/>
      <c r="AY159" s="67"/>
      <c r="AZ159" s="67"/>
      <c r="BA159" s="67"/>
      <c r="BB159" s="68"/>
      <c r="BC159" s="66"/>
      <c r="BD159" s="69"/>
      <c r="BE159" s="69"/>
      <c r="BF159" s="69"/>
      <c r="BG159" s="69"/>
      <c r="BH159" s="69"/>
      <c r="BI159" s="69"/>
      <c r="BJ159" s="69"/>
      <c r="BK159" s="69"/>
      <c r="BL159" s="70"/>
      <c r="BM159" s="66"/>
      <c r="BN159" s="69"/>
      <c r="BO159" s="69"/>
      <c r="BP159" s="69"/>
      <c r="BQ159" s="69"/>
      <c r="BR159" s="69"/>
      <c r="BS159" s="69"/>
      <c r="BT159" s="69"/>
      <c r="BU159" s="69"/>
      <c r="BV159" s="70"/>
      <c r="BW159" s="73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2"/>
      <c r="DT159" s="73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2"/>
    </row>
    <row r="160" spans="1:172" x14ac:dyDescent="0.2">
      <c r="A160" s="62" t="str">
        <f>A159</f>
        <v>DOSO1</v>
      </c>
      <c r="B160" s="63" t="s">
        <v>133</v>
      </c>
      <c r="C160" s="20"/>
      <c r="D160" s="41"/>
      <c r="E160" s="41"/>
      <c r="F160" s="41"/>
      <c r="G160" s="41"/>
      <c r="H160" s="41"/>
      <c r="I160" s="20"/>
      <c r="J160" s="64" t="str">
        <f t="shared" ref="J160:J169" si="799">IF(J134="","",J134)</f>
        <v/>
      </c>
      <c r="K160" s="41"/>
      <c r="L160" s="64"/>
      <c r="M160" s="64"/>
      <c r="N160" s="64"/>
      <c r="O160" s="64"/>
      <c r="P160" s="64"/>
      <c r="Q160" s="64"/>
      <c r="R160" s="64"/>
      <c r="S160" s="64"/>
      <c r="T160" s="64"/>
      <c r="U160" s="65"/>
      <c r="V160" s="20"/>
      <c r="W160" s="64"/>
      <c r="X160" s="41"/>
      <c r="Y160" s="64"/>
      <c r="Z160" s="64"/>
      <c r="AA160" s="64"/>
      <c r="AB160" s="64"/>
      <c r="AC160" s="64"/>
      <c r="AD160" s="64"/>
      <c r="AE160" s="64"/>
      <c r="AF160" s="64"/>
      <c r="AG160" s="64"/>
      <c r="AH160" s="65"/>
      <c r="AI160" s="66"/>
      <c r="AJ160" s="67"/>
      <c r="AK160" s="67"/>
      <c r="AL160" s="67"/>
      <c r="AM160" s="67"/>
      <c r="AN160" s="67"/>
      <c r="AO160" s="67"/>
      <c r="AP160" s="67"/>
      <c r="AQ160" s="67"/>
      <c r="AR160" s="68"/>
      <c r="AS160" s="66"/>
      <c r="AT160" s="67"/>
      <c r="AU160" s="67"/>
      <c r="AV160" s="67"/>
      <c r="AW160" s="67"/>
      <c r="AX160" s="67"/>
      <c r="AY160" s="67"/>
      <c r="AZ160" s="67"/>
      <c r="BA160" s="67"/>
      <c r="BB160" s="68"/>
      <c r="BC160" s="66"/>
      <c r="BD160" s="69"/>
      <c r="BE160" s="69"/>
      <c r="BF160" s="69"/>
      <c r="BG160" s="69"/>
      <c r="BH160" s="69"/>
      <c r="BI160" s="69"/>
      <c r="BJ160" s="69"/>
      <c r="BK160" s="69"/>
      <c r="BL160" s="70"/>
      <c r="BM160" s="66"/>
      <c r="BN160" s="69"/>
      <c r="BO160" s="69"/>
      <c r="BP160" s="69"/>
      <c r="BQ160" s="69"/>
      <c r="BR160" s="69"/>
      <c r="BS160" s="69"/>
      <c r="BT160" s="69"/>
      <c r="BU160" s="69"/>
      <c r="BV160" s="70"/>
      <c r="BW160" s="73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2"/>
      <c r="DT160" s="73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2"/>
    </row>
    <row r="161" spans="1:172" x14ac:dyDescent="0.2">
      <c r="A161" s="62" t="str">
        <f t="shared" ref="A161:A169" si="800">A160</f>
        <v>DOSO1</v>
      </c>
      <c r="B161" s="63" t="s">
        <v>134</v>
      </c>
      <c r="C161" s="20"/>
      <c r="D161" s="41"/>
      <c r="E161" s="41"/>
      <c r="F161" s="41"/>
      <c r="G161" s="41"/>
      <c r="H161" s="41"/>
      <c r="I161" s="20"/>
      <c r="J161" s="64" t="str">
        <f t="shared" si="799"/>
        <v/>
      </c>
      <c r="K161" s="41"/>
      <c r="L161" s="64"/>
      <c r="M161" s="64"/>
      <c r="N161" s="64"/>
      <c r="O161" s="64"/>
      <c r="P161" s="64"/>
      <c r="Q161" s="64"/>
      <c r="R161" s="64"/>
      <c r="S161" s="64"/>
      <c r="T161" s="64"/>
      <c r="U161" s="65"/>
      <c r="V161" s="20"/>
      <c r="W161" s="64"/>
      <c r="X161" s="41"/>
      <c r="Y161" s="64"/>
      <c r="Z161" s="64"/>
      <c r="AA161" s="64"/>
      <c r="AB161" s="64"/>
      <c r="AC161" s="64"/>
      <c r="AD161" s="64"/>
      <c r="AE161" s="64"/>
      <c r="AF161" s="64"/>
      <c r="AG161" s="64"/>
      <c r="AH161" s="65"/>
      <c r="AI161" s="66"/>
      <c r="AJ161" s="67"/>
      <c r="AK161" s="67"/>
      <c r="AL161" s="67"/>
      <c r="AM161" s="67"/>
      <c r="AN161" s="67"/>
      <c r="AO161" s="67"/>
      <c r="AP161" s="67"/>
      <c r="AQ161" s="67"/>
      <c r="AR161" s="68"/>
      <c r="AS161" s="66"/>
      <c r="AT161" s="67"/>
      <c r="AU161" s="67"/>
      <c r="AV161" s="67"/>
      <c r="AW161" s="67"/>
      <c r="AX161" s="67"/>
      <c r="AY161" s="67"/>
      <c r="AZ161" s="67"/>
      <c r="BA161" s="67"/>
      <c r="BB161" s="68"/>
      <c r="BC161" s="66"/>
      <c r="BD161" s="69"/>
      <c r="BE161" s="69"/>
      <c r="BF161" s="69"/>
      <c r="BG161" s="69"/>
      <c r="BH161" s="69"/>
      <c r="BI161" s="69"/>
      <c r="BJ161" s="69"/>
      <c r="BK161" s="69"/>
      <c r="BL161" s="70"/>
      <c r="BM161" s="66"/>
      <c r="BN161" s="69"/>
      <c r="BO161" s="69"/>
      <c r="BP161" s="69"/>
      <c r="BQ161" s="69"/>
      <c r="BR161" s="69"/>
      <c r="BS161" s="69"/>
      <c r="BT161" s="69"/>
      <c r="BU161" s="69"/>
      <c r="BV161" s="70"/>
      <c r="BW161" s="73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2"/>
      <c r="DT161" s="73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2"/>
    </row>
    <row r="162" spans="1:172" x14ac:dyDescent="0.2">
      <c r="A162" s="62" t="str">
        <f t="shared" si="800"/>
        <v>DOSO1</v>
      </c>
      <c r="B162" s="63" t="s">
        <v>135</v>
      </c>
      <c r="C162" s="20"/>
      <c r="D162" s="41"/>
      <c r="E162" s="41"/>
      <c r="F162" s="41"/>
      <c r="G162" s="41"/>
      <c r="H162" s="41"/>
      <c r="I162" s="20"/>
      <c r="J162" s="64" t="str">
        <f t="shared" si="799"/>
        <v/>
      </c>
      <c r="K162" s="41"/>
      <c r="L162" s="64"/>
      <c r="M162" s="64"/>
      <c r="N162" s="64"/>
      <c r="O162" s="64"/>
      <c r="P162" s="64"/>
      <c r="Q162" s="64"/>
      <c r="R162" s="64"/>
      <c r="S162" s="64"/>
      <c r="T162" s="64"/>
      <c r="U162" s="65"/>
      <c r="V162" s="20"/>
      <c r="W162" s="64"/>
      <c r="X162" s="41"/>
      <c r="Y162" s="64"/>
      <c r="Z162" s="64"/>
      <c r="AA162" s="64"/>
      <c r="AB162" s="64"/>
      <c r="AC162" s="64"/>
      <c r="AD162" s="64"/>
      <c r="AE162" s="64"/>
      <c r="AF162" s="64"/>
      <c r="AG162" s="64"/>
      <c r="AH162" s="65"/>
      <c r="AI162" s="66"/>
      <c r="AJ162" s="67"/>
      <c r="AK162" s="67"/>
      <c r="AL162" s="67"/>
      <c r="AM162" s="67"/>
      <c r="AN162" s="67"/>
      <c r="AO162" s="67"/>
      <c r="AP162" s="67"/>
      <c r="AQ162" s="67"/>
      <c r="AR162" s="68"/>
      <c r="AS162" s="66"/>
      <c r="AT162" s="67"/>
      <c r="AU162" s="67"/>
      <c r="AV162" s="67"/>
      <c r="AW162" s="67"/>
      <c r="AX162" s="67"/>
      <c r="AY162" s="67"/>
      <c r="AZ162" s="67"/>
      <c r="BA162" s="67"/>
      <c r="BB162" s="68"/>
      <c r="BC162" s="66"/>
      <c r="BD162" s="69"/>
      <c r="BE162" s="69"/>
      <c r="BF162" s="69"/>
      <c r="BG162" s="69"/>
      <c r="BH162" s="69"/>
      <c r="BI162" s="69"/>
      <c r="BJ162" s="69"/>
      <c r="BK162" s="69"/>
      <c r="BL162" s="70"/>
      <c r="BM162" s="66"/>
      <c r="BN162" s="69"/>
      <c r="BO162" s="69"/>
      <c r="BP162" s="69"/>
      <c r="BQ162" s="69"/>
      <c r="BR162" s="69"/>
      <c r="BS162" s="69"/>
      <c r="BT162" s="69"/>
      <c r="BU162" s="69"/>
      <c r="BV162" s="70"/>
      <c r="BW162" s="73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2"/>
      <c r="DT162" s="73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2"/>
    </row>
    <row r="163" spans="1:172" x14ac:dyDescent="0.2">
      <c r="A163" s="62" t="str">
        <f t="shared" si="800"/>
        <v>DOSO1</v>
      </c>
      <c r="B163" s="63" t="s">
        <v>136</v>
      </c>
      <c r="C163" s="20"/>
      <c r="D163" s="41"/>
      <c r="E163" s="41"/>
      <c r="F163" s="41"/>
      <c r="G163" s="41"/>
      <c r="H163" s="41"/>
      <c r="I163" s="20"/>
      <c r="J163" s="64" t="str">
        <f t="shared" si="799"/>
        <v/>
      </c>
      <c r="K163" s="41"/>
      <c r="L163" s="64"/>
      <c r="M163" s="64"/>
      <c r="N163" s="64"/>
      <c r="O163" s="64"/>
      <c r="P163" s="64"/>
      <c r="Q163" s="64"/>
      <c r="R163" s="64"/>
      <c r="S163" s="64"/>
      <c r="T163" s="64"/>
      <c r="U163" s="65"/>
      <c r="V163" s="20"/>
      <c r="W163" s="64"/>
      <c r="X163" s="41"/>
      <c r="Y163" s="64"/>
      <c r="Z163" s="64"/>
      <c r="AA163" s="64"/>
      <c r="AB163" s="64"/>
      <c r="AC163" s="64"/>
      <c r="AD163" s="64"/>
      <c r="AE163" s="64"/>
      <c r="AF163" s="64"/>
      <c r="AG163" s="64"/>
      <c r="AH163" s="65"/>
      <c r="AI163" s="66"/>
      <c r="AJ163" s="67"/>
      <c r="AK163" s="67"/>
      <c r="AL163" s="67"/>
      <c r="AM163" s="67"/>
      <c r="AN163" s="67"/>
      <c r="AO163" s="67"/>
      <c r="AP163" s="67"/>
      <c r="AQ163" s="67"/>
      <c r="AR163" s="68"/>
      <c r="AS163" s="66"/>
      <c r="AT163" s="67"/>
      <c r="AU163" s="67"/>
      <c r="AV163" s="67"/>
      <c r="AW163" s="67"/>
      <c r="AX163" s="67"/>
      <c r="AY163" s="67"/>
      <c r="AZ163" s="67"/>
      <c r="BA163" s="67"/>
      <c r="BB163" s="68"/>
      <c r="BC163" s="66"/>
      <c r="BD163" s="69"/>
      <c r="BE163" s="69"/>
      <c r="BF163" s="69"/>
      <c r="BG163" s="69"/>
      <c r="BH163" s="69"/>
      <c r="BI163" s="69"/>
      <c r="BJ163" s="69"/>
      <c r="BK163" s="69"/>
      <c r="BL163" s="70"/>
      <c r="BM163" s="66"/>
      <c r="BN163" s="69"/>
      <c r="BO163" s="69"/>
      <c r="BP163" s="69"/>
      <c r="BQ163" s="69"/>
      <c r="BR163" s="69"/>
      <c r="BS163" s="69"/>
      <c r="BT163" s="69"/>
      <c r="BU163" s="69"/>
      <c r="BV163" s="70"/>
      <c r="BW163" s="73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2"/>
      <c r="DT163" s="73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2"/>
    </row>
    <row r="164" spans="1:172" x14ac:dyDescent="0.2">
      <c r="A164" s="62" t="str">
        <f t="shared" si="800"/>
        <v>DOSO1</v>
      </c>
      <c r="B164" s="63" t="s">
        <v>137</v>
      </c>
      <c r="C164" s="20"/>
      <c r="D164" s="41"/>
      <c r="E164" s="41"/>
      <c r="F164" s="41"/>
      <c r="G164" s="41"/>
      <c r="H164" s="41"/>
      <c r="I164" s="20"/>
      <c r="J164" s="64" t="str">
        <f t="shared" si="799"/>
        <v/>
      </c>
      <c r="K164" s="41"/>
      <c r="L164" s="64"/>
      <c r="M164" s="64"/>
      <c r="N164" s="64"/>
      <c r="O164" s="64"/>
      <c r="P164" s="64"/>
      <c r="Q164" s="64"/>
      <c r="R164" s="64"/>
      <c r="S164" s="64"/>
      <c r="T164" s="64"/>
      <c r="U164" s="65"/>
      <c r="V164" s="20"/>
      <c r="W164" s="64"/>
      <c r="X164" s="41"/>
      <c r="Y164" s="64"/>
      <c r="Z164" s="64"/>
      <c r="AA164" s="64"/>
      <c r="AB164" s="64"/>
      <c r="AC164" s="64"/>
      <c r="AD164" s="64"/>
      <c r="AE164" s="64"/>
      <c r="AF164" s="64"/>
      <c r="AG164" s="64"/>
      <c r="AH164" s="65"/>
      <c r="AI164" s="66"/>
      <c r="AJ164" s="67"/>
      <c r="AK164" s="67"/>
      <c r="AL164" s="67"/>
      <c r="AM164" s="67"/>
      <c r="AN164" s="67"/>
      <c r="AO164" s="67"/>
      <c r="AP164" s="67"/>
      <c r="AQ164" s="67"/>
      <c r="AR164" s="68"/>
      <c r="AS164" s="66"/>
      <c r="AT164" s="67"/>
      <c r="AU164" s="67"/>
      <c r="AV164" s="67"/>
      <c r="AW164" s="67"/>
      <c r="AX164" s="67"/>
      <c r="AY164" s="67"/>
      <c r="AZ164" s="67"/>
      <c r="BA164" s="67"/>
      <c r="BB164" s="68"/>
      <c r="BC164" s="66"/>
      <c r="BD164" s="69"/>
      <c r="BE164" s="69"/>
      <c r="BF164" s="69"/>
      <c r="BG164" s="69"/>
      <c r="BH164" s="69"/>
      <c r="BI164" s="69"/>
      <c r="BJ164" s="69"/>
      <c r="BK164" s="69"/>
      <c r="BL164" s="70"/>
      <c r="BM164" s="66"/>
      <c r="BN164" s="69"/>
      <c r="BO164" s="69"/>
      <c r="BP164" s="69"/>
      <c r="BQ164" s="69"/>
      <c r="BR164" s="69"/>
      <c r="BS164" s="69"/>
      <c r="BT164" s="69"/>
      <c r="BU164" s="69"/>
      <c r="BV164" s="70"/>
      <c r="BW164" s="73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2"/>
      <c r="DT164" s="73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2"/>
    </row>
    <row r="165" spans="1:172" x14ac:dyDescent="0.2">
      <c r="A165" s="62" t="str">
        <f t="shared" si="800"/>
        <v>DOSO1</v>
      </c>
      <c r="B165" s="63" t="s">
        <v>138</v>
      </c>
      <c r="C165" s="20"/>
      <c r="D165" s="41"/>
      <c r="E165" s="41"/>
      <c r="F165" s="41"/>
      <c r="G165" s="41"/>
      <c r="H165" s="41"/>
      <c r="I165" s="20"/>
      <c r="J165" s="64" t="str">
        <f t="shared" si="799"/>
        <v/>
      </c>
      <c r="K165" s="41"/>
      <c r="L165" s="64"/>
      <c r="M165" s="64"/>
      <c r="N165" s="64"/>
      <c r="O165" s="64"/>
      <c r="P165" s="64"/>
      <c r="Q165" s="64"/>
      <c r="R165" s="64"/>
      <c r="S165" s="64"/>
      <c r="T165" s="64"/>
      <c r="U165" s="65"/>
      <c r="V165" s="20"/>
      <c r="W165" s="64"/>
      <c r="X165" s="41"/>
      <c r="Y165" s="64"/>
      <c r="Z165" s="64"/>
      <c r="AA165" s="64"/>
      <c r="AB165" s="64"/>
      <c r="AC165" s="64"/>
      <c r="AD165" s="64"/>
      <c r="AE165" s="64"/>
      <c r="AF165" s="64"/>
      <c r="AG165" s="64"/>
      <c r="AH165" s="65"/>
      <c r="AI165" s="66"/>
      <c r="AJ165" s="67"/>
      <c r="AK165" s="67"/>
      <c r="AL165" s="67"/>
      <c r="AM165" s="67"/>
      <c r="AN165" s="67"/>
      <c r="AO165" s="67"/>
      <c r="AP165" s="67"/>
      <c r="AQ165" s="67"/>
      <c r="AR165" s="68"/>
      <c r="AS165" s="66"/>
      <c r="AT165" s="67"/>
      <c r="AU165" s="67"/>
      <c r="AV165" s="67"/>
      <c r="AW165" s="67"/>
      <c r="AX165" s="67"/>
      <c r="AY165" s="67"/>
      <c r="AZ165" s="67"/>
      <c r="BA165" s="67"/>
      <c r="BB165" s="68"/>
      <c r="BC165" s="66"/>
      <c r="BD165" s="69"/>
      <c r="BE165" s="69"/>
      <c r="BF165" s="69"/>
      <c r="BG165" s="69"/>
      <c r="BH165" s="69"/>
      <c r="BI165" s="69"/>
      <c r="BJ165" s="69"/>
      <c r="BK165" s="69"/>
      <c r="BL165" s="70"/>
      <c r="BM165" s="66"/>
      <c r="BN165" s="69"/>
      <c r="BO165" s="69"/>
      <c r="BP165" s="69"/>
      <c r="BQ165" s="69"/>
      <c r="BR165" s="69"/>
      <c r="BS165" s="69"/>
      <c r="BT165" s="69"/>
      <c r="BU165" s="69"/>
      <c r="BV165" s="70"/>
      <c r="BW165" s="73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2"/>
      <c r="DT165" s="73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2"/>
    </row>
    <row r="166" spans="1:172" x14ac:dyDescent="0.2">
      <c r="A166" s="62" t="str">
        <f t="shared" si="800"/>
        <v>DOSO1</v>
      </c>
      <c r="B166" s="63" t="s">
        <v>139</v>
      </c>
      <c r="C166" s="20"/>
      <c r="D166" s="41"/>
      <c r="E166" s="41"/>
      <c r="F166" s="41"/>
      <c r="G166" s="41"/>
      <c r="H166" s="41"/>
      <c r="I166" s="20"/>
      <c r="J166" s="64" t="str">
        <f t="shared" si="799"/>
        <v/>
      </c>
      <c r="K166" s="41"/>
      <c r="L166" s="64"/>
      <c r="M166" s="64"/>
      <c r="N166" s="64"/>
      <c r="O166" s="64"/>
      <c r="P166" s="64"/>
      <c r="Q166" s="64"/>
      <c r="R166" s="64"/>
      <c r="S166" s="64"/>
      <c r="T166" s="64"/>
      <c r="U166" s="65"/>
      <c r="V166" s="20"/>
      <c r="W166" s="64"/>
      <c r="X166" s="41"/>
      <c r="Y166" s="64"/>
      <c r="Z166" s="64"/>
      <c r="AA166" s="64"/>
      <c r="AB166" s="64"/>
      <c r="AC166" s="64"/>
      <c r="AD166" s="64"/>
      <c r="AE166" s="64"/>
      <c r="AF166" s="64"/>
      <c r="AG166" s="64"/>
      <c r="AH166" s="65"/>
      <c r="AI166" s="66"/>
      <c r="AJ166" s="67"/>
      <c r="AK166" s="67"/>
      <c r="AL166" s="67"/>
      <c r="AM166" s="67"/>
      <c r="AN166" s="67"/>
      <c r="AO166" s="67"/>
      <c r="AP166" s="67"/>
      <c r="AQ166" s="67"/>
      <c r="AR166" s="68"/>
      <c r="AS166" s="66"/>
      <c r="AT166" s="67"/>
      <c r="AU166" s="67"/>
      <c r="AV166" s="67"/>
      <c r="AW166" s="67"/>
      <c r="AX166" s="67"/>
      <c r="AY166" s="67"/>
      <c r="AZ166" s="67"/>
      <c r="BA166" s="67"/>
      <c r="BB166" s="68"/>
      <c r="BC166" s="66"/>
      <c r="BD166" s="69"/>
      <c r="BE166" s="69"/>
      <c r="BF166" s="69"/>
      <c r="BG166" s="69"/>
      <c r="BH166" s="69"/>
      <c r="BI166" s="69"/>
      <c r="BJ166" s="69"/>
      <c r="BK166" s="69"/>
      <c r="BL166" s="70"/>
      <c r="BM166" s="66"/>
      <c r="BN166" s="69"/>
      <c r="BO166" s="69"/>
      <c r="BP166" s="69"/>
      <c r="BQ166" s="69"/>
      <c r="BR166" s="69"/>
      <c r="BS166" s="69"/>
      <c r="BT166" s="69"/>
      <c r="BU166" s="69"/>
      <c r="BV166" s="70"/>
      <c r="BW166" s="73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2"/>
      <c r="DT166" s="73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2"/>
    </row>
    <row r="167" spans="1:172" x14ac:dyDescent="0.2">
      <c r="A167" s="62" t="str">
        <f t="shared" si="800"/>
        <v>DOSO1</v>
      </c>
      <c r="B167" s="63" t="s">
        <v>140</v>
      </c>
      <c r="C167" s="20"/>
      <c r="D167" s="41"/>
      <c r="E167" s="41"/>
      <c r="F167" s="41"/>
      <c r="G167" s="41"/>
      <c r="H167" s="41"/>
      <c r="I167" s="20"/>
      <c r="J167" s="64" t="str">
        <f t="shared" si="799"/>
        <v/>
      </c>
      <c r="K167" s="41"/>
      <c r="L167" s="64"/>
      <c r="M167" s="64"/>
      <c r="N167" s="64"/>
      <c r="O167" s="64"/>
      <c r="P167" s="64"/>
      <c r="Q167" s="64"/>
      <c r="R167" s="64"/>
      <c r="S167" s="64"/>
      <c r="T167" s="64"/>
      <c r="U167" s="65"/>
      <c r="V167" s="20"/>
      <c r="W167" s="64"/>
      <c r="X167" s="41"/>
      <c r="Y167" s="64"/>
      <c r="Z167" s="64"/>
      <c r="AA167" s="64"/>
      <c r="AB167" s="64"/>
      <c r="AC167" s="64"/>
      <c r="AD167" s="64"/>
      <c r="AE167" s="64"/>
      <c r="AF167" s="64"/>
      <c r="AG167" s="64"/>
      <c r="AH167" s="65"/>
      <c r="AI167" s="66"/>
      <c r="AJ167" s="67"/>
      <c r="AK167" s="67"/>
      <c r="AL167" s="67"/>
      <c r="AM167" s="67"/>
      <c r="AN167" s="67"/>
      <c r="AO167" s="67"/>
      <c r="AP167" s="67"/>
      <c r="AQ167" s="67"/>
      <c r="AR167" s="68"/>
      <c r="AS167" s="66"/>
      <c r="AT167" s="67"/>
      <c r="AU167" s="67"/>
      <c r="AV167" s="67"/>
      <c r="AW167" s="67"/>
      <c r="AX167" s="67"/>
      <c r="AY167" s="67"/>
      <c r="AZ167" s="67"/>
      <c r="BA167" s="67"/>
      <c r="BB167" s="68"/>
      <c r="BC167" s="66"/>
      <c r="BD167" s="69"/>
      <c r="BE167" s="69"/>
      <c r="BF167" s="69"/>
      <c r="BG167" s="69"/>
      <c r="BH167" s="69"/>
      <c r="BI167" s="69"/>
      <c r="BJ167" s="69"/>
      <c r="BK167" s="69"/>
      <c r="BL167" s="70"/>
      <c r="BM167" s="66"/>
      <c r="BN167" s="69"/>
      <c r="BO167" s="69"/>
      <c r="BP167" s="69"/>
      <c r="BQ167" s="69"/>
      <c r="BR167" s="69"/>
      <c r="BS167" s="69"/>
      <c r="BT167" s="69"/>
      <c r="BU167" s="69"/>
      <c r="BV167" s="70"/>
      <c r="BW167" s="73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2"/>
      <c r="DT167" s="73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2"/>
    </row>
    <row r="168" spans="1:172" x14ac:dyDescent="0.2">
      <c r="A168" s="62" t="str">
        <f t="shared" si="800"/>
        <v>DOSO1</v>
      </c>
      <c r="B168" s="63" t="s">
        <v>141</v>
      </c>
      <c r="C168" s="20"/>
      <c r="D168" s="41"/>
      <c r="E168" s="41"/>
      <c r="F168" s="41"/>
      <c r="G168" s="41"/>
      <c r="H168" s="41"/>
      <c r="I168" s="20"/>
      <c r="J168" s="64" t="str">
        <f t="shared" si="799"/>
        <v/>
      </c>
      <c r="K168" s="41"/>
      <c r="L168" s="64"/>
      <c r="M168" s="64"/>
      <c r="N168" s="64"/>
      <c r="O168" s="64"/>
      <c r="P168" s="64"/>
      <c r="Q168" s="64"/>
      <c r="R168" s="64"/>
      <c r="S168" s="64"/>
      <c r="T168" s="64"/>
      <c r="U168" s="65"/>
      <c r="V168" s="20"/>
      <c r="W168" s="64"/>
      <c r="X168" s="41"/>
      <c r="Y168" s="64"/>
      <c r="Z168" s="64"/>
      <c r="AA168" s="64"/>
      <c r="AB168" s="64"/>
      <c r="AC168" s="64"/>
      <c r="AD168" s="64"/>
      <c r="AE168" s="64"/>
      <c r="AF168" s="64"/>
      <c r="AG168" s="64"/>
      <c r="AH168" s="65"/>
      <c r="AI168" s="66"/>
      <c r="AJ168" s="67"/>
      <c r="AK168" s="67"/>
      <c r="AL168" s="67"/>
      <c r="AM168" s="67"/>
      <c r="AN168" s="67"/>
      <c r="AO168" s="67"/>
      <c r="AP168" s="67"/>
      <c r="AQ168" s="67"/>
      <c r="AR168" s="68"/>
      <c r="AS168" s="66"/>
      <c r="AT168" s="67"/>
      <c r="AU168" s="67"/>
      <c r="AV168" s="67"/>
      <c r="AW168" s="67"/>
      <c r="AX168" s="67"/>
      <c r="AY168" s="67"/>
      <c r="AZ168" s="67"/>
      <c r="BA168" s="67"/>
      <c r="BB168" s="68"/>
      <c r="BC168" s="66"/>
      <c r="BD168" s="69"/>
      <c r="BE168" s="69"/>
      <c r="BF168" s="69"/>
      <c r="BG168" s="69"/>
      <c r="BH168" s="69"/>
      <c r="BI168" s="69"/>
      <c r="BJ168" s="69"/>
      <c r="BK168" s="69"/>
      <c r="BL168" s="70"/>
      <c r="BM168" s="66"/>
      <c r="BN168" s="69"/>
      <c r="BO168" s="69"/>
      <c r="BP168" s="69"/>
      <c r="BQ168" s="69"/>
      <c r="BR168" s="69"/>
      <c r="BS168" s="69"/>
      <c r="BT168" s="69"/>
      <c r="BU168" s="69"/>
      <c r="BV168" s="70"/>
      <c r="BW168" s="73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2"/>
      <c r="DT168" s="73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2"/>
    </row>
    <row r="169" spans="1:172" x14ac:dyDescent="0.2">
      <c r="A169" s="62" t="str">
        <f t="shared" si="800"/>
        <v>DOSO1</v>
      </c>
      <c r="B169" s="63" t="s">
        <v>142</v>
      </c>
      <c r="C169" s="20"/>
      <c r="D169" s="41"/>
      <c r="E169" s="41"/>
      <c r="F169" s="41"/>
      <c r="G169" s="41"/>
      <c r="H169" s="41"/>
      <c r="I169" s="20"/>
      <c r="J169" s="64" t="str">
        <f t="shared" si="799"/>
        <v/>
      </c>
      <c r="K169" s="41"/>
      <c r="L169" s="64"/>
      <c r="M169" s="64"/>
      <c r="N169" s="64"/>
      <c r="O169" s="64"/>
      <c r="P169" s="64"/>
      <c r="Q169" s="64"/>
      <c r="R169" s="64"/>
      <c r="S169" s="64"/>
      <c r="T169" s="64"/>
      <c r="U169" s="65"/>
      <c r="V169" s="20"/>
      <c r="W169" s="64"/>
      <c r="X169" s="41"/>
      <c r="Y169" s="64"/>
      <c r="Z169" s="64"/>
      <c r="AA169" s="64"/>
      <c r="AB169" s="64"/>
      <c r="AC169" s="64"/>
      <c r="AD169" s="64"/>
      <c r="AE169" s="64"/>
      <c r="AF169" s="64"/>
      <c r="AG169" s="64"/>
      <c r="AH169" s="65"/>
      <c r="AI169" s="66"/>
      <c r="AJ169" s="67"/>
      <c r="AK169" s="67"/>
      <c r="AL169" s="67"/>
      <c r="AM169" s="67"/>
      <c r="AN169" s="67"/>
      <c r="AO169" s="67"/>
      <c r="AP169" s="67"/>
      <c r="AQ169" s="67"/>
      <c r="AR169" s="68"/>
      <c r="AS169" s="66"/>
      <c r="AT169" s="67"/>
      <c r="AU169" s="67"/>
      <c r="AV169" s="67"/>
      <c r="AW169" s="67"/>
      <c r="AX169" s="67"/>
      <c r="AY169" s="67"/>
      <c r="AZ169" s="67"/>
      <c r="BA169" s="67"/>
      <c r="BB169" s="68"/>
      <c r="BC169" s="66"/>
      <c r="BD169" s="69"/>
      <c r="BE169" s="69"/>
      <c r="BF169" s="69"/>
      <c r="BG169" s="69"/>
      <c r="BH169" s="69"/>
      <c r="BI169" s="69"/>
      <c r="BJ169" s="69"/>
      <c r="BK169" s="69"/>
      <c r="BL169" s="70"/>
      <c r="BM169" s="66"/>
      <c r="BN169" s="69"/>
      <c r="BO169" s="69"/>
      <c r="BP169" s="69"/>
      <c r="BQ169" s="69"/>
      <c r="BR169" s="69"/>
      <c r="BS169" s="69"/>
      <c r="BT169" s="69"/>
      <c r="BU169" s="69"/>
      <c r="BV169" s="70"/>
      <c r="BW169" s="73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2"/>
      <c r="DT169" s="73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2"/>
    </row>
    <row r="170" spans="1:172" ht="12" thickBot="1" x14ac:dyDescent="0.25">
      <c r="A170" s="29" t="s">
        <v>83</v>
      </c>
      <c r="B170" s="21"/>
      <c r="C170" s="20"/>
      <c r="D170" s="41"/>
      <c r="E170" s="41"/>
      <c r="F170" s="41"/>
      <c r="G170" s="41"/>
      <c r="H170" s="41"/>
      <c r="I170" s="20"/>
      <c r="J170" s="41" t="str">
        <f>IF(J144="","",J144)</f>
        <v/>
      </c>
      <c r="K170" s="41"/>
      <c r="L170" s="40"/>
      <c r="M170" s="40"/>
      <c r="N170" s="40"/>
      <c r="O170" s="40"/>
      <c r="P170" s="40"/>
      <c r="Q170" s="40"/>
      <c r="R170" s="40"/>
      <c r="S170" s="40"/>
      <c r="T170" s="40"/>
      <c r="U170" s="28"/>
      <c r="V170" s="20"/>
      <c r="W170" s="41"/>
      <c r="X170" s="41"/>
      <c r="Y170" s="40"/>
      <c r="Z170" s="40"/>
      <c r="AA170" s="40"/>
      <c r="AB170" s="40"/>
      <c r="AC170" s="40"/>
      <c r="AD170" s="40"/>
      <c r="AE170" s="40"/>
      <c r="AF170" s="40"/>
      <c r="AG170" s="40"/>
      <c r="AH170" s="28"/>
      <c r="AI170" s="20"/>
      <c r="AJ170" s="43"/>
      <c r="AK170" s="43"/>
      <c r="AL170" s="43"/>
      <c r="AM170" s="43"/>
      <c r="AN170" s="43"/>
      <c r="AO170" s="43"/>
      <c r="AP170" s="43"/>
      <c r="AQ170" s="43"/>
      <c r="AR170" s="44"/>
      <c r="AS170" s="20"/>
      <c r="AT170" s="43"/>
      <c r="AU170" s="43"/>
      <c r="AV170" s="43"/>
      <c r="AW170" s="43"/>
      <c r="AX170" s="43"/>
      <c r="AY170" s="43"/>
      <c r="AZ170" s="43"/>
      <c r="BA170" s="43"/>
      <c r="BB170" s="44"/>
      <c r="BC170" s="20"/>
      <c r="BD170" s="45"/>
      <c r="BE170" s="45"/>
      <c r="BF170" s="45"/>
      <c r="BG170" s="45"/>
      <c r="BH170" s="45"/>
      <c r="BI170" s="45"/>
      <c r="BJ170" s="45"/>
      <c r="BK170" s="45"/>
      <c r="BL170" s="46"/>
      <c r="BM170" s="20"/>
      <c r="BN170" s="45"/>
      <c r="BO170" s="45"/>
      <c r="BP170" s="45"/>
      <c r="BQ170" s="45"/>
      <c r="BR170" s="45"/>
      <c r="BS170" s="45"/>
      <c r="BT170" s="45"/>
      <c r="BU170" s="45"/>
      <c r="BV170" s="46"/>
      <c r="BW170" s="47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9"/>
      <c r="DT170" s="47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9"/>
    </row>
    <row r="171" spans="1:172" x14ac:dyDescent="0.2">
      <c r="A171" s="34" t="s">
        <v>3</v>
      </c>
      <c r="B171" s="35">
        <v>2000</v>
      </c>
      <c r="C171" s="36"/>
      <c r="D171" s="37"/>
      <c r="E171" s="37"/>
      <c r="F171" s="37"/>
      <c r="G171" s="125">
        <f>Tracking!AW23</f>
        <v>3.73061037</v>
      </c>
      <c r="H171" s="125">
        <f>Tracking!AX20</f>
        <v>9.7788088397999999</v>
      </c>
      <c r="I171" s="36"/>
      <c r="J171" s="37"/>
      <c r="K171" s="37"/>
      <c r="L171" s="39"/>
      <c r="M171" s="39" t="str">
        <f t="shared" si="620"/>
        <v/>
      </c>
      <c r="N171" s="39"/>
      <c r="O171" s="39"/>
      <c r="P171" s="39"/>
      <c r="Q171" s="39"/>
      <c r="R171" s="39"/>
      <c r="S171" s="39"/>
      <c r="T171" s="39"/>
      <c r="U171" s="79"/>
      <c r="V171" s="36"/>
      <c r="W171" s="37"/>
      <c r="X171" s="37"/>
      <c r="Y171" s="39"/>
      <c r="Z171" s="39" t="s">
        <v>99</v>
      </c>
      <c r="AA171" s="39"/>
      <c r="AB171" s="39"/>
      <c r="AC171" s="39"/>
      <c r="AD171" s="39"/>
      <c r="AE171" s="39"/>
      <c r="AF171" s="39"/>
      <c r="AG171" s="39"/>
      <c r="AH171" s="79"/>
      <c r="AI171" s="36"/>
      <c r="AJ171" s="80"/>
      <c r="AK171" s="80"/>
      <c r="AL171" s="80"/>
      <c r="AM171" s="80"/>
      <c r="AN171" s="80"/>
      <c r="AO171" s="80"/>
      <c r="AP171" s="80"/>
      <c r="AQ171" s="80"/>
      <c r="AR171" s="81"/>
      <c r="AS171" s="36"/>
      <c r="AT171" s="80"/>
      <c r="AU171" s="80"/>
      <c r="AV171" s="80"/>
      <c r="AW171" s="80"/>
      <c r="AX171" s="80"/>
      <c r="AY171" s="80"/>
      <c r="AZ171" s="80"/>
      <c r="BA171" s="80"/>
      <c r="BB171" s="81"/>
      <c r="BC171" s="82"/>
      <c r="BD171" s="34"/>
      <c r="BE171" s="34"/>
      <c r="BF171" s="34"/>
      <c r="BG171" s="34"/>
      <c r="BH171" s="34"/>
      <c r="BI171" s="34"/>
      <c r="BJ171" s="34"/>
      <c r="BK171" s="34"/>
      <c r="BL171" s="35"/>
      <c r="BM171" s="82"/>
      <c r="BN171" s="34"/>
      <c r="BO171" s="34"/>
      <c r="BP171" s="34"/>
      <c r="BQ171" s="34"/>
      <c r="BR171" s="34"/>
      <c r="BS171" s="34"/>
      <c r="BT171" s="34"/>
      <c r="BU171" s="34"/>
      <c r="BV171" s="35"/>
      <c r="BW171" s="83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5"/>
      <c r="DT171" s="83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5"/>
    </row>
    <row r="172" spans="1:172" x14ac:dyDescent="0.2">
      <c r="A172" s="2" t="s">
        <v>3</v>
      </c>
      <c r="B172" s="21">
        <v>2001</v>
      </c>
      <c r="C172" s="20"/>
      <c r="D172" s="15"/>
      <c r="E172" s="15"/>
      <c r="F172" s="15"/>
      <c r="G172" s="42">
        <f>G171</f>
        <v>3.73061037</v>
      </c>
      <c r="H172" s="104">
        <f>H171</f>
        <v>9.7788088397999999</v>
      </c>
      <c r="I172" s="38">
        <f>Tracking!AS24</f>
        <v>8.2614304545454544</v>
      </c>
      <c r="J172" s="41"/>
      <c r="K172" s="41"/>
      <c r="L172" s="108">
        <v>22.930351363636365</v>
      </c>
      <c r="M172" s="108">
        <v>11.930351363636362</v>
      </c>
      <c r="N172" s="108">
        <v>6.4642527272727284</v>
      </c>
      <c r="O172" s="108">
        <v>1.1260695454545455</v>
      </c>
      <c r="P172" s="108">
        <v>2.1295340909090905</v>
      </c>
      <c r="Q172" s="108">
        <v>0.86890909090909085</v>
      </c>
      <c r="R172" s="108">
        <v>0.16172999999999996</v>
      </c>
      <c r="S172" s="108">
        <v>1.1306009090909088</v>
      </c>
      <c r="T172" s="108">
        <v>4.925545454545454E-2</v>
      </c>
      <c r="U172" s="110">
        <v>11</v>
      </c>
      <c r="V172" s="38">
        <f>Tracking!AR24</f>
        <v>22.465265217391305</v>
      </c>
      <c r="W172" s="41"/>
      <c r="X172" s="41"/>
      <c r="Y172" s="108">
        <v>108.16726260869565</v>
      </c>
      <c r="Z172" s="108">
        <v>97.167262608695651</v>
      </c>
      <c r="AA172" s="108">
        <v>78.294413478260878</v>
      </c>
      <c r="AB172" s="108">
        <v>3.0569991304347828</v>
      </c>
      <c r="AC172" s="108">
        <v>9.186655217391305</v>
      </c>
      <c r="AD172" s="108">
        <v>3.7370869565217393</v>
      </c>
      <c r="AE172" s="108">
        <v>0.45233434782608684</v>
      </c>
      <c r="AF172" s="108">
        <v>2.4170404347826091</v>
      </c>
      <c r="AG172" s="108">
        <v>2.2734782608695648E-2</v>
      </c>
      <c r="AH172" s="110">
        <v>11</v>
      </c>
      <c r="AI172" s="38">
        <f t="shared" ref="AI172:AI187" si="801">I172</f>
        <v>8.2614304545454544</v>
      </c>
      <c r="AJ172" s="121">
        <f t="shared" ref="AJ172:AJ187" si="802">L172/L172</f>
        <v>1</v>
      </c>
      <c r="AK172" s="121">
        <f t="shared" ref="AK172:AK187" si="803">N172/L172</f>
        <v>0.28190814108169021</v>
      </c>
      <c r="AL172" s="121">
        <f t="shared" ref="AL172:AL187" si="804">O172/L172</f>
        <v>4.9108255150433509E-2</v>
      </c>
      <c r="AM172" s="121">
        <f t="shared" ref="AM172:AM187" si="805">P172/L172</f>
        <v>9.2869666807032417E-2</v>
      </c>
      <c r="AN172" s="121">
        <f t="shared" ref="AN172:AN187" si="806">Q172/L172</f>
        <v>3.7893404995399803E-2</v>
      </c>
      <c r="AO172" s="121">
        <f t="shared" ref="AO172:AO187" si="807">R172/L172</f>
        <v>7.0530973309234244E-3</v>
      </c>
      <c r="AP172" s="121">
        <f t="shared" ref="AP172:AP187" si="808">S172/L172</f>
        <v>4.9305869376421743E-2</v>
      </c>
      <c r="AQ172" s="121">
        <f t="shared" ref="AQ172:AQ187" si="809">T172/L172</f>
        <v>2.1480462189325763E-3</v>
      </c>
      <c r="AR172" s="122">
        <f t="shared" ref="AR172:AR187" si="810">U172/L172</f>
        <v>0.47971353886203977</v>
      </c>
      <c r="AS172" s="38">
        <f t="shared" ref="AS172:AS187" si="811">V172</f>
        <v>22.465265217391305</v>
      </c>
      <c r="AT172" s="121">
        <f>Y172/Y172</f>
        <v>1</v>
      </c>
      <c r="AU172" s="121">
        <f>AA172/Y172</f>
        <v>0.7238272615023793</v>
      </c>
      <c r="AV172" s="121">
        <f>AB172/Y172</f>
        <v>2.8261777701574453E-2</v>
      </c>
      <c r="AW172" s="121">
        <f>AC172/Y172</f>
        <v>8.4930088788738395E-2</v>
      </c>
      <c r="AX172" s="121">
        <f>AD172/Y172</f>
        <v>3.4549149774095435E-2</v>
      </c>
      <c r="AY172" s="121">
        <f>AE172/Y172</f>
        <v>4.1818045212297286E-3</v>
      </c>
      <c r="AZ172" s="121">
        <f>AF172/Y172</f>
        <v>2.2345397086791962E-2</v>
      </c>
      <c r="BA172" s="121">
        <f>AG172/Y172</f>
        <v>2.1018173207304575E-4</v>
      </c>
      <c r="BB172" s="122">
        <f>AH172/Y172</f>
        <v>0.10169435497127668</v>
      </c>
      <c r="BC172" s="38">
        <f t="shared" ref="BC172:BC187" si="812">I172</f>
        <v>8.2614304545454544</v>
      </c>
      <c r="BD172" s="123">
        <f>BC172</f>
        <v>8.2614304545454544</v>
      </c>
      <c r="BE172" s="123">
        <f t="shared" ref="BE172:BE187" si="813">BC172*AK172</f>
        <v>2.3289645021165719</v>
      </c>
      <c r="BF172" s="123">
        <f t="shared" ref="BF172:BF187" si="814">BC172*AL172</f>
        <v>0.40570443466938005</v>
      </c>
      <c r="BG172" s="123">
        <f t="shared" ref="BG172:BG187" si="815">BC172*AM172</f>
        <v>0.76723629366310675</v>
      </c>
      <c r="BH172" s="123">
        <f t="shared" ref="BH172:BH187" si="816">BC172*AN172</f>
        <v>0.31305373005542081</v>
      </c>
      <c r="BI172" s="123">
        <f t="shared" ref="BI172:BI187" si="817">BC172*AO172</f>
        <v>5.8268673088564038E-2</v>
      </c>
      <c r="BJ172" s="123">
        <f t="shared" ref="BJ172:BJ187" si="818">BC172*AP172</f>
        <v>0.4073370108542107</v>
      </c>
      <c r="BK172" s="123">
        <f t="shared" ref="BK172:BK187" si="819">BC172*AQ172</f>
        <v>1.7745934450860798E-2</v>
      </c>
      <c r="BL172" s="124">
        <f t="shared" ref="BL172:BL187" si="820">BC172*AR172</f>
        <v>3.9631200394126296</v>
      </c>
      <c r="BM172" s="38">
        <f t="shared" ref="BM172:BM187" si="821">V172</f>
        <v>22.465265217391305</v>
      </c>
      <c r="BN172" s="123">
        <f>BM172</f>
        <v>22.465265217391305</v>
      </c>
      <c r="BO172" s="123">
        <f t="shared" ref="BO172:BO187" si="822">BM172*AU172</f>
        <v>16.260971401229003</v>
      </c>
      <c r="BP172" s="123">
        <f t="shared" ref="BP172:BP187" si="823">BM172*AV172</f>
        <v>0.63490833158082571</v>
      </c>
      <c r="BQ172" s="123">
        <f t="shared" ref="BQ172:BQ187" si="824">BM172*AW172</f>
        <v>1.9079769695755999</v>
      </c>
      <c r="BR172" s="123">
        <f t="shared" ref="BR172:BR187" si="825">BM172*AX172</f>
        <v>0.77615581271042888</v>
      </c>
      <c r="BS172" s="123">
        <f t="shared" ref="BS172:BS187" si="826">BM172*AY172</f>
        <v>9.3945347656711919E-2</v>
      </c>
      <c r="BT172" s="123">
        <f t="shared" ref="BT172:BT187" si="827">BM172*AZ172</f>
        <v>0.50199527194270444</v>
      </c>
      <c r="BU172" s="123">
        <f t="shared" ref="BU172:BU187" si="828">BM172*BA172</f>
        <v>4.7217883548716531E-3</v>
      </c>
      <c r="BV172" s="124">
        <f t="shared" ref="BV172:BV187" si="829">BM172*BB172</f>
        <v>2.2845906555412667</v>
      </c>
      <c r="BW172" s="114">
        <v>2.9358277777777779</v>
      </c>
      <c r="BX172" s="115">
        <v>1.8051500000000003</v>
      </c>
      <c r="BY172" s="115">
        <v>2.9299255555555552</v>
      </c>
      <c r="BZ172" s="115">
        <v>1.9440150000000003</v>
      </c>
      <c r="CA172" s="115">
        <v>0.8270054545454546</v>
      </c>
      <c r="CB172" s="115">
        <v>0.1367936363636364</v>
      </c>
      <c r="CC172" s="115">
        <v>0.72380454545454542</v>
      </c>
      <c r="CD172" s="115">
        <v>8.6890909090909102E-2</v>
      </c>
      <c r="CE172" s="115">
        <v>0.16172999999999996</v>
      </c>
      <c r="CF172" s="115">
        <v>1.884334545454545</v>
      </c>
      <c r="CG172" s="115">
        <v>7.7936363636363646E-3</v>
      </c>
      <c r="CH172" s="115">
        <v>4.5199999999999997E-3</v>
      </c>
      <c r="CI172" s="115">
        <v>1.468181818181818E-4</v>
      </c>
      <c r="CJ172" s="115">
        <v>8.8045454545454549E-4</v>
      </c>
      <c r="CK172" s="115">
        <v>8.7554545454545454E-3</v>
      </c>
      <c r="CL172" s="115">
        <v>0.12863181818181818</v>
      </c>
      <c r="CM172" s="115">
        <v>4.5772727272727291E-2</v>
      </c>
      <c r="CN172" s="115">
        <v>2.190909090909091E-3</v>
      </c>
      <c r="CO172" s="115">
        <v>2.5050000000000003E-2</v>
      </c>
      <c r="CP172" s="115">
        <v>5.6722727272727272E-2</v>
      </c>
      <c r="CQ172" s="115">
        <v>0.12508636363636363</v>
      </c>
      <c r="CR172" s="115">
        <v>0.10554999999999999</v>
      </c>
      <c r="CS172" s="115">
        <v>8.9704545454545453E-2</v>
      </c>
      <c r="CT172" s="115">
        <v>0.40211363636363634</v>
      </c>
      <c r="CU172" s="115">
        <v>-2.3236363636363631E-2</v>
      </c>
      <c r="CV172" s="115">
        <v>2.3499999999999999E-4</v>
      </c>
      <c r="CW172" s="115">
        <v>1.0204545454545455E-3</v>
      </c>
      <c r="CX172" s="115">
        <v>2.6272727272727277E-4</v>
      </c>
      <c r="CY172" s="115">
        <v>1.0574090909090908E-2</v>
      </c>
      <c r="CZ172" s="115">
        <v>7.8363636363636374E-4</v>
      </c>
      <c r="DA172" s="115">
        <v>3.849545454545454E-3</v>
      </c>
      <c r="DB172" s="115">
        <v>7.3136363636363622E-4</v>
      </c>
      <c r="DC172" s="115">
        <v>3.6590909090909089E-4</v>
      </c>
      <c r="DD172" s="115">
        <v>0.10604090909090909</v>
      </c>
      <c r="DE172" s="115">
        <v>4.9136363636363639E-3</v>
      </c>
      <c r="DF172" s="115">
        <v>0</v>
      </c>
      <c r="DG172" s="115">
        <v>2.0193181818181815E-2</v>
      </c>
      <c r="DH172" s="115">
        <v>1.6090909090909092E-4</v>
      </c>
      <c r="DI172" s="115">
        <v>1.1272727272727275E-4</v>
      </c>
      <c r="DJ172" s="115">
        <v>4.1363181818181813E-2</v>
      </c>
      <c r="DK172" s="115">
        <v>1.9000909090909093E-2</v>
      </c>
      <c r="DL172" s="115">
        <v>7.4545454545454538E-5</v>
      </c>
      <c r="DM172" s="115">
        <v>0.52890000000000015</v>
      </c>
      <c r="DN172" s="115">
        <v>0.20048590909090908</v>
      </c>
      <c r="DO172" s="115">
        <v>2.4650000000000002E-3</v>
      </c>
      <c r="DP172" s="115">
        <v>1.5013636363636362E-3</v>
      </c>
      <c r="DQ172" s="115">
        <v>2.0440909090909086E-3</v>
      </c>
      <c r="DR172" s="115">
        <v>2.090909090909091E-5</v>
      </c>
      <c r="DS172" s="116">
        <v>179.82089227272729</v>
      </c>
      <c r="DT172" s="114">
        <v>13.712666666666667</v>
      </c>
      <c r="DU172" s="115">
        <v>12.346765217391306</v>
      </c>
      <c r="DV172" s="115">
        <v>13.181673333333336</v>
      </c>
      <c r="DW172" s="115">
        <v>11.412666521739128</v>
      </c>
      <c r="DX172" s="115">
        <v>7.5028669565217401</v>
      </c>
      <c r="DY172" s="115">
        <v>0.35015608695652173</v>
      </c>
      <c r="DZ172" s="115">
        <v>2.7300756521739129</v>
      </c>
      <c r="EA172" s="115">
        <v>0.37370869565217396</v>
      </c>
      <c r="EB172" s="115">
        <v>0.45233434782608684</v>
      </c>
      <c r="EC172" s="115">
        <v>4.0284004347826095</v>
      </c>
      <c r="ED172" s="115">
        <v>3.5256521739130435E-3</v>
      </c>
      <c r="EE172" s="115">
        <v>6.7556521739130428E-3</v>
      </c>
      <c r="EF172" s="115">
        <v>2.8869565217391307E-4</v>
      </c>
      <c r="EG172" s="115">
        <v>1.9691304347826087E-3</v>
      </c>
      <c r="EH172" s="115">
        <v>2.5117391304347831E-2</v>
      </c>
      <c r="EI172" s="115">
        <v>0.54028695652173919</v>
      </c>
      <c r="EJ172" s="115">
        <v>8.287391304347827E-2</v>
      </c>
      <c r="EK172" s="115">
        <v>2.0782608695652173E-3</v>
      </c>
      <c r="EL172" s="115">
        <v>0.10012173913043478</v>
      </c>
      <c r="EM172" s="115">
        <v>0.30632608695652169</v>
      </c>
      <c r="EN172" s="115">
        <v>0.40701739130434783</v>
      </c>
      <c r="EO172" s="115">
        <v>0.45171304347826086</v>
      </c>
      <c r="EP172" s="115">
        <v>0.25153043478260873</v>
      </c>
      <c r="EQ172" s="115">
        <v>1.516708695652174</v>
      </c>
      <c r="ER172" s="115">
        <v>-0.2679086956521739</v>
      </c>
      <c r="ES172" s="115">
        <v>0</v>
      </c>
      <c r="ET172" s="115">
        <v>8.713043478260871E-4</v>
      </c>
      <c r="EU172" s="115">
        <v>6.6086956521739135E-4</v>
      </c>
      <c r="EV172" s="115">
        <v>2.555739130434782E-2</v>
      </c>
      <c r="EW172" s="115">
        <v>1.9660869565217391E-3</v>
      </c>
      <c r="EX172" s="115">
        <v>6.0539130434782611E-3</v>
      </c>
      <c r="EY172" s="115">
        <v>1.2278260869565216E-3</v>
      </c>
      <c r="EZ172" s="115">
        <v>1.3443478260869567E-3</v>
      </c>
      <c r="FA172" s="115">
        <v>0.27143913043478263</v>
      </c>
      <c r="FB172" s="115">
        <v>1.7443478260869564E-2</v>
      </c>
      <c r="FC172" s="115">
        <v>0</v>
      </c>
      <c r="FD172" s="115">
        <v>4.2832608695652176E-2</v>
      </c>
      <c r="FE172" s="115">
        <v>2.4304347826086957E-4</v>
      </c>
      <c r="FF172" s="115">
        <v>8.7391304347826074E-4</v>
      </c>
      <c r="FG172" s="115">
        <v>0.12233130434782608</v>
      </c>
      <c r="FH172" s="115">
        <v>3.9751739130434782E-2</v>
      </c>
      <c r="FI172" s="115">
        <v>1.926086956521739E-4</v>
      </c>
      <c r="FJ172" s="115">
        <v>5.8038000000000007</v>
      </c>
      <c r="FK172" s="115">
        <v>1.8188769565217389</v>
      </c>
      <c r="FL172" s="115">
        <v>1.2443043478260868E-2</v>
      </c>
      <c r="FM172" s="115">
        <v>3.902608695652174E-3</v>
      </c>
      <c r="FN172" s="115">
        <v>6.3404347826086947E-3</v>
      </c>
      <c r="FO172" s="115">
        <v>2.4347826086956523E-5</v>
      </c>
      <c r="FP172" s="116">
        <v>47.324003478260863</v>
      </c>
    </row>
    <row r="173" spans="1:172" x14ac:dyDescent="0.2">
      <c r="A173" s="2" t="s">
        <v>3</v>
      </c>
      <c r="B173" s="21">
        <v>2002</v>
      </c>
      <c r="C173" s="20"/>
      <c r="D173" s="15"/>
      <c r="E173" s="15"/>
      <c r="F173" s="15"/>
      <c r="G173" s="42">
        <f>G171</f>
        <v>3.73061037</v>
      </c>
      <c r="H173" s="104">
        <f>H171</f>
        <v>9.7788088397999999</v>
      </c>
      <c r="I173" s="38">
        <f>Tracking!AS25</f>
        <v>7.7704700000000013</v>
      </c>
      <c r="J173" s="41"/>
      <c r="K173" s="41"/>
      <c r="L173" s="108">
        <v>21.977677391304347</v>
      </c>
      <c r="M173" s="108">
        <v>10.977677391304347</v>
      </c>
      <c r="N173" s="108">
        <v>5.96299347826087</v>
      </c>
      <c r="O173" s="108">
        <v>1.031421304347826</v>
      </c>
      <c r="P173" s="108">
        <v>2.0080521739130428</v>
      </c>
      <c r="Q173" s="108">
        <v>0.83556521739130429</v>
      </c>
      <c r="R173" s="108">
        <v>6.0718695652173915E-2</v>
      </c>
      <c r="S173" s="108">
        <v>0.68542956521739129</v>
      </c>
      <c r="T173" s="108">
        <v>0.39349521739130433</v>
      </c>
      <c r="U173" s="110">
        <v>11</v>
      </c>
      <c r="V173" s="38">
        <f>Tracking!AR25</f>
        <v>23.428953750000005</v>
      </c>
      <c r="W173" s="41"/>
      <c r="X173" s="41"/>
      <c r="Y173" s="108">
        <v>130.87189499999997</v>
      </c>
      <c r="Z173" s="108">
        <v>119.87189499999998</v>
      </c>
      <c r="AA173" s="108">
        <v>100.17928208333332</v>
      </c>
      <c r="AB173" s="108">
        <v>2.4723324999999998</v>
      </c>
      <c r="AC173" s="108">
        <v>10.727685833333332</v>
      </c>
      <c r="AD173" s="108">
        <v>3.7306250000000003</v>
      </c>
      <c r="AE173" s="108">
        <v>0.60033250000000005</v>
      </c>
      <c r="AF173" s="108">
        <v>2.0905475</v>
      </c>
      <c r="AG173" s="108">
        <v>7.109041666666667E-2</v>
      </c>
      <c r="AH173" s="110">
        <v>11</v>
      </c>
      <c r="AI173" s="38">
        <f t="shared" si="801"/>
        <v>7.7704700000000013</v>
      </c>
      <c r="AJ173" s="121">
        <f t="shared" si="802"/>
        <v>1</v>
      </c>
      <c r="AK173" s="121">
        <f t="shared" si="803"/>
        <v>0.27132045721174242</v>
      </c>
      <c r="AL173" s="121">
        <f t="shared" si="804"/>
        <v>4.6930405155365347E-2</v>
      </c>
      <c r="AM173" s="121">
        <f t="shared" si="805"/>
        <v>9.1367806441073049E-2</v>
      </c>
      <c r="AN173" s="121">
        <f t="shared" si="806"/>
        <v>3.8018813476709906E-2</v>
      </c>
      <c r="AO173" s="121">
        <f t="shared" si="807"/>
        <v>2.7627439683957588E-3</v>
      </c>
      <c r="AP173" s="121">
        <f t="shared" si="808"/>
        <v>3.1187534197248123E-2</v>
      </c>
      <c r="AQ173" s="121">
        <f t="shared" si="809"/>
        <v>1.7904313107580422E-2</v>
      </c>
      <c r="AR173" s="122">
        <f t="shared" si="810"/>
        <v>0.50050784731020947</v>
      </c>
      <c r="AS173" s="38">
        <f t="shared" si="811"/>
        <v>23.428953750000005</v>
      </c>
      <c r="AT173" s="121">
        <f t="shared" ref="AT173:AT187" si="830">Y173/Y173</f>
        <v>1</v>
      </c>
      <c r="AU173" s="121">
        <f t="shared" ref="AU173:AU187" si="831">AA173/Y173</f>
        <v>0.76547590361806361</v>
      </c>
      <c r="AV173" s="121">
        <f t="shared" ref="AV173:AV187" si="832">AB173/Y173</f>
        <v>1.8891240934503169E-2</v>
      </c>
      <c r="AW173" s="121">
        <f t="shared" ref="AW173:AW187" si="833">AC173/Y173</f>
        <v>8.1970890948995082E-2</v>
      </c>
      <c r="AX173" s="121">
        <f t="shared" ref="AX173:AX187" si="834">AD173/Y173</f>
        <v>2.850592940524015E-2</v>
      </c>
      <c r="AY173" s="121">
        <f t="shared" ref="AY173:AY187" si="835">AE173/Y173</f>
        <v>4.5871766432357399E-3</v>
      </c>
      <c r="AZ173" s="121">
        <f t="shared" ref="AZ173:AZ187" si="836">AF173/Y173</f>
        <v>1.5973998848263032E-2</v>
      </c>
      <c r="BA173" s="121">
        <f t="shared" ref="BA173:BA187" si="837">AG173/Y173</f>
        <v>5.4320613808386202E-4</v>
      </c>
      <c r="BB173" s="122">
        <f t="shared" ref="BB173:BB187" si="838">AH173/Y173</f>
        <v>8.4051659831165457E-2</v>
      </c>
      <c r="BC173" s="38">
        <f t="shared" si="812"/>
        <v>7.7704700000000013</v>
      </c>
      <c r="BD173" s="123">
        <f t="shared" ref="BD173:BD187" si="839">BC173</f>
        <v>7.7704700000000013</v>
      </c>
      <c r="BE173" s="123">
        <f t="shared" si="813"/>
        <v>2.1082874731501287</v>
      </c>
      <c r="BF173" s="123">
        <f t="shared" si="814"/>
        <v>0.36467130534761183</v>
      </c>
      <c r="BG173" s="123">
        <f t="shared" si="815"/>
        <v>0.70997079891616499</v>
      </c>
      <c r="BH173" s="123">
        <f t="shared" si="816"/>
        <v>0.29542404955637008</v>
      </c>
      <c r="BI173" s="123">
        <f t="shared" si="817"/>
        <v>2.1467819124100194E-2</v>
      </c>
      <c r="BJ173" s="123">
        <f t="shared" si="818"/>
        <v>0.24234179885369067</v>
      </c>
      <c r="BK173" s="123">
        <f t="shared" si="819"/>
        <v>0.13912492787306047</v>
      </c>
      <c r="BL173" s="124">
        <f t="shared" si="820"/>
        <v>3.8891812122885643</v>
      </c>
      <c r="BM173" s="38">
        <f t="shared" si="821"/>
        <v>23.428953750000005</v>
      </c>
      <c r="BN173" s="123">
        <f t="shared" ref="BN173:BN187" si="840">BM173</f>
        <v>23.428953750000005</v>
      </c>
      <c r="BO173" s="123">
        <f t="shared" si="822"/>
        <v>17.934299542607075</v>
      </c>
      <c r="BP173" s="123">
        <f t="shared" si="823"/>
        <v>0.44260201013458161</v>
      </c>
      <c r="BQ173" s="123">
        <f t="shared" si="824"/>
        <v>1.9204922128902997</v>
      </c>
      <c r="BR173" s="123">
        <f t="shared" si="825"/>
        <v>0.66786410163613663</v>
      </c>
      <c r="BS173" s="123">
        <f t="shared" si="826"/>
        <v>0.10747274941745043</v>
      </c>
      <c r="BT173" s="123">
        <f t="shared" si="827"/>
        <v>0.37425408021850792</v>
      </c>
      <c r="BU173" s="123">
        <f t="shared" si="828"/>
        <v>1.272675148588292E-2</v>
      </c>
      <c r="BV173" s="124">
        <f t="shared" si="829"/>
        <v>1.9692424507951087</v>
      </c>
      <c r="BW173" s="114">
        <v>2.7160826086956522</v>
      </c>
      <c r="BX173" s="115">
        <v>1.5737000000000001</v>
      </c>
      <c r="BY173" s="115">
        <v>2.9161773913043478</v>
      </c>
      <c r="BZ173" s="115">
        <v>1.7864939130434783</v>
      </c>
      <c r="CA173" s="115">
        <v>0.76380652173913044</v>
      </c>
      <c r="CB173" s="115">
        <v>0.12617956521739129</v>
      </c>
      <c r="CC173" s="115">
        <v>0.68515043478260884</v>
      </c>
      <c r="CD173" s="115">
        <v>8.3556521739130432E-2</v>
      </c>
      <c r="CE173" s="115">
        <v>6.0718695652173915E-2</v>
      </c>
      <c r="CF173" s="115">
        <v>1.1423826086956523</v>
      </c>
      <c r="CG173" s="115">
        <v>6.7081739130434789E-2</v>
      </c>
      <c r="CH173" s="115">
        <v>2.0513043478260873E-3</v>
      </c>
      <c r="CI173" s="115">
        <v>8.9999999999999992E-5</v>
      </c>
      <c r="CJ173" s="115">
        <v>6.3608695652173921E-4</v>
      </c>
      <c r="CK173" s="115">
        <v>4.8460869565217389E-3</v>
      </c>
      <c r="CL173" s="115">
        <v>0.1100304347826087</v>
      </c>
      <c r="CM173" s="115">
        <v>5.0930434782608704E-2</v>
      </c>
      <c r="CN173" s="115">
        <v>1.9869565217391304E-3</v>
      </c>
      <c r="CO173" s="115">
        <v>2.6760869565217397E-2</v>
      </c>
      <c r="CP173" s="115">
        <v>5.3482608695652176E-2</v>
      </c>
      <c r="CQ173" s="115">
        <v>0.11196521739130434</v>
      </c>
      <c r="CR173" s="115">
        <v>0.1090391304347826</v>
      </c>
      <c r="CS173" s="115">
        <v>7.9391304347826097E-2</v>
      </c>
      <c r="CT173" s="115">
        <v>0.38063913043478265</v>
      </c>
      <c r="CU173" s="115">
        <v>4.5995652173913049E-2</v>
      </c>
      <c r="CV173" s="115">
        <v>2.8260869565217389E-4</v>
      </c>
      <c r="CW173" s="115">
        <v>4.0869565217391301E-5</v>
      </c>
      <c r="CX173" s="115">
        <v>2.3608695652173914E-4</v>
      </c>
      <c r="CY173" s="115">
        <v>4.7213043478260882E-3</v>
      </c>
      <c r="CZ173" s="115">
        <v>7.2173913043478265E-4</v>
      </c>
      <c r="DA173" s="115">
        <v>8.3917391304347815E-3</v>
      </c>
      <c r="DB173" s="115">
        <v>2.7217391304347824E-4</v>
      </c>
      <c r="DC173" s="115">
        <v>7.7391304347826094E-5</v>
      </c>
      <c r="DD173" s="115">
        <v>9.7813043478260864E-2</v>
      </c>
      <c r="DE173" s="115">
        <v>5.5043478260869564E-3</v>
      </c>
      <c r="DF173" s="115">
        <v>3.9739130434782611E-4</v>
      </c>
      <c r="DG173" s="115">
        <v>1.2701739130434781E-2</v>
      </c>
      <c r="DH173" s="115">
        <v>1.0652173913043477E-4</v>
      </c>
      <c r="DI173" s="115">
        <v>8.0434782608695659E-5</v>
      </c>
      <c r="DJ173" s="115">
        <v>1.2322173913043478E-2</v>
      </c>
      <c r="DK173" s="115">
        <v>3.9499130434782613E-2</v>
      </c>
      <c r="DL173" s="115">
        <v>7.3478260869565211E-5</v>
      </c>
      <c r="DM173" s="115">
        <v>0.53483478260869577</v>
      </c>
      <c r="DN173" s="115">
        <v>0.18516521739130434</v>
      </c>
      <c r="DO173" s="115">
        <v>3.3782608695652174E-4</v>
      </c>
      <c r="DP173" s="115">
        <v>2.1521739130434781E-4</v>
      </c>
      <c r="DQ173" s="115">
        <v>1.5017391304347823E-3</v>
      </c>
      <c r="DR173" s="115">
        <v>3.6086956521739127E-5</v>
      </c>
      <c r="DS173" s="116">
        <v>190.97900434782608</v>
      </c>
      <c r="DT173" s="114">
        <v>16.745345833333328</v>
      </c>
      <c r="DU173" s="115">
        <v>13.261100000000001</v>
      </c>
      <c r="DV173" s="115">
        <v>16.060927500000005</v>
      </c>
      <c r="DW173" s="115">
        <v>13.228040000000002</v>
      </c>
      <c r="DX173" s="115">
        <v>8.9639591666666689</v>
      </c>
      <c r="DY173" s="115">
        <v>0.28943291666666665</v>
      </c>
      <c r="DZ173" s="115">
        <v>2.9886000000000013</v>
      </c>
      <c r="EA173" s="115">
        <v>0.37306250000000002</v>
      </c>
      <c r="EB173" s="115">
        <v>0.60033250000000005</v>
      </c>
      <c r="EC173" s="115">
        <v>3.4842458333333326</v>
      </c>
      <c r="ED173" s="115">
        <v>1.2652916666666666E-2</v>
      </c>
      <c r="EE173" s="115">
        <v>3.8129166666666665E-2</v>
      </c>
      <c r="EF173" s="115">
        <v>2.9833333333333334E-4</v>
      </c>
      <c r="EG173" s="115">
        <v>2.5962499999999996E-3</v>
      </c>
      <c r="EH173" s="115">
        <v>2.0070000000000001E-2</v>
      </c>
      <c r="EI173" s="115">
        <v>0.54761249999999995</v>
      </c>
      <c r="EJ173" s="115">
        <v>0.10627083333333331</v>
      </c>
      <c r="EK173" s="115">
        <v>6.0083333333333334E-3</v>
      </c>
      <c r="EL173" s="115">
        <v>0.15941666666666665</v>
      </c>
      <c r="EM173" s="115">
        <v>0.3732625</v>
      </c>
      <c r="EN173" s="115">
        <v>0.35078749999999997</v>
      </c>
      <c r="EO173" s="115">
        <v>0.49003749999999996</v>
      </c>
      <c r="EP173" s="115">
        <v>0.28682916666666664</v>
      </c>
      <c r="EQ173" s="115">
        <v>1.660333333333333</v>
      </c>
      <c r="ER173" s="115">
        <v>-0.1727208333333333</v>
      </c>
      <c r="ES173" s="115">
        <v>4.0416666666666669E-5</v>
      </c>
      <c r="ET173" s="115">
        <v>7.5833333333333338E-5</v>
      </c>
      <c r="EU173" s="115">
        <v>6.1749999999999988E-4</v>
      </c>
      <c r="EV173" s="115">
        <v>2.5528750000000003E-2</v>
      </c>
      <c r="EW173" s="115">
        <v>1.8666666666666664E-3</v>
      </c>
      <c r="EX173" s="115">
        <v>3.7614166666666664E-2</v>
      </c>
      <c r="EY173" s="115">
        <v>9.6041666666666682E-4</v>
      </c>
      <c r="EZ173" s="115">
        <v>4.3375000000000011E-4</v>
      </c>
      <c r="FA173" s="115">
        <v>0.22436666666666669</v>
      </c>
      <c r="FB173" s="115">
        <v>2.4379166666666671E-2</v>
      </c>
      <c r="FC173" s="115">
        <v>0</v>
      </c>
      <c r="FD173" s="115">
        <v>3.6620416666666669E-2</v>
      </c>
      <c r="FE173" s="115">
        <v>2.0250000000000002E-4</v>
      </c>
      <c r="FF173" s="115">
        <v>9.0625000000000005E-4</v>
      </c>
      <c r="FG173" s="115">
        <v>0.16402291666666666</v>
      </c>
      <c r="FH173" s="115">
        <v>0.21674958333333336</v>
      </c>
      <c r="FI173" s="115">
        <v>2.8958333333333332E-4</v>
      </c>
      <c r="FJ173" s="115">
        <v>6.2808416666666673</v>
      </c>
      <c r="FK173" s="115">
        <v>2.1730808333333336</v>
      </c>
      <c r="FL173" s="115">
        <v>2.3258333333333334E-3</v>
      </c>
      <c r="FM173" s="115">
        <v>9.0541666666666667E-4</v>
      </c>
      <c r="FN173" s="115">
        <v>5.0916666666666671E-3</v>
      </c>
      <c r="FO173" s="115">
        <v>1.3916666666666667E-4</v>
      </c>
      <c r="FP173" s="116">
        <v>46.789789166666672</v>
      </c>
    </row>
    <row r="174" spans="1:172" x14ac:dyDescent="0.2">
      <c r="A174" s="2" t="s">
        <v>3</v>
      </c>
      <c r="B174" s="21">
        <v>2003</v>
      </c>
      <c r="C174" s="20"/>
      <c r="D174" s="15"/>
      <c r="E174" s="15"/>
      <c r="F174" s="15"/>
      <c r="G174" s="42">
        <f>G171</f>
        <v>3.73061037</v>
      </c>
      <c r="H174" s="104">
        <f>H171</f>
        <v>9.7788088397999999</v>
      </c>
      <c r="I174" s="38">
        <f>Tracking!AS26</f>
        <v>6.9446634782608694</v>
      </c>
      <c r="J174" s="41"/>
      <c r="K174" s="41"/>
      <c r="L174" s="108">
        <v>20.255588695652172</v>
      </c>
      <c r="M174" s="108">
        <v>9.2555886956521736</v>
      </c>
      <c r="N174" s="108">
        <v>4.8104904347826087</v>
      </c>
      <c r="O174" s="108">
        <v>0.69380086956521747</v>
      </c>
      <c r="P174" s="108">
        <v>1.8575808695652176</v>
      </c>
      <c r="Q174" s="108">
        <v>0.81660869565217409</v>
      </c>
      <c r="R174" s="108">
        <v>6.9111304347826086E-2</v>
      </c>
      <c r="S174" s="108">
        <v>0.96180956521739136</v>
      </c>
      <c r="T174" s="108">
        <v>4.6189130434782615E-2</v>
      </c>
      <c r="U174" s="110">
        <v>11</v>
      </c>
      <c r="V174" s="38">
        <f>Tracking!AR26</f>
        <v>20.651976666666666</v>
      </c>
      <c r="W174" s="41"/>
      <c r="X174" s="41"/>
      <c r="Y174" s="108">
        <v>88.943347916666667</v>
      </c>
      <c r="Z174" s="108">
        <v>77.943347916666667</v>
      </c>
      <c r="AA174" s="108">
        <v>58.134488333333337</v>
      </c>
      <c r="AB174" s="108">
        <v>2.5495550000000002</v>
      </c>
      <c r="AC174" s="108">
        <v>10.547783333333333</v>
      </c>
      <c r="AD174" s="108">
        <v>3.6372500000000003</v>
      </c>
      <c r="AE174" s="108">
        <v>0.39450583333333333</v>
      </c>
      <c r="AF174" s="108">
        <v>2.6762774999999999</v>
      </c>
      <c r="AG174" s="108">
        <v>3.4858333333333325E-3</v>
      </c>
      <c r="AH174" s="110">
        <v>11</v>
      </c>
      <c r="AI174" s="38">
        <f t="shared" si="801"/>
        <v>6.9446634782608694</v>
      </c>
      <c r="AJ174" s="121">
        <f t="shared" si="802"/>
        <v>1</v>
      </c>
      <c r="AK174" s="121">
        <f t="shared" si="803"/>
        <v>0.23748953965555059</v>
      </c>
      <c r="AL174" s="121">
        <f t="shared" si="804"/>
        <v>3.4252318211523552E-2</v>
      </c>
      <c r="AM174" s="121">
        <f t="shared" si="805"/>
        <v>9.1707078845056939E-2</v>
      </c>
      <c r="AN174" s="121">
        <f t="shared" si="806"/>
        <v>4.0315228943578314E-2</v>
      </c>
      <c r="AO174" s="121">
        <f t="shared" si="807"/>
        <v>3.4119622681053311E-3</v>
      </c>
      <c r="AP174" s="121">
        <f t="shared" si="808"/>
        <v>4.7483663875137937E-2</v>
      </c>
      <c r="AQ174" s="121">
        <f t="shared" si="809"/>
        <v>2.2803153800559266E-3</v>
      </c>
      <c r="AR174" s="122">
        <f t="shared" si="810"/>
        <v>0.54306000014510225</v>
      </c>
      <c r="AS174" s="38">
        <f t="shared" si="811"/>
        <v>20.651976666666666</v>
      </c>
      <c r="AT174" s="121">
        <f t="shared" si="830"/>
        <v>1</v>
      </c>
      <c r="AU174" s="121">
        <f t="shared" si="831"/>
        <v>0.65361254883053255</v>
      </c>
      <c r="AV174" s="121">
        <f t="shared" si="832"/>
        <v>2.8664931776446561E-2</v>
      </c>
      <c r="AW174" s="121">
        <f t="shared" si="833"/>
        <v>0.11858990672597376</v>
      </c>
      <c r="AX174" s="121">
        <f t="shared" si="834"/>
        <v>4.0894008210797667E-2</v>
      </c>
      <c r="AY174" s="121">
        <f t="shared" si="835"/>
        <v>4.4354731699885654E-3</v>
      </c>
      <c r="AZ174" s="121">
        <f t="shared" si="836"/>
        <v>3.0089687005120089E-2</v>
      </c>
      <c r="BA174" s="121">
        <f t="shared" si="837"/>
        <v>3.9191613706730493E-5</v>
      </c>
      <c r="BB174" s="122">
        <f t="shared" si="838"/>
        <v>0.12367422924428464</v>
      </c>
      <c r="BC174" s="38">
        <f t="shared" si="812"/>
        <v>6.9446634782608694</v>
      </c>
      <c r="BD174" s="123">
        <f t="shared" si="839"/>
        <v>6.9446634782608694</v>
      </c>
      <c r="BE174" s="123">
        <f t="shared" si="813"/>
        <v>1.6492849325148886</v>
      </c>
      <c r="BF174" s="123">
        <f t="shared" si="814"/>
        <v>0.23787082332933729</v>
      </c>
      <c r="BG174" s="123">
        <f t="shared" si="815"/>
        <v>0.6368748011532569</v>
      </c>
      <c r="BH174" s="123">
        <f t="shared" si="816"/>
        <v>0.27997569806219386</v>
      </c>
      <c r="BI174" s="123">
        <f t="shared" si="817"/>
        <v>2.3694929752515213E-2</v>
      </c>
      <c r="BJ174" s="123">
        <f t="shared" si="818"/>
        <v>0.3297580663276854</v>
      </c>
      <c r="BK174" s="123">
        <f t="shared" si="819"/>
        <v>1.5836022938790946E-2</v>
      </c>
      <c r="BL174" s="124">
        <f t="shared" si="820"/>
        <v>3.7713689495120342</v>
      </c>
      <c r="BM174" s="38">
        <f t="shared" si="821"/>
        <v>20.651976666666666</v>
      </c>
      <c r="BN174" s="123">
        <f t="shared" si="840"/>
        <v>20.651976666666666</v>
      </c>
      <c r="BO174" s="123">
        <f t="shared" si="822"/>
        <v>13.498391107488684</v>
      </c>
      <c r="BP174" s="123">
        <f t="shared" si="823"/>
        <v>0.59198750219876628</v>
      </c>
      <c r="BQ174" s="123">
        <f t="shared" si="824"/>
        <v>2.4491159866069863</v>
      </c>
      <c r="BR174" s="123">
        <f t="shared" si="825"/>
        <v>0.84454210337586844</v>
      </c>
      <c r="BS174" s="123">
        <f t="shared" si="826"/>
        <v>9.1601288412229878E-2</v>
      </c>
      <c r="BT174" s="123">
        <f t="shared" si="827"/>
        <v>0.6214115139370433</v>
      </c>
      <c r="BU174" s="123">
        <f t="shared" si="828"/>
        <v>8.0938429180041165E-4</v>
      </c>
      <c r="BV174" s="124">
        <f t="shared" si="829"/>
        <v>2.5541172966209507</v>
      </c>
      <c r="BW174" s="114">
        <v>3.0003571428571432</v>
      </c>
      <c r="BX174" s="115">
        <v>1.3562739130434784</v>
      </c>
      <c r="BY174" s="115">
        <v>3.1770180952380955</v>
      </c>
      <c r="BZ174" s="115">
        <v>1.4952917391304346</v>
      </c>
      <c r="CA174" s="115">
        <v>0.61898217391304344</v>
      </c>
      <c r="CB174" s="115">
        <v>8.4152608695652165E-2</v>
      </c>
      <c r="CC174" s="115">
        <v>0.63408521739130441</v>
      </c>
      <c r="CD174" s="115">
        <v>8.1660869565217398E-2</v>
      </c>
      <c r="CE174" s="115">
        <v>6.9111304347826086E-2</v>
      </c>
      <c r="CF174" s="115">
        <v>1.6030165217391303</v>
      </c>
      <c r="CG174" s="115">
        <v>7.3000000000000001E-3</v>
      </c>
      <c r="CH174" s="115">
        <v>3.0534782608695652E-3</v>
      </c>
      <c r="CI174" s="115">
        <v>9.1739130434782628E-5</v>
      </c>
      <c r="CJ174" s="115">
        <v>6.3608695652173921E-4</v>
      </c>
      <c r="CK174" s="115">
        <v>4.7843478260869562E-3</v>
      </c>
      <c r="CL174" s="115">
        <v>9.9095652173913043E-2</v>
      </c>
      <c r="CM174" s="115">
        <v>4.7252173913043469E-2</v>
      </c>
      <c r="CN174" s="115">
        <v>5.2565217391304349E-3</v>
      </c>
      <c r="CO174" s="115">
        <v>1.0330434782608694E-2</v>
      </c>
      <c r="CP174" s="115">
        <v>5.2873913043478257E-2</v>
      </c>
      <c r="CQ174" s="115">
        <v>0.12564782608695652</v>
      </c>
      <c r="CR174" s="115">
        <v>9.306956521739132E-2</v>
      </c>
      <c r="CS174" s="115">
        <v>7.0347826086956528E-2</v>
      </c>
      <c r="CT174" s="115">
        <v>0.35226956521739128</v>
      </c>
      <c r="CU174" s="115">
        <v>3.664782608695652E-2</v>
      </c>
      <c r="CV174" s="115">
        <v>1.3682608695652174E-3</v>
      </c>
      <c r="CW174" s="115">
        <v>4.4782608695652177E-5</v>
      </c>
      <c r="CX174" s="115">
        <v>1.7391304347826088E-4</v>
      </c>
      <c r="CY174" s="115">
        <v>5.4360869565217391E-3</v>
      </c>
      <c r="CZ174" s="115">
        <v>4.4913043478260863E-4</v>
      </c>
      <c r="DA174" s="115">
        <v>1.2926956521739131E-2</v>
      </c>
      <c r="DB174" s="115">
        <v>1.1695652173913044E-4</v>
      </c>
      <c r="DC174" s="115">
        <v>1.2434782608695654E-4</v>
      </c>
      <c r="DD174" s="115">
        <v>6.5178260869565213E-2</v>
      </c>
      <c r="DE174" s="115">
        <v>7.4086956521739137E-3</v>
      </c>
      <c r="DF174" s="115">
        <v>4.9130434782608697E-4</v>
      </c>
      <c r="DG174" s="115">
        <v>1.2165652173913041E-2</v>
      </c>
      <c r="DH174" s="115">
        <v>4.0434782608695649E-5</v>
      </c>
      <c r="DI174" s="115">
        <v>6.1739130434782617E-5</v>
      </c>
      <c r="DJ174" s="115">
        <v>1.459652173913043E-2</v>
      </c>
      <c r="DK174" s="115">
        <v>6.1273043478260875E-2</v>
      </c>
      <c r="DL174" s="115">
        <v>5.6956521739130443E-5</v>
      </c>
      <c r="DM174" s="115">
        <v>0.43167391304347824</v>
      </c>
      <c r="DN174" s="115">
        <v>0.15004521739130436</v>
      </c>
      <c r="DO174" s="115">
        <v>4.4478260869565222E-4</v>
      </c>
      <c r="DP174" s="115">
        <v>3.2347826086956524E-4</v>
      </c>
      <c r="DQ174" s="115">
        <v>1.4256521739130438E-3</v>
      </c>
      <c r="DR174" s="115">
        <v>2.1739130434782611E-6</v>
      </c>
      <c r="DS174" s="116">
        <v>208.92157434782609</v>
      </c>
      <c r="DT174" s="114">
        <v>14.304579166666668</v>
      </c>
      <c r="DU174" s="115">
        <v>9.8441166666666682</v>
      </c>
      <c r="DV174" s="115">
        <v>14.334415833333331</v>
      </c>
      <c r="DW174" s="115">
        <v>10.115422916666667</v>
      </c>
      <c r="DX174" s="115">
        <v>5.9713241666666663</v>
      </c>
      <c r="DY174" s="115">
        <v>0.31410958333333339</v>
      </c>
      <c r="DZ174" s="115">
        <v>3.071190000000001</v>
      </c>
      <c r="EA174" s="115">
        <v>0.36372500000000008</v>
      </c>
      <c r="EB174" s="115">
        <v>0.39450583333333333</v>
      </c>
      <c r="EC174" s="115">
        <v>4.4604625000000002</v>
      </c>
      <c r="ED174" s="115">
        <v>5.6749999999999997E-4</v>
      </c>
      <c r="EE174" s="115">
        <v>1.1502500000000001E-2</v>
      </c>
      <c r="EF174" s="115">
        <v>3.0208333333333335E-4</v>
      </c>
      <c r="EG174" s="115">
        <v>2.3354166666666666E-3</v>
      </c>
      <c r="EH174" s="115">
        <v>2.0489166666666666E-2</v>
      </c>
      <c r="EI174" s="115">
        <v>0.49717916666666667</v>
      </c>
      <c r="EJ174" s="115">
        <v>8.7062500000000001E-2</v>
      </c>
      <c r="EK174" s="115">
        <v>7.0374999999999995E-3</v>
      </c>
      <c r="EL174" s="115">
        <v>0.12621666666666667</v>
      </c>
      <c r="EM174" s="115">
        <v>0.34935833333333338</v>
      </c>
      <c r="EN174" s="115">
        <v>0.52946249999999995</v>
      </c>
      <c r="EO174" s="115">
        <v>0.47362500000000002</v>
      </c>
      <c r="EP174" s="115">
        <v>0.22755416666666672</v>
      </c>
      <c r="EQ174" s="115">
        <v>1.7062166666666663</v>
      </c>
      <c r="ER174" s="115">
        <v>-0.11109166666666666</v>
      </c>
      <c r="ES174" s="115">
        <v>4.0000000000000003E-5</v>
      </c>
      <c r="ET174" s="115">
        <v>7.1250000000000011E-5</v>
      </c>
      <c r="EU174" s="115">
        <v>4.9833333333333338E-4</v>
      </c>
      <c r="EV174" s="115">
        <v>2.2755416666666667E-2</v>
      </c>
      <c r="EW174" s="115">
        <v>1.70875E-3</v>
      </c>
      <c r="EX174" s="115">
        <v>2.1175416666666669E-2</v>
      </c>
      <c r="EY174" s="115">
        <v>7.7291666666666654E-4</v>
      </c>
      <c r="EZ174" s="115">
        <v>4.2375000000000003E-4</v>
      </c>
      <c r="FA174" s="115">
        <v>0.24349583333333333</v>
      </c>
      <c r="FB174" s="115">
        <v>1.4783333333333334E-2</v>
      </c>
      <c r="FC174" s="115">
        <v>0</v>
      </c>
      <c r="FD174" s="115">
        <v>4.359958333333333E-2</v>
      </c>
      <c r="FE174" s="115">
        <v>1.5249999999999999E-4</v>
      </c>
      <c r="FF174" s="115">
        <v>6.4874999999999991E-4</v>
      </c>
      <c r="FG174" s="115">
        <v>0.10785041666666666</v>
      </c>
      <c r="FH174" s="115">
        <v>0.14507375</v>
      </c>
      <c r="FI174" s="115">
        <v>1.8708333333333329E-4</v>
      </c>
      <c r="FJ174" s="115">
        <v>4.3130083333333342</v>
      </c>
      <c r="FK174" s="115">
        <v>1.44759375</v>
      </c>
      <c r="FL174" s="115">
        <v>1.8266666666666672E-3</v>
      </c>
      <c r="FM174" s="115">
        <v>1.1145833333333335E-3</v>
      </c>
      <c r="FN174" s="115">
        <v>5.6258333333333325E-3</v>
      </c>
      <c r="FO174" s="115">
        <v>4.1666666666666665E-5</v>
      </c>
      <c r="FP174" s="116">
        <v>55.350658750000001</v>
      </c>
    </row>
    <row r="175" spans="1:172" x14ac:dyDescent="0.2">
      <c r="A175" s="2" t="s">
        <v>3</v>
      </c>
      <c r="B175" s="21">
        <v>2004</v>
      </c>
      <c r="C175" s="38">
        <f>J175</f>
        <v>7.6630964179841907</v>
      </c>
      <c r="D175" s="42">
        <f>Tracking!AY27</f>
        <v>21.925852821557974</v>
      </c>
      <c r="E175" s="42">
        <f>Tracking!BB27</f>
        <v>7.6630964179841907</v>
      </c>
      <c r="F175" s="42">
        <f>Tracking!BC27</f>
        <v>21.925852821557974</v>
      </c>
      <c r="G175" s="42">
        <f>G171</f>
        <v>3.73061037</v>
      </c>
      <c r="H175" s="104">
        <f>H171</f>
        <v>9.7788088397999999</v>
      </c>
      <c r="I175" s="38">
        <f>Tracking!AS27</f>
        <v>7.6758217391304342</v>
      </c>
      <c r="J175" s="42">
        <f>Tracking!BE27</f>
        <v>7.6630964179841907</v>
      </c>
      <c r="K175" s="41"/>
      <c r="L175" s="108">
        <v>21.761569130434783</v>
      </c>
      <c r="M175" s="108">
        <v>10.761569130434783</v>
      </c>
      <c r="N175" s="108">
        <v>5.8601178260869542</v>
      </c>
      <c r="O175" s="108">
        <v>1.032752608695652</v>
      </c>
      <c r="P175" s="108">
        <v>2.0283008695652174</v>
      </c>
      <c r="Q175" s="108">
        <v>0.80130434782608695</v>
      </c>
      <c r="R175" s="108">
        <v>0.11815173913043477</v>
      </c>
      <c r="S175" s="108">
        <v>0.71809304347826086</v>
      </c>
      <c r="T175" s="108">
        <v>0.20285217391304347</v>
      </c>
      <c r="U175" s="110">
        <v>11</v>
      </c>
      <c r="V175" s="38">
        <f>Tracking!AR27</f>
        <v>21.157215652173917</v>
      </c>
      <c r="W175" s="42">
        <f>Tracking!BD27</f>
        <v>21.925852821557974</v>
      </c>
      <c r="X175" s="41"/>
      <c r="Y175" s="108">
        <v>97.566683043478264</v>
      </c>
      <c r="Z175" s="108">
        <v>86.566683043478264</v>
      </c>
      <c r="AA175" s="108">
        <v>67.565969565217387</v>
      </c>
      <c r="AB175" s="108">
        <v>2.6111630434782604</v>
      </c>
      <c r="AC175" s="108">
        <v>10.068386086956522</v>
      </c>
      <c r="AD175" s="108">
        <v>3.4279565217391306</v>
      </c>
      <c r="AE175" s="108">
        <v>0.53422217391304339</v>
      </c>
      <c r="AF175" s="108">
        <v>2.1346852173913042</v>
      </c>
      <c r="AG175" s="108">
        <v>0.2242978260869565</v>
      </c>
      <c r="AH175" s="110">
        <v>11</v>
      </c>
      <c r="AI175" s="38">
        <f t="shared" si="801"/>
        <v>7.6758217391304342</v>
      </c>
      <c r="AJ175" s="121">
        <f t="shared" si="802"/>
        <v>1</v>
      </c>
      <c r="AK175" s="121">
        <f t="shared" si="803"/>
        <v>0.26928746686245381</v>
      </c>
      <c r="AL175" s="121">
        <f t="shared" si="804"/>
        <v>4.7457635178121835E-2</v>
      </c>
      <c r="AM175" s="121">
        <f t="shared" si="805"/>
        <v>9.32056350076578E-2</v>
      </c>
      <c r="AN175" s="121">
        <f t="shared" si="806"/>
        <v>3.6821993075187652E-2</v>
      </c>
      <c r="AO175" s="121">
        <f t="shared" si="807"/>
        <v>5.4293759067765429E-3</v>
      </c>
      <c r="AP175" s="121">
        <f t="shared" si="808"/>
        <v>3.2998219897386313E-2</v>
      </c>
      <c r="AQ175" s="121">
        <f t="shared" si="809"/>
        <v>9.3215784531522246E-3</v>
      </c>
      <c r="AR175" s="122">
        <f t="shared" si="810"/>
        <v>0.50547825545428515</v>
      </c>
      <c r="AS175" s="38">
        <f t="shared" si="811"/>
        <v>21.157215652173917</v>
      </c>
      <c r="AT175" s="121">
        <f t="shared" si="830"/>
        <v>1</v>
      </c>
      <c r="AU175" s="121">
        <f t="shared" si="831"/>
        <v>0.69251067534096888</v>
      </c>
      <c r="AV175" s="121">
        <f t="shared" si="832"/>
        <v>2.6762855536604211E-2</v>
      </c>
      <c r="AW175" s="121">
        <f t="shared" si="833"/>
        <v>0.10319492036507776</v>
      </c>
      <c r="AX175" s="121">
        <f t="shared" si="834"/>
        <v>3.5134498937629599E-2</v>
      </c>
      <c r="AY175" s="121">
        <f t="shared" si="835"/>
        <v>5.4754569618296854E-3</v>
      </c>
      <c r="AZ175" s="121">
        <f t="shared" si="836"/>
        <v>2.1879243516355194E-2</v>
      </c>
      <c r="BA175" s="121">
        <f t="shared" si="837"/>
        <v>2.2989182279262639E-3</v>
      </c>
      <c r="BB175" s="122">
        <f t="shared" si="838"/>
        <v>0.11274340437604211</v>
      </c>
      <c r="BC175" s="38">
        <f t="shared" si="812"/>
        <v>7.6758217391304342</v>
      </c>
      <c r="BD175" s="123">
        <f t="shared" si="839"/>
        <v>7.6758217391304342</v>
      </c>
      <c r="BE175" s="123">
        <f t="shared" si="813"/>
        <v>2.0670025922181892</v>
      </c>
      <c r="BF175" s="123">
        <f t="shared" si="814"/>
        <v>0.36427634778794882</v>
      </c>
      <c r="BG175" s="123">
        <f t="shared" si="815"/>
        <v>0.71542983940123639</v>
      </c>
      <c r="BH175" s="123">
        <f t="shared" si="816"/>
        <v>0.2826390549246357</v>
      </c>
      <c r="BI175" s="123">
        <f t="shared" si="817"/>
        <v>4.1674921615146403E-2</v>
      </c>
      <c r="BJ175" s="123">
        <f t="shared" si="818"/>
        <v>0.25328845364096431</v>
      </c>
      <c r="BK175" s="123">
        <f t="shared" si="819"/>
        <v>7.1550774533715694E-2</v>
      </c>
      <c r="BL175" s="124">
        <f t="shared" si="820"/>
        <v>3.8799609818737291</v>
      </c>
      <c r="BM175" s="38">
        <f t="shared" si="821"/>
        <v>21.157215652173917</v>
      </c>
      <c r="BN175" s="123">
        <f t="shared" si="840"/>
        <v>21.157215652173917</v>
      </c>
      <c r="BO175" s="123">
        <f t="shared" si="822"/>
        <v>14.651597699621478</v>
      </c>
      <c r="BP175" s="123">
        <f t="shared" si="823"/>
        <v>0.56622750605591199</v>
      </c>
      <c r="BQ175" s="123">
        <f t="shared" si="824"/>
        <v>2.1833171843728638</v>
      </c>
      <c r="BR175" s="123">
        <f t="shared" si="825"/>
        <v>0.74334817085450478</v>
      </c>
      <c r="BS175" s="123">
        <f t="shared" si="826"/>
        <v>0.11584542373562766</v>
      </c>
      <c r="BT175" s="123">
        <f t="shared" si="827"/>
        <v>0.46290387338195482</v>
      </c>
      <c r="BU175" s="123">
        <f t="shared" si="828"/>
        <v>4.8638708714949477E-2</v>
      </c>
      <c r="BV175" s="124">
        <f t="shared" si="829"/>
        <v>2.3853365197441714</v>
      </c>
      <c r="BW175" s="114">
        <v>2.7559391304347827</v>
      </c>
      <c r="BX175" s="115">
        <v>1.5591173913043479</v>
      </c>
      <c r="BY175" s="115">
        <v>3.012937391304348</v>
      </c>
      <c r="BZ175" s="115">
        <v>1.7978195652173914</v>
      </c>
      <c r="CA175" s="115">
        <v>0.74758913043478259</v>
      </c>
      <c r="CB175" s="115">
        <v>0.12716608695652173</v>
      </c>
      <c r="CC175" s="115">
        <v>0.69104347826086954</v>
      </c>
      <c r="CD175" s="115">
        <v>8.0130434782608673E-2</v>
      </c>
      <c r="CE175" s="115">
        <v>0.11815173913043477</v>
      </c>
      <c r="CF175" s="115">
        <v>1.1968217391304345</v>
      </c>
      <c r="CG175" s="115">
        <v>3.3739999999999999E-2</v>
      </c>
      <c r="CH175" s="115">
        <v>1.2368260869565217E-2</v>
      </c>
      <c r="CI175" s="115">
        <v>6.652173913043479E-5</v>
      </c>
      <c r="CJ175" s="115">
        <v>9.3521739130434788E-4</v>
      </c>
      <c r="CK175" s="115">
        <v>6.6008695652173908E-3</v>
      </c>
      <c r="CL175" s="115">
        <v>0.10092608695652174</v>
      </c>
      <c r="CM175" s="115">
        <v>3.5713043478260875E-2</v>
      </c>
      <c r="CN175" s="115">
        <v>8.0869565217391297E-4</v>
      </c>
      <c r="CO175" s="115">
        <v>1.3213043478260867E-2</v>
      </c>
      <c r="CP175" s="115">
        <v>6.5447826086956512E-2</v>
      </c>
      <c r="CQ175" s="115">
        <v>0.1406304347826087</v>
      </c>
      <c r="CR175" s="115">
        <v>0.10730434782608696</v>
      </c>
      <c r="CS175" s="115">
        <v>5.7317391304347834E-2</v>
      </c>
      <c r="CT175" s="115">
        <v>0.38391304347826088</v>
      </c>
      <c r="CU175" s="115">
        <v>2.1100000000000004E-2</v>
      </c>
      <c r="CV175" s="115">
        <v>0</v>
      </c>
      <c r="CW175" s="115">
        <v>1.4478260869565219E-4</v>
      </c>
      <c r="CX175" s="115">
        <v>2.8695652173913041E-4</v>
      </c>
      <c r="CY175" s="115">
        <v>6.9139130434782608E-3</v>
      </c>
      <c r="CZ175" s="115">
        <v>8.1130434782608694E-4</v>
      </c>
      <c r="DA175" s="115">
        <v>4.6945652173913041E-2</v>
      </c>
      <c r="DB175" s="115">
        <v>3.2913043478260864E-4</v>
      </c>
      <c r="DC175" s="115">
        <v>2.8739130434782609E-4</v>
      </c>
      <c r="DD175" s="115">
        <v>9.857826086956524E-2</v>
      </c>
      <c r="DE175" s="115">
        <v>8.1304347826086955E-3</v>
      </c>
      <c r="DF175" s="115">
        <v>3.0826086956521739E-4</v>
      </c>
      <c r="DG175" s="115">
        <v>1.6773478260869567E-2</v>
      </c>
      <c r="DH175" s="115">
        <v>1.082608695652174E-4</v>
      </c>
      <c r="DI175" s="115">
        <v>1.3695652173913048E-4</v>
      </c>
      <c r="DJ175" s="115">
        <v>2.3711304347826086E-2</v>
      </c>
      <c r="DK175" s="115">
        <v>2.9489565217391309E-2</v>
      </c>
      <c r="DL175" s="115">
        <v>1.2608695652173915E-4</v>
      </c>
      <c r="DM175" s="115">
        <v>0.55392173913043485</v>
      </c>
      <c r="DN175" s="115">
        <v>0.18123347826086958</v>
      </c>
      <c r="DO175" s="115">
        <v>7.2782608695652184E-4</v>
      </c>
      <c r="DP175" s="115">
        <v>5.9608695652173932E-4</v>
      </c>
      <c r="DQ175" s="115">
        <v>2.3391304347826088E-3</v>
      </c>
      <c r="DR175" s="115">
        <v>2.9565217391304349E-5</v>
      </c>
      <c r="DS175" s="116">
        <v>192.92702782608697</v>
      </c>
      <c r="DT175" s="114">
        <v>14.395586956521742</v>
      </c>
      <c r="DU175" s="115">
        <v>10.837778260869566</v>
      </c>
      <c r="DV175" s="115">
        <v>15.10083956521739</v>
      </c>
      <c r="DW175" s="115">
        <v>10.798655652173913</v>
      </c>
      <c r="DX175" s="115">
        <v>6.6113234782608687</v>
      </c>
      <c r="DY175" s="115">
        <v>0.31091913043478259</v>
      </c>
      <c r="DZ175" s="115">
        <v>2.9625652173913042</v>
      </c>
      <c r="EA175" s="115">
        <v>0.34279565217391311</v>
      </c>
      <c r="EB175" s="115">
        <v>0.53422217391304339</v>
      </c>
      <c r="EC175" s="115">
        <v>3.5578086956521737</v>
      </c>
      <c r="ED175" s="115">
        <v>3.683130434782609E-2</v>
      </c>
      <c r="EE175" s="115">
        <v>1.54E-2</v>
      </c>
      <c r="EF175" s="115">
        <v>3.4608695652173905E-4</v>
      </c>
      <c r="EG175" s="115">
        <v>2.2773913043478266E-3</v>
      </c>
      <c r="EH175" s="115">
        <v>1.6417391304347828E-2</v>
      </c>
      <c r="EI175" s="115">
        <v>0.50071304347826073</v>
      </c>
      <c r="EJ175" s="115">
        <v>7.0900000000000005E-2</v>
      </c>
      <c r="EK175" s="115">
        <v>2.2130434782608698E-3</v>
      </c>
      <c r="EL175" s="115">
        <v>7.2904347826086971E-2</v>
      </c>
      <c r="EM175" s="115">
        <v>0.33062608695652179</v>
      </c>
      <c r="EN175" s="115">
        <v>0.50431304347826089</v>
      </c>
      <c r="EO175" s="115">
        <v>0.50699565217391307</v>
      </c>
      <c r="EP175" s="115">
        <v>0.23103043478260865</v>
      </c>
      <c r="EQ175" s="115">
        <v>1.6458695652173916</v>
      </c>
      <c r="ER175" s="115">
        <v>2.2686956521739122E-2</v>
      </c>
      <c r="ES175" s="115">
        <v>0</v>
      </c>
      <c r="ET175" s="115">
        <v>1.1782608695652174E-4</v>
      </c>
      <c r="EU175" s="115">
        <v>7.3956521739130426E-4</v>
      </c>
      <c r="EV175" s="115">
        <v>2.3038695652173913E-2</v>
      </c>
      <c r="EW175" s="115">
        <v>2.1386956521739133E-3</v>
      </c>
      <c r="EX175" s="115">
        <v>1.5311304347826089E-2</v>
      </c>
      <c r="EY175" s="115">
        <v>8.2521739130434781E-4</v>
      </c>
      <c r="EZ175" s="115">
        <v>6.3739130434782609E-4</v>
      </c>
      <c r="FA175" s="115">
        <v>0.24102173913043473</v>
      </c>
      <c r="FB175" s="115">
        <v>1.8643478260869564E-2</v>
      </c>
      <c r="FC175" s="115">
        <v>0</v>
      </c>
      <c r="FD175" s="115">
        <v>4.1326086956521742E-2</v>
      </c>
      <c r="FE175" s="115">
        <v>2.6043478260869566E-4</v>
      </c>
      <c r="FF175" s="115">
        <v>8.2782608695652145E-4</v>
      </c>
      <c r="FG175" s="115">
        <v>0.16300086956521739</v>
      </c>
      <c r="FH175" s="115">
        <v>6.8741304347826077E-2</v>
      </c>
      <c r="FI175" s="115">
        <v>2.4608695652173911E-4</v>
      </c>
      <c r="FJ175" s="115">
        <v>5.3466869565217392</v>
      </c>
      <c r="FK175" s="115">
        <v>1.6027447826086956</v>
      </c>
      <c r="FL175" s="115">
        <v>1.7595652173913042E-3</v>
      </c>
      <c r="FM175" s="115">
        <v>1.406086956521739E-3</v>
      </c>
      <c r="FN175" s="115">
        <v>6.2404347826086962E-3</v>
      </c>
      <c r="FO175" s="115">
        <v>2.3913043478260871E-5</v>
      </c>
      <c r="FP175" s="116">
        <v>53.408169130434779</v>
      </c>
    </row>
    <row r="176" spans="1:172" x14ac:dyDescent="0.2">
      <c r="A176" s="2" t="s">
        <v>3</v>
      </c>
      <c r="B176" s="21">
        <v>2005</v>
      </c>
      <c r="C176" s="38">
        <f>C175</f>
        <v>7.6630964179841907</v>
      </c>
      <c r="D176" s="42">
        <f>Tracking!AY28</f>
        <v>21.723402088528676</v>
      </c>
      <c r="E176" s="42">
        <f>Tracking!BB28</f>
        <v>7.5546340672348498</v>
      </c>
      <c r="F176" s="42">
        <f>Tracking!BC28</f>
        <v>21.512275620659725</v>
      </c>
      <c r="G176" s="42">
        <f>G175</f>
        <v>3.73061037</v>
      </c>
      <c r="H176" s="104">
        <f>H175</f>
        <v>9.7788088397999999</v>
      </c>
      <c r="I176" s="38">
        <f>Tracking!AS28</f>
        <v>6.9039590909090913</v>
      </c>
      <c r="J176" s="42">
        <f>Tracking!BE28</f>
        <v>7.5112689525691705</v>
      </c>
      <c r="K176" s="41"/>
      <c r="L176" s="108">
        <v>20.267948636363638</v>
      </c>
      <c r="M176" s="108">
        <v>9.2679486363636361</v>
      </c>
      <c r="N176" s="108">
        <v>5.2539354545454566</v>
      </c>
      <c r="O176" s="108">
        <v>0.77915272727272722</v>
      </c>
      <c r="P176" s="108">
        <v>1.6723263636363634</v>
      </c>
      <c r="Q176" s="108">
        <v>0.7774545454545454</v>
      </c>
      <c r="R176" s="108">
        <v>5.5425454545454549E-2</v>
      </c>
      <c r="S176" s="108">
        <v>0.5980363636363637</v>
      </c>
      <c r="T176" s="108">
        <v>0.13161636363636361</v>
      </c>
      <c r="U176" s="110">
        <v>11</v>
      </c>
      <c r="V176" s="38">
        <f>Tracking!AR28</f>
        <v>20.506604347826087</v>
      </c>
      <c r="W176" s="42">
        <f>Tracking!BD28</f>
        <v>21.642003126811595</v>
      </c>
      <c r="X176" s="41"/>
      <c r="Y176" s="108">
        <v>84.261342173913022</v>
      </c>
      <c r="Z176" s="108">
        <v>73.261342173913022</v>
      </c>
      <c r="AA176" s="108">
        <v>59.098099999999988</v>
      </c>
      <c r="AB176" s="108">
        <v>1.348344347826087</v>
      </c>
      <c r="AC176" s="108">
        <v>7.357862608695652</v>
      </c>
      <c r="AD176" s="108">
        <v>3.2399130434782615</v>
      </c>
      <c r="AE176" s="108">
        <v>0.22309391304347823</v>
      </c>
      <c r="AF176" s="108">
        <v>1.8590660869565216</v>
      </c>
      <c r="AG176" s="108">
        <v>0.13496391304347827</v>
      </c>
      <c r="AH176" s="110">
        <v>11</v>
      </c>
      <c r="AI176" s="38">
        <f t="shared" si="801"/>
        <v>6.9039590909090913</v>
      </c>
      <c r="AJ176" s="121">
        <f t="shared" si="802"/>
        <v>1</v>
      </c>
      <c r="AK176" s="121">
        <f t="shared" si="803"/>
        <v>0.25922383901837676</v>
      </c>
      <c r="AL176" s="121">
        <f t="shared" si="804"/>
        <v>3.8442604195020227E-2</v>
      </c>
      <c r="AM176" s="121">
        <f t="shared" si="805"/>
        <v>8.2510884236008344E-2</v>
      </c>
      <c r="AN176" s="121">
        <f t="shared" si="806"/>
        <v>3.8358817628917768E-2</v>
      </c>
      <c r="AO176" s="121">
        <f t="shared" si="807"/>
        <v>2.7346356328342598E-3</v>
      </c>
      <c r="AP176" s="121">
        <f t="shared" si="808"/>
        <v>2.9506506769185304E-2</v>
      </c>
      <c r="AQ176" s="121">
        <f t="shared" si="809"/>
        <v>6.4938177019170443E-3</v>
      </c>
      <c r="AR176" s="122">
        <f t="shared" si="810"/>
        <v>0.54272882753730711</v>
      </c>
      <c r="AS176" s="38">
        <f t="shared" si="811"/>
        <v>20.506604347826087</v>
      </c>
      <c r="AT176" s="121">
        <f t="shared" si="830"/>
        <v>1</v>
      </c>
      <c r="AU176" s="121">
        <f t="shared" si="831"/>
        <v>0.70136670595660799</v>
      </c>
      <c r="AV176" s="121">
        <f t="shared" si="832"/>
        <v>1.6001932950974629E-2</v>
      </c>
      <c r="AW176" s="121">
        <f t="shared" si="833"/>
        <v>8.7321925082907315E-2</v>
      </c>
      <c r="AX176" s="121">
        <f t="shared" si="834"/>
        <v>3.8450764726618916E-2</v>
      </c>
      <c r="AY176" s="121">
        <f t="shared" si="835"/>
        <v>2.6476425284446422E-3</v>
      </c>
      <c r="AZ176" s="121">
        <f t="shared" si="836"/>
        <v>2.2063096065090701E-2</v>
      </c>
      <c r="BA176" s="121">
        <f t="shared" si="837"/>
        <v>1.6017299221856279E-3</v>
      </c>
      <c r="BB176" s="122">
        <f t="shared" si="838"/>
        <v>0.1305462234068894</v>
      </c>
      <c r="BC176" s="38">
        <f t="shared" si="812"/>
        <v>6.9039590909090913</v>
      </c>
      <c r="BD176" s="123">
        <f t="shared" si="839"/>
        <v>6.9039590909090913</v>
      </c>
      <c r="BE176" s="123">
        <f t="shared" si="813"/>
        <v>1.789670779971277</v>
      </c>
      <c r="BF176" s="123">
        <f t="shared" si="814"/>
        <v>0.26540616671042988</v>
      </c>
      <c r="BG176" s="123">
        <f t="shared" si="815"/>
        <v>0.56965176932013739</v>
      </c>
      <c r="BH176" s="123">
        <f t="shared" si="816"/>
        <v>0.26482770768569075</v>
      </c>
      <c r="BI176" s="123">
        <f t="shared" si="817"/>
        <v>1.8879812537630023E-2</v>
      </c>
      <c r="BJ176" s="123">
        <f t="shared" si="818"/>
        <v>0.20371171565008753</v>
      </c>
      <c r="BK176" s="123">
        <f t="shared" si="819"/>
        <v>4.4833051757856561E-2</v>
      </c>
      <c r="BL176" s="124">
        <f t="shared" si="820"/>
        <v>3.7469776227746237</v>
      </c>
      <c r="BM176" s="38">
        <f t="shared" si="821"/>
        <v>20.506604347826087</v>
      </c>
      <c r="BN176" s="123">
        <f t="shared" si="840"/>
        <v>20.506604347826087</v>
      </c>
      <c r="BO176" s="123">
        <f t="shared" si="822"/>
        <v>14.382649541790238</v>
      </c>
      <c r="BP176" s="123">
        <f t="shared" si="823"/>
        <v>0.32814530782607787</v>
      </c>
      <c r="BQ176" s="123">
        <f t="shared" si="824"/>
        <v>1.7906761685656911</v>
      </c>
      <c r="BR176" s="123">
        <f t="shared" si="825"/>
        <v>0.78849461912012142</v>
      </c>
      <c r="BS176" s="123">
        <f t="shared" si="826"/>
        <v>5.4294157785292153E-2</v>
      </c>
      <c r="BT176" s="123">
        <f t="shared" si="827"/>
        <v>0.45243918169489361</v>
      </c>
      <c r="BU176" s="123">
        <f t="shared" si="828"/>
        <v>3.2846041786334934E-2</v>
      </c>
      <c r="BV176" s="124">
        <f t="shared" si="829"/>
        <v>2.677059752507994</v>
      </c>
      <c r="BW176" s="114">
        <v>2.3107636363636361</v>
      </c>
      <c r="BX176" s="115">
        <v>1.3140363636363637</v>
      </c>
      <c r="BY176" s="115">
        <v>2.5330636363636367</v>
      </c>
      <c r="BZ176" s="115">
        <v>1.511325</v>
      </c>
      <c r="CA176" s="115">
        <v>0.68596681818181826</v>
      </c>
      <c r="CB176" s="115">
        <v>9.7084999999999991E-2</v>
      </c>
      <c r="CC176" s="115">
        <v>0.57347999999999999</v>
      </c>
      <c r="CD176" s="115">
        <v>7.7745454545454548E-2</v>
      </c>
      <c r="CE176" s="115">
        <v>5.5425454545454549E-2</v>
      </c>
      <c r="CF176" s="115">
        <v>0.9967272727272728</v>
      </c>
      <c r="CG176" s="115">
        <v>2.1623181818181816E-2</v>
      </c>
      <c r="CH176" s="115">
        <v>3.9100000000000003E-3</v>
      </c>
      <c r="CI176" s="115">
        <v>3.0909090909090909E-5</v>
      </c>
      <c r="CJ176" s="115">
        <v>5.9863636363636369E-4</v>
      </c>
      <c r="CK176" s="115">
        <v>5.0440909090909095E-3</v>
      </c>
      <c r="CL176" s="115">
        <v>0.13762272727272731</v>
      </c>
      <c r="CM176" s="115">
        <v>4.333181818181818E-2</v>
      </c>
      <c r="CN176" s="115">
        <v>1.0681818181818182E-3</v>
      </c>
      <c r="CO176" s="115">
        <v>3.6363636363636372E-3</v>
      </c>
      <c r="CP176" s="115">
        <v>5.8086363636363637E-2</v>
      </c>
      <c r="CQ176" s="115">
        <v>8.6868181818181817E-2</v>
      </c>
      <c r="CR176" s="115">
        <v>6.5731818181818197E-2</v>
      </c>
      <c r="CS176" s="115">
        <v>0.10427727272727272</v>
      </c>
      <c r="CT176" s="115">
        <v>0.31860000000000005</v>
      </c>
      <c r="CU176" s="115">
        <v>1.4586363636363637E-2</v>
      </c>
      <c r="CV176" s="115">
        <v>1.5454545454545454E-5</v>
      </c>
      <c r="CW176" s="115">
        <v>6.0454545454545444E-5</v>
      </c>
      <c r="CX176" s="115">
        <v>2.1590909090909093E-4</v>
      </c>
      <c r="CY176" s="115">
        <v>4.2618181818181826E-3</v>
      </c>
      <c r="CZ176" s="115">
        <v>5.5545454545454539E-4</v>
      </c>
      <c r="DA176" s="115">
        <v>2.1204545454545452E-3</v>
      </c>
      <c r="DB176" s="115">
        <v>2.2818181818181818E-4</v>
      </c>
      <c r="DC176" s="115">
        <v>1.7681818181818182E-4</v>
      </c>
      <c r="DD176" s="115">
        <v>7.5259090909090914E-2</v>
      </c>
      <c r="DE176" s="115">
        <v>4.7590909090909081E-3</v>
      </c>
      <c r="DF176" s="115">
        <v>2.8363636363636362E-4</v>
      </c>
      <c r="DG176" s="115">
        <v>1.2335454545454545E-2</v>
      </c>
      <c r="DH176" s="115">
        <v>7.6363636363636347E-5</v>
      </c>
      <c r="DI176" s="115">
        <v>6.6363636363636362E-5</v>
      </c>
      <c r="DJ176" s="115">
        <v>1.0476818181818183E-2</v>
      </c>
      <c r="DK176" s="115">
        <v>9.9299999999999996E-3</v>
      </c>
      <c r="DL176" s="115">
        <v>9.9090909090909093E-5</v>
      </c>
      <c r="DM176" s="115">
        <v>0.45222272727272728</v>
      </c>
      <c r="DN176" s="115">
        <v>0.16629500000000003</v>
      </c>
      <c r="DO176" s="115">
        <v>4.6590909090909083E-4</v>
      </c>
      <c r="DP176" s="115">
        <v>4.2045454545454553E-4</v>
      </c>
      <c r="DQ176" s="115">
        <v>2.0586363636363632E-3</v>
      </c>
      <c r="DR176" s="115">
        <v>1.909090909090909E-5</v>
      </c>
      <c r="DS176" s="116">
        <v>210.82957227272729</v>
      </c>
      <c r="DT176" s="114">
        <v>12.194291304347827</v>
      </c>
      <c r="DU176" s="115">
        <v>9.0958478260869544</v>
      </c>
      <c r="DV176" s="115">
        <v>11.800339047619048</v>
      </c>
      <c r="DW176" s="115">
        <v>9.0182147826086982</v>
      </c>
      <c r="DX176" s="115">
        <v>6.07591304347826</v>
      </c>
      <c r="DY176" s="115">
        <v>0.15550565217391304</v>
      </c>
      <c r="DZ176" s="115">
        <v>2.2184139130434781</v>
      </c>
      <c r="EA176" s="115">
        <v>0.32399130434782614</v>
      </c>
      <c r="EB176" s="115">
        <v>0.22309391304347823</v>
      </c>
      <c r="EC176" s="115">
        <v>3.0984434782608692</v>
      </c>
      <c r="ED176" s="115">
        <v>2.1299565217391306E-2</v>
      </c>
      <c r="EE176" s="115">
        <v>7.0756521739130445E-3</v>
      </c>
      <c r="EF176" s="115">
        <v>2.1434782608695653E-4</v>
      </c>
      <c r="EG176" s="115">
        <v>1.5021739130434782E-3</v>
      </c>
      <c r="EH176" s="115">
        <v>1.3243478260869567E-2</v>
      </c>
      <c r="EI176" s="115">
        <v>0.69215652173913045</v>
      </c>
      <c r="EJ176" s="115">
        <v>0.11446086956521739</v>
      </c>
      <c r="EK176" s="115">
        <v>3.5999999999999999E-3</v>
      </c>
      <c r="EL176" s="115">
        <v>7.2421739130434773E-2</v>
      </c>
      <c r="EM176" s="115">
        <v>0.31728695652173916</v>
      </c>
      <c r="EN176" s="115">
        <v>0.17987391304347827</v>
      </c>
      <c r="EO176" s="115">
        <v>0.17664347826086954</v>
      </c>
      <c r="EP176" s="115">
        <v>0.4862260869565217</v>
      </c>
      <c r="EQ176" s="115">
        <v>1.2324521739130434</v>
      </c>
      <c r="ER176" s="115">
        <v>1.552380952380952E-2</v>
      </c>
      <c r="ES176" s="115">
        <v>0</v>
      </c>
      <c r="ET176" s="115">
        <v>9.8260869565217383E-5</v>
      </c>
      <c r="EU176" s="115">
        <v>5.0913043478260868E-4</v>
      </c>
      <c r="EV176" s="115">
        <v>1.9598695652173918E-2</v>
      </c>
      <c r="EW176" s="115">
        <v>1.4430434782608695E-3</v>
      </c>
      <c r="EX176" s="115">
        <v>2.5430434782608697E-3</v>
      </c>
      <c r="EY176" s="115">
        <v>6.021739130434784E-4</v>
      </c>
      <c r="EZ176" s="115">
        <v>6.0826086956521747E-4</v>
      </c>
      <c r="FA176" s="115">
        <v>0.11864285714285716</v>
      </c>
      <c r="FB176" s="115">
        <v>1.2657142857142858E-2</v>
      </c>
      <c r="FC176" s="115">
        <v>0</v>
      </c>
      <c r="FD176" s="115">
        <v>3.5236956521739131E-2</v>
      </c>
      <c r="FE176" s="115">
        <v>1.721739130434783E-4</v>
      </c>
      <c r="FF176" s="115">
        <v>5.5000000000000003E-4</v>
      </c>
      <c r="FG176" s="115">
        <v>5.372304347826088E-2</v>
      </c>
      <c r="FH176" s="115">
        <v>3.021217391304348E-2</v>
      </c>
      <c r="FI176" s="115">
        <v>1.8217391304347827E-4</v>
      </c>
      <c r="FJ176" s="115">
        <v>4.1555857142857135</v>
      </c>
      <c r="FK176" s="115">
        <v>1.472948695652174</v>
      </c>
      <c r="FL176" s="115">
        <v>1.3191304347826087E-3</v>
      </c>
      <c r="FM176" s="115">
        <v>1.3952173913043475E-3</v>
      </c>
      <c r="FN176" s="115">
        <v>4.8756521739130431E-3</v>
      </c>
      <c r="FO176" s="115">
        <v>3.1739130434782606E-5</v>
      </c>
      <c r="FP176" s="116">
        <v>54.644259565217382</v>
      </c>
    </row>
    <row r="177" spans="1:172" x14ac:dyDescent="0.2">
      <c r="A177" s="2" t="s">
        <v>3</v>
      </c>
      <c r="B177" s="21">
        <v>2006</v>
      </c>
      <c r="C177" s="38">
        <f>C175</f>
        <v>7.6630964179841907</v>
      </c>
      <c r="D177" s="42">
        <f>Tracking!AY29</f>
        <v>21.520951355499378</v>
      </c>
      <c r="E177" s="42">
        <f>Tracking!BB29</f>
        <v>7.4461717164855088</v>
      </c>
      <c r="F177" s="42">
        <f>Tracking!BC29</f>
        <v>21.098698419761476</v>
      </c>
      <c r="G177" s="42">
        <f>G175</f>
        <v>3.73061037</v>
      </c>
      <c r="H177" s="104">
        <f>H175</f>
        <v>9.7788088397999999</v>
      </c>
      <c r="I177" s="38">
        <f>Tracking!AS29</f>
        <v>6.4274883333333337</v>
      </c>
      <c r="J177" s="42">
        <f>Tracking!BE29</f>
        <v>7.1444805283267456</v>
      </c>
      <c r="K177" s="41"/>
      <c r="L177" s="108">
        <v>19.315538333333333</v>
      </c>
      <c r="M177" s="108">
        <v>8.3155383333333344</v>
      </c>
      <c r="N177" s="108">
        <v>4.736077083333333</v>
      </c>
      <c r="O177" s="108">
        <v>0.41883874999999998</v>
      </c>
      <c r="P177" s="108">
        <v>1.5972699999999997</v>
      </c>
      <c r="Q177" s="108">
        <v>0.66825000000000012</v>
      </c>
      <c r="R177" s="108">
        <v>8.1790833333333327E-2</v>
      </c>
      <c r="S177" s="108">
        <v>0.74032749999999992</v>
      </c>
      <c r="T177" s="108">
        <v>7.2983333333333344E-2</v>
      </c>
      <c r="U177" s="110">
        <v>11</v>
      </c>
      <c r="V177" s="38">
        <f>Tracking!AR29</f>
        <v>19.735500833333337</v>
      </c>
      <c r="W177" s="42">
        <f>Tracking!BD29</f>
        <v>21.096050250000001</v>
      </c>
      <c r="X177" s="41"/>
      <c r="Y177" s="108">
        <v>84.91829833333334</v>
      </c>
      <c r="Z177" s="108">
        <v>73.91829833333334</v>
      </c>
      <c r="AA177" s="108">
        <v>60.001978750000013</v>
      </c>
      <c r="AB177" s="108">
        <v>1.9603575</v>
      </c>
      <c r="AC177" s="108">
        <v>6.4616291666666674</v>
      </c>
      <c r="AD177" s="108">
        <v>2.8348749999999998</v>
      </c>
      <c r="AE177" s="108">
        <v>0.33735374999999995</v>
      </c>
      <c r="AF177" s="108">
        <v>2.2354824999999994</v>
      </c>
      <c r="AG177" s="108">
        <v>8.6621666666666666E-2</v>
      </c>
      <c r="AH177" s="110">
        <v>11</v>
      </c>
      <c r="AI177" s="38">
        <f t="shared" si="801"/>
        <v>6.4274883333333337</v>
      </c>
      <c r="AJ177" s="121">
        <f t="shared" si="802"/>
        <v>1</v>
      </c>
      <c r="AK177" s="121">
        <f t="shared" si="803"/>
        <v>0.24519518957233308</v>
      </c>
      <c r="AL177" s="121">
        <f t="shared" si="804"/>
        <v>2.1684031931804817E-2</v>
      </c>
      <c r="AM177" s="121">
        <f t="shared" si="805"/>
        <v>8.2693527482148865E-2</v>
      </c>
      <c r="AN177" s="121">
        <f t="shared" si="806"/>
        <v>3.4596498863652354E-2</v>
      </c>
      <c r="AO177" s="121">
        <f t="shared" si="807"/>
        <v>4.2344578712665091E-3</v>
      </c>
      <c r="AP177" s="121">
        <f t="shared" si="808"/>
        <v>3.8328080078534353E-2</v>
      </c>
      <c r="AQ177" s="121">
        <f t="shared" si="809"/>
        <v>3.7784778282562328E-3</v>
      </c>
      <c r="AR177" s="122">
        <f t="shared" si="810"/>
        <v>0.56948969322884524</v>
      </c>
      <c r="AS177" s="38">
        <f t="shared" si="811"/>
        <v>19.735500833333337</v>
      </c>
      <c r="AT177" s="121">
        <f t="shared" si="830"/>
        <v>1</v>
      </c>
      <c r="AU177" s="121">
        <f t="shared" si="831"/>
        <v>0.70658479889071424</v>
      </c>
      <c r="AV177" s="121">
        <f t="shared" si="832"/>
        <v>2.3085218833577267E-2</v>
      </c>
      <c r="AW177" s="121">
        <f t="shared" si="833"/>
        <v>7.6092306293074369E-2</v>
      </c>
      <c r="AX177" s="121">
        <f t="shared" si="834"/>
        <v>3.3383558733974472E-2</v>
      </c>
      <c r="AY177" s="121">
        <f t="shared" si="835"/>
        <v>3.9726861774334104E-3</v>
      </c>
      <c r="AZ177" s="121">
        <f t="shared" si="836"/>
        <v>2.6325097698318995E-2</v>
      </c>
      <c r="BA177" s="121">
        <f t="shared" si="837"/>
        <v>1.0200589079946824E-3</v>
      </c>
      <c r="BB177" s="122">
        <f t="shared" si="838"/>
        <v>0.12953627446491262</v>
      </c>
      <c r="BC177" s="38">
        <f t="shared" si="812"/>
        <v>6.4274883333333337</v>
      </c>
      <c r="BD177" s="123">
        <f t="shared" si="839"/>
        <v>6.4274883333333337</v>
      </c>
      <c r="BE177" s="123">
        <f t="shared" si="813"/>
        <v>1.5759892203656258</v>
      </c>
      <c r="BF177" s="123">
        <f t="shared" si="814"/>
        <v>0.13937386226130294</v>
      </c>
      <c r="BG177" s="123">
        <f t="shared" si="815"/>
        <v>0.53151168313369124</v>
      </c>
      <c r="BH177" s="123">
        <f t="shared" si="816"/>
        <v>0.22236859282030544</v>
      </c>
      <c r="BI177" s="123">
        <f t="shared" si="817"/>
        <v>2.7216928565556991E-2</v>
      </c>
      <c r="BJ177" s="123">
        <f t="shared" si="818"/>
        <v>0.24635328754384531</v>
      </c>
      <c r="BK177" s="123">
        <f t="shared" si="819"/>
        <v>2.4286122158875607E-2</v>
      </c>
      <c r="BL177" s="124">
        <f t="shared" si="820"/>
        <v>3.6603883591819821</v>
      </c>
      <c r="BM177" s="38">
        <f t="shared" si="821"/>
        <v>19.735500833333337</v>
      </c>
      <c r="BN177" s="123">
        <f t="shared" si="840"/>
        <v>19.735500833333337</v>
      </c>
      <c r="BO177" s="123">
        <f t="shared" si="822"/>
        <v>13.94480488732836</v>
      </c>
      <c r="BP177" s="123">
        <f t="shared" si="823"/>
        <v>0.45559835552774658</v>
      </c>
      <c r="BQ177" s="123">
        <f t="shared" si="824"/>
        <v>1.5017197742572248</v>
      </c>
      <c r="BR177" s="123">
        <f t="shared" si="825"/>
        <v>0.65884125121398562</v>
      </c>
      <c r="BS177" s="123">
        <f t="shared" si="826"/>
        <v>7.8402951365308893E-2</v>
      </c>
      <c r="BT177" s="123">
        <f t="shared" si="827"/>
        <v>0.51953898756275607</v>
      </c>
      <c r="BU177" s="123">
        <f t="shared" si="828"/>
        <v>2.0131373428778146E-2</v>
      </c>
      <c r="BV177" s="124">
        <f t="shared" si="829"/>
        <v>2.5564632526491788</v>
      </c>
      <c r="BW177" s="114">
        <v>2.5659624999999999</v>
      </c>
      <c r="BX177" s="115">
        <v>1.3320833333333333</v>
      </c>
      <c r="BY177" s="115">
        <v>2.5161370833333341</v>
      </c>
      <c r="BZ177" s="115">
        <v>1.3493612500000001</v>
      </c>
      <c r="CA177" s="115">
        <v>0.59179000000000004</v>
      </c>
      <c r="CB177" s="115">
        <v>4.9767916666666662E-2</v>
      </c>
      <c r="CC177" s="115">
        <v>0.54735750000000005</v>
      </c>
      <c r="CD177" s="115">
        <v>6.6824999999999996E-2</v>
      </c>
      <c r="CE177" s="115">
        <v>8.1790833333333327E-2</v>
      </c>
      <c r="CF177" s="115">
        <v>1.2338791666666666</v>
      </c>
      <c r="CG177" s="115">
        <v>1.183E-2</v>
      </c>
      <c r="CH177" s="115">
        <v>6.1158333333333342E-3</v>
      </c>
      <c r="CI177" s="115">
        <v>2.3333333333333332E-5</v>
      </c>
      <c r="CJ177" s="115">
        <v>6.0083333333333343E-4</v>
      </c>
      <c r="CK177" s="115">
        <v>5.467500000000001E-3</v>
      </c>
      <c r="CL177" s="115">
        <v>0.12472916666666668</v>
      </c>
      <c r="CM177" s="115">
        <v>4.4925E-2</v>
      </c>
      <c r="CN177" s="115">
        <v>7.8333333333333336E-4</v>
      </c>
      <c r="CO177" s="115">
        <v>1.5458333333333329E-3</v>
      </c>
      <c r="CP177" s="115">
        <v>5.7158333333333339E-2</v>
      </c>
      <c r="CQ177" s="115">
        <v>8.6770833333333339E-2</v>
      </c>
      <c r="CR177" s="115">
        <v>5.4875000000000007E-2</v>
      </c>
      <c r="CS177" s="115">
        <v>0.1037375</v>
      </c>
      <c r="CT177" s="115">
        <v>0.30408749999999996</v>
      </c>
      <c r="CU177" s="115">
        <v>8.7875000000000019E-3</v>
      </c>
      <c r="CV177" s="115">
        <v>0</v>
      </c>
      <c r="CW177" s="115">
        <v>2.3750000000000005E-5</v>
      </c>
      <c r="CX177" s="115">
        <v>1.5583333333333337E-4</v>
      </c>
      <c r="CY177" s="115">
        <v>5.3204166666666669E-3</v>
      </c>
      <c r="CZ177" s="115">
        <v>4.6708333333333346E-4</v>
      </c>
      <c r="DA177" s="115">
        <v>4.1462500000000006E-3</v>
      </c>
      <c r="DB177" s="115">
        <v>2.2000000000000001E-4</v>
      </c>
      <c r="DC177" s="115">
        <v>1.3958333333333333E-4</v>
      </c>
      <c r="DD177" s="115">
        <v>3.8579166666666671E-2</v>
      </c>
      <c r="DE177" s="115">
        <v>-3.6666666666666666E-3</v>
      </c>
      <c r="DF177" s="115">
        <v>2.7500000000000002E-4</v>
      </c>
      <c r="DG177" s="115">
        <v>1.0309166666666664E-2</v>
      </c>
      <c r="DH177" s="115">
        <v>3.9583333333333331E-5</v>
      </c>
      <c r="DI177" s="115">
        <v>4.0416666666666669E-5</v>
      </c>
      <c r="DJ177" s="115">
        <v>1.7865416666666665E-2</v>
      </c>
      <c r="DK177" s="115">
        <v>1.3546250000000001E-2</v>
      </c>
      <c r="DL177" s="115">
        <v>1.1041666666666665E-4</v>
      </c>
      <c r="DM177" s="115">
        <v>0.34652916666666661</v>
      </c>
      <c r="DN177" s="115">
        <v>0.1434641666666667</v>
      </c>
      <c r="DO177" s="115">
        <v>5.1999999999999995E-4</v>
      </c>
      <c r="DP177" s="115">
        <v>2.9291666666666664E-4</v>
      </c>
      <c r="DQ177" s="115">
        <v>1.2574999999999999E-3</v>
      </c>
      <c r="DR177" s="115">
        <v>2.0416666666666667E-5</v>
      </c>
      <c r="DS177" s="116">
        <v>221.41291666666669</v>
      </c>
      <c r="DT177" s="114">
        <v>12.689879166666666</v>
      </c>
      <c r="DU177" s="115">
        <v>8.9640749999999976</v>
      </c>
      <c r="DV177" s="115">
        <v>11.864172083333337</v>
      </c>
      <c r="DW177" s="115">
        <v>8.9699487499999986</v>
      </c>
      <c r="DX177" s="115">
        <v>6.0862775000000013</v>
      </c>
      <c r="DY177" s="115">
        <v>0.24387500000000004</v>
      </c>
      <c r="DZ177" s="115">
        <v>2.0049750000000004</v>
      </c>
      <c r="EA177" s="115">
        <v>0.28348749999999995</v>
      </c>
      <c r="EB177" s="115">
        <v>0.33735374999999995</v>
      </c>
      <c r="EC177" s="115">
        <v>3.7258041666666664</v>
      </c>
      <c r="ED177" s="115">
        <v>1.3980833333333333E-2</v>
      </c>
      <c r="EE177" s="115">
        <v>2.1657916666666666E-2</v>
      </c>
      <c r="EF177" s="115">
        <v>1.595833333333333E-4</v>
      </c>
      <c r="EG177" s="115">
        <v>1.7787499999999999E-3</v>
      </c>
      <c r="EH177" s="115">
        <v>1.5608749999999998E-2</v>
      </c>
      <c r="EI177" s="115">
        <v>0.6330541666666667</v>
      </c>
      <c r="EJ177" s="115">
        <v>9.0962500000000043E-2</v>
      </c>
      <c r="EK177" s="115">
        <v>1.575E-3</v>
      </c>
      <c r="EL177" s="115">
        <v>5.3641666666666664E-2</v>
      </c>
      <c r="EM177" s="115">
        <v>0.28684166666666666</v>
      </c>
      <c r="EN177" s="115">
        <v>0.15422916666666667</v>
      </c>
      <c r="EO177" s="115">
        <v>0.17705833333333335</v>
      </c>
      <c r="EP177" s="115">
        <v>0.44210416666666669</v>
      </c>
      <c r="EQ177" s="115">
        <v>1.1138749999999999</v>
      </c>
      <c r="ER177" s="115">
        <v>9.8625000000000015E-3</v>
      </c>
      <c r="ES177" s="115">
        <v>0</v>
      </c>
      <c r="ET177" s="115">
        <v>1.3958333333333333E-4</v>
      </c>
      <c r="EU177" s="115">
        <v>5.9624999999999999E-4</v>
      </c>
      <c r="EV177" s="115">
        <v>2.0583333333333332E-2</v>
      </c>
      <c r="EW177" s="115">
        <v>1.633333333333333E-3</v>
      </c>
      <c r="EX177" s="115">
        <v>2.1520833333333335E-3</v>
      </c>
      <c r="EY177" s="115">
        <v>7.2916666666666659E-4</v>
      </c>
      <c r="EZ177" s="115">
        <v>3.6791666666666673E-4</v>
      </c>
      <c r="FA177" s="115">
        <v>0.18904999999999997</v>
      </c>
      <c r="FB177" s="115">
        <v>6.5708333333333339E-3</v>
      </c>
      <c r="FC177" s="115">
        <v>0</v>
      </c>
      <c r="FD177" s="115">
        <v>3.3736250000000002E-2</v>
      </c>
      <c r="FE177" s="115">
        <v>1.1291666666666667E-4</v>
      </c>
      <c r="FF177" s="115">
        <v>5.9500000000000004E-4</v>
      </c>
      <c r="FG177" s="115">
        <v>8.4284166666666674E-2</v>
      </c>
      <c r="FH177" s="115">
        <v>2.3134166666666667E-2</v>
      </c>
      <c r="FI177" s="115">
        <v>2.5791666666666666E-4</v>
      </c>
      <c r="FJ177" s="115">
        <v>3.7785500000000005</v>
      </c>
      <c r="FK177" s="115">
        <v>1.475460833333333</v>
      </c>
      <c r="FL177" s="115">
        <v>1.7733333333333331E-3</v>
      </c>
      <c r="FM177" s="115">
        <v>6.4625000000000001E-4</v>
      </c>
      <c r="FN177" s="115">
        <v>5.2204166666666657E-3</v>
      </c>
      <c r="FO177" s="115">
        <v>7.1249999999999997E-5</v>
      </c>
      <c r="FP177" s="116">
        <v>62.36130541666666</v>
      </c>
    </row>
    <row r="178" spans="1:172" x14ac:dyDescent="0.2">
      <c r="A178" s="2" t="s">
        <v>3</v>
      </c>
      <c r="B178" s="21">
        <v>2007</v>
      </c>
      <c r="C178" s="38">
        <f>C175</f>
        <v>7.6630964179841907</v>
      </c>
      <c r="D178" s="42">
        <f>Tracking!AY30</f>
        <v>21.318500622470079</v>
      </c>
      <c r="E178" s="42">
        <f>Tracking!BB30</f>
        <v>7.3377093657361678</v>
      </c>
      <c r="F178" s="42">
        <f>Tracking!BC30</f>
        <v>20.685121218863227</v>
      </c>
      <c r="G178" s="42">
        <f>G175</f>
        <v>3.73061037</v>
      </c>
      <c r="H178" s="104">
        <f>H175</f>
        <v>9.7788088397999999</v>
      </c>
      <c r="I178" s="38">
        <f>Tracking!AS30</f>
        <v>6.862025</v>
      </c>
      <c r="J178" s="42">
        <f>Tracking!BE30</f>
        <v>6.9627915283267452</v>
      </c>
      <c r="K178" s="41"/>
      <c r="L178" s="108">
        <v>19.970447272727274</v>
      </c>
      <c r="M178" s="108">
        <v>8.9704472727272719</v>
      </c>
      <c r="N178" s="108">
        <v>5.2079386363636386</v>
      </c>
      <c r="O178" s="108">
        <v>0.64495409090909084</v>
      </c>
      <c r="P178" s="108">
        <v>1.4721895454545453</v>
      </c>
      <c r="Q178" s="108">
        <v>0.68590909090909102</v>
      </c>
      <c r="R178" s="108">
        <v>9.80440909090909E-2</v>
      </c>
      <c r="S178" s="108">
        <v>0.70000636363636359</v>
      </c>
      <c r="T178" s="108">
        <v>0.16140409090909091</v>
      </c>
      <c r="U178" s="110">
        <v>11</v>
      </c>
      <c r="V178" s="38">
        <f>Tracking!AR30</f>
        <v>21.062840869565218</v>
      </c>
      <c r="W178" s="42">
        <f>Tracking!BD30</f>
        <v>20.622827673913044</v>
      </c>
      <c r="X178" s="41"/>
      <c r="Y178" s="108">
        <v>88.630130434782615</v>
      </c>
      <c r="Z178" s="108">
        <v>77.630130434782615</v>
      </c>
      <c r="AA178" s="108">
        <v>58.939062608695643</v>
      </c>
      <c r="AB178" s="108">
        <v>1.6375952173913044</v>
      </c>
      <c r="AC178" s="108">
        <v>10.512607826086953</v>
      </c>
      <c r="AD178" s="108">
        <v>3.44895652173913</v>
      </c>
      <c r="AE178" s="108">
        <v>0.43354999999999999</v>
      </c>
      <c r="AF178" s="108">
        <v>2.4657104347826091</v>
      </c>
      <c r="AG178" s="108">
        <v>0.19264782608695649</v>
      </c>
      <c r="AH178" s="110">
        <v>11</v>
      </c>
      <c r="AI178" s="38">
        <f t="shared" si="801"/>
        <v>6.862025</v>
      </c>
      <c r="AJ178" s="121">
        <f t="shared" si="802"/>
        <v>1</v>
      </c>
      <c r="AK178" s="121">
        <f t="shared" si="803"/>
        <v>0.26078227318803632</v>
      </c>
      <c r="AL178" s="121">
        <f t="shared" si="804"/>
        <v>3.229542544046448E-2</v>
      </c>
      <c r="AM178" s="121">
        <f t="shared" si="805"/>
        <v>7.3718406270501871E-2</v>
      </c>
      <c r="AN178" s="121">
        <f t="shared" si="806"/>
        <v>3.4346205748020761E-2</v>
      </c>
      <c r="AO178" s="121">
        <f t="shared" si="807"/>
        <v>4.9094589405108231E-3</v>
      </c>
      <c r="AP178" s="121">
        <f t="shared" si="808"/>
        <v>3.5052112457808107E-2</v>
      </c>
      <c r="AQ178" s="121">
        <f t="shared" si="809"/>
        <v>8.0821470197872374E-3</v>
      </c>
      <c r="AR178" s="122">
        <f t="shared" si="810"/>
        <v>0.55081390265215524</v>
      </c>
      <c r="AS178" s="38">
        <f t="shared" si="811"/>
        <v>21.062840869565218</v>
      </c>
      <c r="AT178" s="121">
        <f t="shared" si="830"/>
        <v>1</v>
      </c>
      <c r="AU178" s="121">
        <f t="shared" si="831"/>
        <v>0.66500029188228738</v>
      </c>
      <c r="AV178" s="121">
        <f t="shared" si="832"/>
        <v>1.8476732566655857E-2</v>
      </c>
      <c r="AW178" s="121">
        <f t="shared" si="833"/>
        <v>0.11861212179781824</v>
      </c>
      <c r="AX178" s="121">
        <f t="shared" si="834"/>
        <v>3.8914040911594977E-2</v>
      </c>
      <c r="AY178" s="121">
        <f t="shared" si="835"/>
        <v>4.891677332225325E-3</v>
      </c>
      <c r="AZ178" s="121">
        <f t="shared" si="836"/>
        <v>2.7820227982141711E-2</v>
      </c>
      <c r="BA178" s="121">
        <f t="shared" si="837"/>
        <v>2.1736155091040287E-3</v>
      </c>
      <c r="BB178" s="122">
        <f t="shared" si="838"/>
        <v>0.12411129201817224</v>
      </c>
      <c r="BC178" s="38">
        <f t="shared" si="812"/>
        <v>6.862025</v>
      </c>
      <c r="BD178" s="123">
        <f t="shared" si="839"/>
        <v>6.862025</v>
      </c>
      <c r="BE178" s="123">
        <f t="shared" si="813"/>
        <v>1.789494478173135</v>
      </c>
      <c r="BF178" s="123">
        <f t="shared" si="814"/>
        <v>0.22161201675810327</v>
      </c>
      <c r="BG178" s="123">
        <f t="shared" si="815"/>
        <v>0.50585754678834061</v>
      </c>
      <c r="BH178" s="123">
        <f t="shared" si="816"/>
        <v>0.23568452249806215</v>
      </c>
      <c r="BI178" s="123">
        <f t="shared" si="817"/>
        <v>3.368882998625878E-2</v>
      </c>
      <c r="BJ178" s="123">
        <f t="shared" si="818"/>
        <v>0.24052847198829067</v>
      </c>
      <c r="BK178" s="123">
        <f t="shared" si="819"/>
        <v>5.5459894903455521E-2</v>
      </c>
      <c r="BL178" s="124">
        <f t="shared" si="820"/>
        <v>3.7796987703466556</v>
      </c>
      <c r="BM178" s="38">
        <f t="shared" si="821"/>
        <v>21.062840869565218</v>
      </c>
      <c r="BN178" s="123">
        <f t="shared" si="840"/>
        <v>21.062840869565218</v>
      </c>
      <c r="BO178" s="123">
        <f t="shared" si="822"/>
        <v>14.006795326131041</v>
      </c>
      <c r="BP178" s="123">
        <f t="shared" si="823"/>
        <v>0.38917247784098563</v>
      </c>
      <c r="BQ178" s="123">
        <f t="shared" si="824"/>
        <v>2.4983082466289335</v>
      </c>
      <c r="BR178" s="123">
        <f t="shared" si="825"/>
        <v>0.81964025131267559</v>
      </c>
      <c r="BS178" s="123">
        <f t="shared" si="826"/>
        <v>0.10303262123392133</v>
      </c>
      <c r="BT178" s="123">
        <f t="shared" si="827"/>
        <v>0.58597303494287634</v>
      </c>
      <c r="BU178" s="123">
        <f t="shared" si="828"/>
        <v>4.5782517579877141E-2</v>
      </c>
      <c r="BV178" s="124">
        <f t="shared" si="829"/>
        <v>2.6141363938949018</v>
      </c>
      <c r="BW178" s="114">
        <v>2.7501409090909088</v>
      </c>
      <c r="BX178" s="115">
        <v>1.5834636363636363</v>
      </c>
      <c r="BY178" s="115">
        <v>2.675575909090909</v>
      </c>
      <c r="BZ178" s="115">
        <v>1.452472272727273</v>
      </c>
      <c r="CA178" s="115">
        <v>0.67306409090909092</v>
      </c>
      <c r="CB178" s="115">
        <v>7.9013181818181816E-2</v>
      </c>
      <c r="CC178" s="115">
        <v>0.50625818181818183</v>
      </c>
      <c r="CD178" s="115">
        <v>6.8590909090909091E-2</v>
      </c>
      <c r="CE178" s="115">
        <v>9.80440909090909E-2</v>
      </c>
      <c r="CF178" s="115">
        <v>1.1666772727272727</v>
      </c>
      <c r="CG178" s="115">
        <v>2.7503181818181819E-2</v>
      </c>
      <c r="CH178" s="115">
        <v>7.5699999999999995E-3</v>
      </c>
      <c r="CI178" s="115">
        <v>6.7727272727272729E-5</v>
      </c>
      <c r="CJ178" s="115">
        <v>7.7227272727272724E-4</v>
      </c>
      <c r="CK178" s="115">
        <v>6.1090909090909086E-3</v>
      </c>
      <c r="CL178" s="115">
        <v>0.1344772727272727</v>
      </c>
      <c r="CM178" s="115">
        <v>3.7345454545454543E-2</v>
      </c>
      <c r="CN178" s="115">
        <v>5.5000000000000003E-4</v>
      </c>
      <c r="CO178" s="115">
        <v>1.1399999999999999E-2</v>
      </c>
      <c r="CP178" s="115">
        <v>4.5681818181818198E-2</v>
      </c>
      <c r="CQ178" s="115">
        <v>7.103636363636362E-2</v>
      </c>
      <c r="CR178" s="115">
        <v>4.9190909090909105E-2</v>
      </c>
      <c r="CS178" s="115">
        <v>0.10378181818181818</v>
      </c>
      <c r="CT178" s="115">
        <v>0.28109090909090911</v>
      </c>
      <c r="CU178" s="115">
        <v>1.7027272727272728E-2</v>
      </c>
      <c r="CV178" s="115">
        <v>0</v>
      </c>
      <c r="CW178" s="115">
        <v>1.2E-4</v>
      </c>
      <c r="CX178" s="115">
        <v>2.1590909090909091E-4</v>
      </c>
      <c r="CY178" s="115">
        <v>6.7618181818181805E-3</v>
      </c>
      <c r="CZ178" s="115">
        <v>6.5545454545454544E-4</v>
      </c>
      <c r="DA178" s="115">
        <v>4.1318181818181818E-3</v>
      </c>
      <c r="DB178" s="115">
        <v>2.7500000000000002E-4</v>
      </c>
      <c r="DC178" s="115">
        <v>2.2818181818181816E-4</v>
      </c>
      <c r="DD178" s="115">
        <v>6.1250000000000006E-2</v>
      </c>
      <c r="DE178" s="115">
        <v>-2.9045454545454539E-3</v>
      </c>
      <c r="DF178" s="115">
        <v>0</v>
      </c>
      <c r="DG178" s="115">
        <v>1.0939090909090909E-2</v>
      </c>
      <c r="DH178" s="115">
        <v>6.9545454545454538E-5</v>
      </c>
      <c r="DI178" s="115">
        <v>8.2727272727272727E-5</v>
      </c>
      <c r="DJ178" s="115">
        <v>2.1251363636363638E-2</v>
      </c>
      <c r="DK178" s="115">
        <v>2.0422727272727273E-2</v>
      </c>
      <c r="DL178" s="115">
        <v>1.1636363636363636E-4</v>
      </c>
      <c r="DM178" s="115">
        <v>0.45557727272727272</v>
      </c>
      <c r="DN178" s="115">
        <v>0.16316681818181816</v>
      </c>
      <c r="DO178" s="115">
        <v>6.6181818181818193E-4</v>
      </c>
      <c r="DP178" s="115">
        <v>3.8727272727272726E-4</v>
      </c>
      <c r="DQ178" s="115">
        <v>1.8831818181818184E-3</v>
      </c>
      <c r="DR178" s="115">
        <v>9.3181818181818196E-5</v>
      </c>
      <c r="DS178" s="116">
        <v>208.75361863636365</v>
      </c>
      <c r="DT178" s="114">
        <v>14.740447826086955</v>
      </c>
      <c r="DU178" s="115">
        <v>10.630930434782607</v>
      </c>
      <c r="DV178" s="115">
        <v>14.307150000000004</v>
      </c>
      <c r="DW178" s="115">
        <v>10.19507695652174</v>
      </c>
      <c r="DX178" s="115">
        <v>6.0897547826086962</v>
      </c>
      <c r="DY178" s="115">
        <v>0.20042695652173914</v>
      </c>
      <c r="DZ178" s="115">
        <v>3.0946852173913046</v>
      </c>
      <c r="EA178" s="115">
        <v>0.34489565217391299</v>
      </c>
      <c r="EB178" s="115">
        <v>0.43354999999999999</v>
      </c>
      <c r="EC178" s="115">
        <v>4.1095173913043483</v>
      </c>
      <c r="ED178" s="115">
        <v>3.1763478260869567E-2</v>
      </c>
      <c r="EE178" s="115">
        <v>1.8481304347826084E-2</v>
      </c>
      <c r="EF178" s="115">
        <v>2.6652173913043484E-4</v>
      </c>
      <c r="EG178" s="115">
        <v>2.5552173913043472E-3</v>
      </c>
      <c r="EH178" s="115">
        <v>2.2279130434782607E-2</v>
      </c>
      <c r="EI178" s="115">
        <v>0.90917826086956521</v>
      </c>
      <c r="EJ178" s="115">
        <v>8.9817391304347821E-2</v>
      </c>
      <c r="EK178" s="115">
        <v>3.6391304347826092E-3</v>
      </c>
      <c r="EL178" s="115">
        <v>9.8486956521739152E-2</v>
      </c>
      <c r="EM178" s="115">
        <v>0.42114347826086951</v>
      </c>
      <c r="EN178" s="115">
        <v>0.26431739130434784</v>
      </c>
      <c r="EO178" s="115">
        <v>0.27758260869565216</v>
      </c>
      <c r="EP178" s="115">
        <v>0.6577391304347826</v>
      </c>
      <c r="EQ178" s="115">
        <v>1.7192695652173913</v>
      </c>
      <c r="ER178" s="115">
        <v>1.8643478260869567E-2</v>
      </c>
      <c r="ES178" s="115">
        <v>0</v>
      </c>
      <c r="ET178" s="115">
        <v>9.3043478260869584E-5</v>
      </c>
      <c r="EU178" s="115">
        <v>6.7869565217391296E-4</v>
      </c>
      <c r="EV178" s="115">
        <v>2.7716086956521738E-2</v>
      </c>
      <c r="EW178" s="115">
        <v>1.7834782608695655E-3</v>
      </c>
      <c r="EX178" s="115">
        <v>6.0826086956521747E-4</v>
      </c>
      <c r="EY178" s="115">
        <v>9.6260869565217388E-4</v>
      </c>
      <c r="EZ178" s="115">
        <v>4.7304347826086947E-4</v>
      </c>
      <c r="FA178" s="115">
        <v>0.15536956521739131</v>
      </c>
      <c r="FB178" s="115">
        <v>1.3095652173913041E-2</v>
      </c>
      <c r="FC178" s="115">
        <v>0</v>
      </c>
      <c r="FD178" s="115">
        <v>3.9320000000000001E-2</v>
      </c>
      <c r="FE178" s="115">
        <v>1.626086956521739E-4</v>
      </c>
      <c r="FF178" s="115">
        <v>6.3304347826086962E-4</v>
      </c>
      <c r="FG178" s="115">
        <v>0.11383608695652174</v>
      </c>
      <c r="FH178" s="115">
        <v>3.6466086956521739E-2</v>
      </c>
      <c r="FI178" s="115">
        <v>2.5695652173913039E-4</v>
      </c>
      <c r="FJ178" s="115">
        <v>4.3087521739130432</v>
      </c>
      <c r="FK178" s="115">
        <v>1.4763043478260869</v>
      </c>
      <c r="FL178" s="115">
        <v>2.1499999999999996E-3</v>
      </c>
      <c r="FM178" s="115">
        <v>6.778260869565216E-4</v>
      </c>
      <c r="FN178" s="115">
        <v>5.4682608695652167E-3</v>
      </c>
      <c r="FO178" s="115">
        <v>4.7826086956521742E-5</v>
      </c>
      <c r="FP178" s="116">
        <v>52.226827826086968</v>
      </c>
    </row>
    <row r="179" spans="1:172" x14ac:dyDescent="0.2">
      <c r="A179" s="2" t="s">
        <v>3</v>
      </c>
      <c r="B179" s="21">
        <v>2008</v>
      </c>
      <c r="C179" s="38">
        <f>C175</f>
        <v>7.6630964179841907</v>
      </c>
      <c r="D179" s="42">
        <f>Tracking!AY31</f>
        <v>21.116049889440781</v>
      </c>
      <c r="E179" s="42">
        <f>Tracking!BB31</f>
        <v>7.2292470149868269</v>
      </c>
      <c r="F179" s="42">
        <f>Tracking!BC31</f>
        <v>20.271544017964978</v>
      </c>
      <c r="G179" s="42">
        <f>G175</f>
        <v>3.73061037</v>
      </c>
      <c r="H179" s="104">
        <f>H175</f>
        <v>9.7788088397999999</v>
      </c>
      <c r="I179" s="38">
        <f>Tracking!AS31</f>
        <v>6.1979895238095235</v>
      </c>
      <c r="J179" s="42">
        <f>Tracking!BE31</f>
        <v>6.8134567374364767</v>
      </c>
      <c r="K179" s="41"/>
      <c r="L179" s="108">
        <v>18.666247619047617</v>
      </c>
      <c r="M179" s="108">
        <v>7.6662476190476188</v>
      </c>
      <c r="N179" s="108">
        <v>4.0327566666666659</v>
      </c>
      <c r="O179" s="108">
        <v>0.57060428571428568</v>
      </c>
      <c r="P179" s="108">
        <v>1.4574047619047621</v>
      </c>
      <c r="Q179" s="108">
        <v>0.47795238095238091</v>
      </c>
      <c r="R179" s="108">
        <v>8.0625238095238097E-2</v>
      </c>
      <c r="S179" s="108">
        <v>0.76481809523809541</v>
      </c>
      <c r="T179" s="108">
        <v>0.28208285714285714</v>
      </c>
      <c r="U179" s="110">
        <v>11</v>
      </c>
      <c r="V179" s="38">
        <f>Tracking!AR31</f>
        <v>16.095663181818178</v>
      </c>
      <c r="W179" s="42">
        <f>Tracking!BD31</f>
        <v>19.711564976943347</v>
      </c>
      <c r="X179" s="41"/>
      <c r="Y179" s="108">
        <v>51.379449999999999</v>
      </c>
      <c r="Z179" s="108">
        <v>40.379449999999999</v>
      </c>
      <c r="AA179" s="108">
        <v>30.204443181818181</v>
      </c>
      <c r="AB179" s="108">
        <v>1.1744463636363638</v>
      </c>
      <c r="AC179" s="108">
        <v>5.4478018181818184</v>
      </c>
      <c r="AD179" s="108">
        <v>1.8137727272727275</v>
      </c>
      <c r="AE179" s="108">
        <v>0.29603909090909092</v>
      </c>
      <c r="AF179" s="108">
        <v>1.4153072727272729</v>
      </c>
      <c r="AG179" s="108">
        <v>2.7639545454545458E-2</v>
      </c>
      <c r="AH179" s="110">
        <v>11</v>
      </c>
      <c r="AI179" s="38">
        <f t="shared" si="801"/>
        <v>6.1979895238095235</v>
      </c>
      <c r="AJ179" s="121">
        <f t="shared" si="802"/>
        <v>1</v>
      </c>
      <c r="AK179" s="121">
        <f t="shared" si="803"/>
        <v>0.21604538571274048</v>
      </c>
      <c r="AL179" s="121">
        <f t="shared" si="804"/>
        <v>3.0568772972454486E-2</v>
      </c>
      <c r="AM179" s="121">
        <f t="shared" si="805"/>
        <v>7.8077007851196673E-2</v>
      </c>
      <c r="AN179" s="121">
        <f t="shared" si="806"/>
        <v>2.560516664659819E-2</v>
      </c>
      <c r="AO179" s="121">
        <f t="shared" si="807"/>
        <v>4.3193061476890305E-3</v>
      </c>
      <c r="AP179" s="121">
        <f t="shared" si="808"/>
        <v>4.0973317768358081E-2</v>
      </c>
      <c r="AQ179" s="121">
        <f t="shared" si="809"/>
        <v>1.5111920879856487E-2</v>
      </c>
      <c r="AR179" s="122">
        <f t="shared" si="810"/>
        <v>0.58929894344566924</v>
      </c>
      <c r="AS179" s="38">
        <f t="shared" si="811"/>
        <v>16.095663181818178</v>
      </c>
      <c r="AT179" s="121">
        <f t="shared" si="830"/>
        <v>1</v>
      </c>
      <c r="AU179" s="121">
        <f t="shared" si="831"/>
        <v>0.58787011503272579</v>
      </c>
      <c r="AV179" s="121">
        <f t="shared" si="832"/>
        <v>2.2858289912335843E-2</v>
      </c>
      <c r="AW179" s="121">
        <f t="shared" si="833"/>
        <v>0.10603075389444259</v>
      </c>
      <c r="AX179" s="121">
        <f t="shared" si="834"/>
        <v>3.530152088573793E-2</v>
      </c>
      <c r="AY179" s="121">
        <f t="shared" si="835"/>
        <v>5.7618189939575241E-3</v>
      </c>
      <c r="AZ179" s="121">
        <f t="shared" si="836"/>
        <v>2.7546174058446966E-2</v>
      </c>
      <c r="BA179" s="121">
        <f t="shared" si="837"/>
        <v>5.3794942247426664E-4</v>
      </c>
      <c r="BB179" s="122">
        <f t="shared" si="838"/>
        <v>0.21409337779987914</v>
      </c>
      <c r="BC179" s="38">
        <f t="shared" si="812"/>
        <v>6.1979895238095235</v>
      </c>
      <c r="BD179" s="123">
        <f t="shared" si="839"/>
        <v>6.1979895238095235</v>
      </c>
      <c r="BE179" s="123">
        <f t="shared" si="813"/>
        <v>1.3390470373149532</v>
      </c>
      <c r="BF179" s="123">
        <f t="shared" si="814"/>
        <v>0.18946493463898462</v>
      </c>
      <c r="BG179" s="123">
        <f t="shared" si="815"/>
        <v>0.48392047671211091</v>
      </c>
      <c r="BH179" s="123">
        <f t="shared" si="816"/>
        <v>0.15870055463101262</v>
      </c>
      <c r="BI179" s="123">
        <f t="shared" si="817"/>
        <v>2.677101425350268E-2</v>
      </c>
      <c r="BJ179" s="123">
        <f t="shared" si="818"/>
        <v>0.25395219428400201</v>
      </c>
      <c r="BK179" s="123">
        <f t="shared" si="819"/>
        <v>9.3663527297988908E-2</v>
      </c>
      <c r="BL179" s="124">
        <f t="shared" si="820"/>
        <v>3.6524686778682787</v>
      </c>
      <c r="BM179" s="38">
        <f t="shared" si="821"/>
        <v>16.095663181818178</v>
      </c>
      <c r="BN179" s="123">
        <f t="shared" si="840"/>
        <v>16.095663181818178</v>
      </c>
      <c r="BO179" s="123">
        <f t="shared" si="822"/>
        <v>9.462159366223462</v>
      </c>
      <c r="BP179" s="123">
        <f t="shared" si="823"/>
        <v>0.36791933534130988</v>
      </c>
      <c r="BQ179" s="123">
        <f t="shared" si="824"/>
        <v>1.7066353015992042</v>
      </c>
      <c r="BR179" s="123">
        <f t="shared" si="825"/>
        <v>0.56820138998275749</v>
      </c>
      <c r="BS179" s="123">
        <f t="shared" si="826"/>
        <v>9.2740297841342773E-2</v>
      </c>
      <c r="BT179" s="123">
        <f t="shared" si="827"/>
        <v>0.44337393959249988</v>
      </c>
      <c r="BU179" s="123">
        <f t="shared" si="828"/>
        <v>8.6586527129994054E-3</v>
      </c>
      <c r="BV179" s="124">
        <f t="shared" si="829"/>
        <v>3.4459748985246041</v>
      </c>
      <c r="BW179" s="114">
        <v>2.6325799999999999</v>
      </c>
      <c r="BX179" s="115">
        <v>1.3196761904761902</v>
      </c>
      <c r="BY179" s="115">
        <v>2.5755825000000003</v>
      </c>
      <c r="BZ179" s="115">
        <v>1.2493557142857146</v>
      </c>
      <c r="CA179" s="115">
        <v>0.50740285714285727</v>
      </c>
      <c r="CB179" s="115">
        <v>6.9531428571428577E-2</v>
      </c>
      <c r="CC179" s="115">
        <v>0.49858285714285716</v>
      </c>
      <c r="CD179" s="115">
        <v>4.7795238095238099E-2</v>
      </c>
      <c r="CE179" s="115">
        <v>8.0625238095238097E-2</v>
      </c>
      <c r="CF179" s="115">
        <v>1.2746971428571428</v>
      </c>
      <c r="CG179" s="115">
        <v>4.5420476190476192E-2</v>
      </c>
      <c r="CH179" s="115">
        <v>4.8400000000000006E-3</v>
      </c>
      <c r="CI179" s="115">
        <v>3.0952380952380953E-5</v>
      </c>
      <c r="CJ179" s="115">
        <v>6.3809523809523817E-4</v>
      </c>
      <c r="CK179" s="115">
        <v>6.1595238095238109E-3</v>
      </c>
      <c r="CL179" s="115">
        <v>0.1143142857142857</v>
      </c>
      <c r="CM179" s="115">
        <v>2.9833333333333337E-2</v>
      </c>
      <c r="CN179" s="115">
        <v>4.6666666666666666E-4</v>
      </c>
      <c r="CO179" s="115">
        <v>-3.976190476190476E-3</v>
      </c>
      <c r="CP179" s="115">
        <v>4.7519047619047614E-2</v>
      </c>
      <c r="CQ179" s="115">
        <v>8.8790476190476184E-2</v>
      </c>
      <c r="CR179" s="115">
        <v>4.7838095238095235E-2</v>
      </c>
      <c r="CS179" s="115">
        <v>9.681904761904761E-2</v>
      </c>
      <c r="CT179" s="115">
        <v>0.27699047619047618</v>
      </c>
      <c r="CU179" s="115">
        <v>2.7342857142857141E-2</v>
      </c>
      <c r="CV179" s="115">
        <v>1.1256190476190477E-2</v>
      </c>
      <c r="CW179" s="115">
        <v>3.1428571428571431E-5</v>
      </c>
      <c r="CX179" s="115">
        <v>1.5047619047619046E-4</v>
      </c>
      <c r="CY179" s="115">
        <v>4.8790476190476188E-3</v>
      </c>
      <c r="CZ179" s="115">
        <v>6.461904761904762E-4</v>
      </c>
      <c r="DA179" s="115">
        <v>1.3314285714285715E-3</v>
      </c>
      <c r="DB179" s="115">
        <v>1.7285714285714287E-4</v>
      </c>
      <c r="DC179" s="115">
        <v>1.2619047619047619E-4</v>
      </c>
      <c r="DD179" s="115">
        <v>5.3885714285714294E-2</v>
      </c>
      <c r="DE179" s="115">
        <v>2.3333333333333303E-4</v>
      </c>
      <c r="DF179" s="115">
        <v>8.7285714285714278E-4</v>
      </c>
      <c r="DG179" s="115">
        <v>1.1547619047619048E-2</v>
      </c>
      <c r="DH179" s="115">
        <v>6.0476190476190473E-5</v>
      </c>
      <c r="DI179" s="115">
        <v>4.2380952380952372E-5</v>
      </c>
      <c r="DJ179" s="115">
        <v>1.8587619047619047E-2</v>
      </c>
      <c r="DK179" s="115">
        <v>2.7162857142857138E-2</v>
      </c>
      <c r="DL179" s="115">
        <v>1.1047619047619047E-4</v>
      </c>
      <c r="DM179" s="115">
        <v>0.34374761904761908</v>
      </c>
      <c r="DN179" s="115">
        <v>0.12300666666666665</v>
      </c>
      <c r="DO179" s="115">
        <v>4.6380952380952384E-4</v>
      </c>
      <c r="DP179" s="115">
        <v>1.4952380952380954E-4</v>
      </c>
      <c r="DQ179" s="115">
        <v>1.5319047619047615E-3</v>
      </c>
      <c r="DR179" s="115">
        <v>2.7142857142857141E-5</v>
      </c>
      <c r="DS179" s="116">
        <v>223.55591904761903</v>
      </c>
      <c r="DT179" s="114">
        <v>8.2754318181818185</v>
      </c>
      <c r="DU179" s="115">
        <v>5.9165863636363643</v>
      </c>
      <c r="DV179" s="115">
        <v>8.0911209090909075</v>
      </c>
      <c r="DW179" s="115">
        <v>5.8730254545454548</v>
      </c>
      <c r="DX179" s="115">
        <v>3.5089449999999998</v>
      </c>
      <c r="DY179" s="115">
        <v>0.14621090909090911</v>
      </c>
      <c r="DZ179" s="115">
        <v>1.7355599999999998</v>
      </c>
      <c r="EA179" s="115">
        <v>0.18137727272727269</v>
      </c>
      <c r="EB179" s="115">
        <v>0.29603909090909092</v>
      </c>
      <c r="EC179" s="115">
        <v>2.3588454545454547</v>
      </c>
      <c r="ED179" s="115">
        <v>4.8954545454545466E-3</v>
      </c>
      <c r="EE179" s="115">
        <v>1.412681818181818E-2</v>
      </c>
      <c r="EF179" s="115">
        <v>1.7590909090909094E-4</v>
      </c>
      <c r="EG179" s="115">
        <v>1.7386363636363639E-3</v>
      </c>
      <c r="EH179" s="115">
        <v>1.4616363636363632E-2</v>
      </c>
      <c r="EI179" s="115">
        <v>0.4997954545454546</v>
      </c>
      <c r="EJ179" s="115">
        <v>6.3759090909090918E-2</v>
      </c>
      <c r="EK179" s="115">
        <v>3.7727272727272729E-4</v>
      </c>
      <c r="EL179" s="115">
        <v>1.8127272727272728E-2</v>
      </c>
      <c r="EM179" s="115">
        <v>0.23415454545454548</v>
      </c>
      <c r="EN179" s="115">
        <v>0.18402727272727271</v>
      </c>
      <c r="EO179" s="115">
        <v>0.14533636363636362</v>
      </c>
      <c r="EP179" s="115">
        <v>0.38255454545454542</v>
      </c>
      <c r="EQ179" s="115">
        <v>0.96420000000000006</v>
      </c>
      <c r="ER179" s="115">
        <v>6.5045454545454538E-3</v>
      </c>
      <c r="ES179" s="115">
        <v>0</v>
      </c>
      <c r="ET179" s="115">
        <v>5.9545454545454546E-5</v>
      </c>
      <c r="EU179" s="115">
        <v>4.3363636363636364E-4</v>
      </c>
      <c r="EV179" s="115">
        <v>1.7284545454545455E-2</v>
      </c>
      <c r="EW179" s="115">
        <v>1.239545454545455E-3</v>
      </c>
      <c r="EX179" s="115">
        <v>5.670909090909091E-3</v>
      </c>
      <c r="EY179" s="115">
        <v>5.390909090909091E-4</v>
      </c>
      <c r="EZ179" s="115">
        <v>5.2090909090909087E-4</v>
      </c>
      <c r="FA179" s="115">
        <v>0.11334090909090909</v>
      </c>
      <c r="FB179" s="115">
        <v>6.3636363636363763E-5</v>
      </c>
      <c r="FC179" s="115">
        <v>0</v>
      </c>
      <c r="FD179" s="115">
        <v>2.7156363636363635E-2</v>
      </c>
      <c r="FE179" s="115">
        <v>1.3727272727272728E-4</v>
      </c>
      <c r="FF179" s="115">
        <v>3.5636363636363638E-4</v>
      </c>
      <c r="FG179" s="115">
        <v>7.8217272727272733E-2</v>
      </c>
      <c r="FH179" s="115">
        <v>4.233863636363637E-2</v>
      </c>
      <c r="FI179" s="115">
        <v>2.1590909090909091E-4</v>
      </c>
      <c r="FJ179" s="115">
        <v>2.3957045454545454</v>
      </c>
      <c r="FK179" s="115">
        <v>0.85065318181818195</v>
      </c>
      <c r="FL179" s="115">
        <v>1.4936363636363634E-3</v>
      </c>
      <c r="FM179" s="115">
        <v>5.7909090909090898E-4</v>
      </c>
      <c r="FN179" s="115">
        <v>3.6886363636363644E-3</v>
      </c>
      <c r="FO179" s="115">
        <v>5.3636363636363642E-5</v>
      </c>
      <c r="FP179" s="116">
        <v>81.836879545454551</v>
      </c>
    </row>
    <row r="180" spans="1:172" x14ac:dyDescent="0.2">
      <c r="A180" s="2" t="s">
        <v>3</v>
      </c>
      <c r="B180" s="21">
        <v>2009</v>
      </c>
      <c r="C180" s="38">
        <f>C175</f>
        <v>7.6630964179841907</v>
      </c>
      <c r="D180" s="42">
        <f>Tracking!AY32</f>
        <v>20.913599156411482</v>
      </c>
      <c r="E180" s="42">
        <f>Tracking!BB32</f>
        <v>7.1207846642374859</v>
      </c>
      <c r="F180" s="42">
        <f>Tracking!BC32</f>
        <v>19.857966817066728</v>
      </c>
      <c r="G180" s="42">
        <f>G175</f>
        <v>3.73061037</v>
      </c>
      <c r="H180" s="104">
        <f>H175</f>
        <v>9.7788088397999999</v>
      </c>
      <c r="I180" s="20"/>
      <c r="J180" s="42">
        <f>Tracking!BE32</f>
        <v>6.5978654870129869</v>
      </c>
      <c r="K180" s="41"/>
      <c r="L180" s="40" t="s">
        <v>99</v>
      </c>
      <c r="M180" s="40" t="s">
        <v>99</v>
      </c>
      <c r="N180" s="40"/>
      <c r="O180" s="40"/>
      <c r="P180" s="40"/>
      <c r="Q180" s="40"/>
      <c r="R180" s="40"/>
      <c r="S180" s="40"/>
      <c r="T180" s="40"/>
      <c r="U180" s="28"/>
      <c r="V180" s="20"/>
      <c r="W180" s="42">
        <f>Tracking!BD32</f>
        <v>19.350152308135705</v>
      </c>
      <c r="X180" s="41"/>
      <c r="Y180" s="40"/>
      <c r="Z180" s="40" t="s">
        <v>99</v>
      </c>
      <c r="AA180" s="40"/>
      <c r="AB180" s="40"/>
      <c r="AC180" s="40"/>
      <c r="AD180" s="40"/>
      <c r="AE180" s="40"/>
      <c r="AF180" s="40"/>
      <c r="AG180" s="40"/>
      <c r="AH180" s="28"/>
      <c r="AI180" s="20"/>
      <c r="AJ180" s="43"/>
      <c r="AK180" s="43"/>
      <c r="AL180" s="43"/>
      <c r="AM180" s="43"/>
      <c r="AN180" s="43"/>
      <c r="AO180" s="43"/>
      <c r="AP180" s="43"/>
      <c r="AQ180" s="43"/>
      <c r="AR180" s="44"/>
      <c r="AS180" s="20"/>
      <c r="AT180" s="43"/>
      <c r="AU180" s="43"/>
      <c r="AV180" s="43"/>
      <c r="AW180" s="43"/>
      <c r="AX180" s="43"/>
      <c r="AY180" s="43"/>
      <c r="AZ180" s="43"/>
      <c r="BA180" s="43"/>
      <c r="BB180" s="44"/>
      <c r="BC180" s="3"/>
      <c r="BD180" s="75"/>
      <c r="BE180" s="75"/>
      <c r="BF180" s="75"/>
      <c r="BG180" s="75"/>
      <c r="BH180" s="75"/>
      <c r="BI180" s="75"/>
      <c r="BJ180" s="75"/>
      <c r="BK180" s="75"/>
      <c r="BL180" s="21"/>
      <c r="BM180" s="3"/>
      <c r="BN180" s="75"/>
      <c r="BO180" s="75"/>
      <c r="BP180" s="75"/>
      <c r="BQ180" s="75"/>
      <c r="BR180" s="75"/>
      <c r="BS180" s="75"/>
      <c r="BT180" s="75"/>
      <c r="BU180" s="75"/>
      <c r="BV180" s="21"/>
      <c r="BW180" s="76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8"/>
      <c r="DT180" s="76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8"/>
    </row>
    <row r="181" spans="1:172" x14ac:dyDescent="0.2">
      <c r="A181" s="2" t="s">
        <v>3</v>
      </c>
      <c r="B181" s="21">
        <v>2010</v>
      </c>
      <c r="C181" s="38">
        <f>C175</f>
        <v>7.6630964179841907</v>
      </c>
      <c r="D181" s="42">
        <f>Tracking!AY33</f>
        <v>20.711148423382184</v>
      </c>
      <c r="E181" s="42">
        <f>Tracking!BB33</f>
        <v>7.0123223134881449</v>
      </c>
      <c r="F181" s="42">
        <f>Tracking!BC33</f>
        <v>19.444389616168479</v>
      </c>
      <c r="G181" s="42">
        <f>G175</f>
        <v>3.73061037</v>
      </c>
      <c r="H181" s="104">
        <f>H175</f>
        <v>9.7788088397999999</v>
      </c>
      <c r="I181" s="20"/>
      <c r="J181" s="42">
        <f>Tracking!BE33</f>
        <v>6.4958342857142854</v>
      </c>
      <c r="K181" s="41"/>
      <c r="L181" s="40" t="s">
        <v>99</v>
      </c>
      <c r="M181" s="40" t="s">
        <v>99</v>
      </c>
      <c r="N181" s="40"/>
      <c r="O181" s="40"/>
      <c r="P181" s="40"/>
      <c r="Q181" s="40"/>
      <c r="R181" s="40"/>
      <c r="S181" s="40"/>
      <c r="T181" s="40"/>
      <c r="U181" s="28"/>
      <c r="V181" s="20"/>
      <c r="W181" s="42">
        <f>Tracking!BD33</f>
        <v>18.964668294905579</v>
      </c>
      <c r="X181" s="41"/>
      <c r="Y181" s="40"/>
      <c r="Z181" s="40" t="s">
        <v>99</v>
      </c>
      <c r="AA181" s="40"/>
      <c r="AB181" s="40"/>
      <c r="AC181" s="40"/>
      <c r="AD181" s="40"/>
      <c r="AE181" s="40"/>
      <c r="AF181" s="40"/>
      <c r="AG181" s="40"/>
      <c r="AH181" s="28"/>
      <c r="AI181" s="20"/>
      <c r="AJ181" s="43"/>
      <c r="AK181" s="43"/>
      <c r="AL181" s="43"/>
      <c r="AM181" s="43"/>
      <c r="AN181" s="43"/>
      <c r="AO181" s="43"/>
      <c r="AP181" s="43"/>
      <c r="AQ181" s="43"/>
      <c r="AR181" s="44"/>
      <c r="AS181" s="20"/>
      <c r="AT181" s="43"/>
      <c r="AU181" s="43"/>
      <c r="AV181" s="43"/>
      <c r="AW181" s="43"/>
      <c r="AX181" s="43"/>
      <c r="AY181" s="43"/>
      <c r="AZ181" s="43"/>
      <c r="BA181" s="43"/>
      <c r="BB181" s="44"/>
      <c r="BC181" s="3"/>
      <c r="BD181" s="75"/>
      <c r="BE181" s="75"/>
      <c r="BF181" s="75"/>
      <c r="BG181" s="75"/>
      <c r="BH181" s="75"/>
      <c r="BI181" s="75"/>
      <c r="BJ181" s="75"/>
      <c r="BK181" s="75"/>
      <c r="BL181" s="21"/>
      <c r="BM181" s="3"/>
      <c r="BN181" s="75"/>
      <c r="BO181" s="75"/>
      <c r="BP181" s="75"/>
      <c r="BQ181" s="75"/>
      <c r="BR181" s="75"/>
      <c r="BS181" s="75"/>
      <c r="BT181" s="75"/>
      <c r="BU181" s="75"/>
      <c r="BV181" s="21"/>
      <c r="BW181" s="76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8"/>
      <c r="DT181" s="76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8"/>
    </row>
    <row r="182" spans="1:172" x14ac:dyDescent="0.2">
      <c r="A182" s="2" t="s">
        <v>3</v>
      </c>
      <c r="B182" s="21">
        <v>2011</v>
      </c>
      <c r="C182" s="38">
        <f>C175</f>
        <v>7.6630964179841907</v>
      </c>
      <c r="D182" s="42">
        <f>Tracking!AY34</f>
        <v>20.508697690352886</v>
      </c>
      <c r="E182" s="42">
        <f>Tracking!BB34</f>
        <v>6.903859962738804</v>
      </c>
      <c r="F182" s="42">
        <f>Tracking!BC34</f>
        <v>19.03081241527023</v>
      </c>
      <c r="G182" s="42">
        <f>G175</f>
        <v>3.73061037</v>
      </c>
      <c r="H182" s="104">
        <f>H175</f>
        <v>9.7788088397999999</v>
      </c>
      <c r="I182" s="38">
        <f>Tracking!AS34</f>
        <v>6.3741725000000002</v>
      </c>
      <c r="J182" s="42">
        <f>Tracking!BE34</f>
        <v>6.4780623412698413</v>
      </c>
      <c r="K182" s="41"/>
      <c r="L182" s="108">
        <v>19.023949000000002</v>
      </c>
      <c r="M182" s="108">
        <v>8.023949</v>
      </c>
      <c r="N182" s="108">
        <v>4.0136989999999999</v>
      </c>
      <c r="O182" s="108">
        <v>0.65721649999999998</v>
      </c>
      <c r="P182" s="108">
        <v>1.6326335000000001</v>
      </c>
      <c r="Q182" s="108">
        <v>0.52164999999999995</v>
      </c>
      <c r="R182" s="108">
        <v>4.2611500000000004E-2</v>
      </c>
      <c r="S182" s="108">
        <v>0.85907099999999981</v>
      </c>
      <c r="T182" s="108">
        <v>0.29706749999999998</v>
      </c>
      <c r="U182" s="110">
        <v>11</v>
      </c>
      <c r="V182" s="38">
        <f>Tracking!AR34</f>
        <v>17.551218095238095</v>
      </c>
      <c r="W182" s="42">
        <f>Tracking!BD34</f>
        <v>18.23657404887383</v>
      </c>
      <c r="X182" s="41"/>
      <c r="Y182" s="108">
        <v>61.447174761904762</v>
      </c>
      <c r="Z182" s="108">
        <v>50.447174761904762</v>
      </c>
      <c r="AA182" s="108">
        <v>35.301394285714281</v>
      </c>
      <c r="AB182" s="108">
        <v>2.15036</v>
      </c>
      <c r="AC182" s="108">
        <v>8.213725714285717</v>
      </c>
      <c r="AD182" s="108">
        <v>2.5133809523809525</v>
      </c>
      <c r="AE182" s="108">
        <v>0.16415142857142856</v>
      </c>
      <c r="AF182" s="108">
        <v>1.8659980952380952</v>
      </c>
      <c r="AG182" s="108">
        <v>0.23816761904761902</v>
      </c>
      <c r="AH182" s="110">
        <v>11</v>
      </c>
      <c r="AI182" s="38">
        <f t="shared" si="801"/>
        <v>6.3741725000000002</v>
      </c>
      <c r="AJ182" s="121">
        <f t="shared" si="802"/>
        <v>1</v>
      </c>
      <c r="AK182" s="121">
        <f t="shared" si="803"/>
        <v>0.21098137931299119</v>
      </c>
      <c r="AL182" s="121">
        <f t="shared" si="804"/>
        <v>3.4546796777051914E-2</v>
      </c>
      <c r="AM182" s="121">
        <f t="shared" si="805"/>
        <v>8.5819905215263143E-2</v>
      </c>
      <c r="AN182" s="121">
        <f t="shared" si="806"/>
        <v>2.7420700087032398E-2</v>
      </c>
      <c r="AO182" s="121">
        <f t="shared" si="807"/>
        <v>2.2398872074352177E-3</v>
      </c>
      <c r="AP182" s="121">
        <f t="shared" si="808"/>
        <v>4.5157343514745533E-2</v>
      </c>
      <c r="AQ182" s="121">
        <f t="shared" si="809"/>
        <v>1.5615448716772735E-2</v>
      </c>
      <c r="AR182" s="122">
        <f t="shared" si="810"/>
        <v>0.5782185391687078</v>
      </c>
      <c r="AS182" s="38">
        <f t="shared" si="811"/>
        <v>17.551218095238095</v>
      </c>
      <c r="AT182" s="121">
        <f t="shared" si="830"/>
        <v>1</v>
      </c>
      <c r="AU182" s="121">
        <f t="shared" si="831"/>
        <v>0.57449987607241448</v>
      </c>
      <c r="AV182" s="121">
        <f t="shared" si="832"/>
        <v>3.4995262326253489E-2</v>
      </c>
      <c r="AW182" s="121">
        <f t="shared" si="833"/>
        <v>0.13367133226404998</v>
      </c>
      <c r="AX182" s="121">
        <f t="shared" si="834"/>
        <v>4.090311657321577E-2</v>
      </c>
      <c r="AY182" s="121">
        <f t="shared" si="835"/>
        <v>2.6714235309838372E-3</v>
      </c>
      <c r="AZ182" s="121">
        <f t="shared" si="836"/>
        <v>3.0367516528928405E-2</v>
      </c>
      <c r="BA182" s="121">
        <f t="shared" si="837"/>
        <v>3.8759734677870847E-3</v>
      </c>
      <c r="BB182" s="122">
        <f t="shared" si="838"/>
        <v>0.17901555348350434</v>
      </c>
      <c r="BC182" s="38">
        <f t="shared" si="812"/>
        <v>6.3741725000000002</v>
      </c>
      <c r="BD182" s="123">
        <f t="shared" si="839"/>
        <v>6.3741725000000002</v>
      </c>
      <c r="BE182" s="123">
        <f t="shared" si="813"/>
        <v>1.3448317060289374</v>
      </c>
      <c r="BF182" s="123">
        <f t="shared" si="814"/>
        <v>0.22020724197937294</v>
      </c>
      <c r="BG182" s="123">
        <f t="shared" si="815"/>
        <v>0.54703087977573694</v>
      </c>
      <c r="BH182" s="123">
        <f t="shared" si="816"/>
        <v>0.17478427242550953</v>
      </c>
      <c r="BI182" s="123">
        <f t="shared" si="817"/>
        <v>1.427742744073536E-2</v>
      </c>
      <c r="BJ182" s="123">
        <f t="shared" si="818"/>
        <v>0.28784069720474431</v>
      </c>
      <c r="BK182" s="123">
        <f t="shared" si="819"/>
        <v>9.9535563785613068E-2</v>
      </c>
      <c r="BL182" s="124">
        <f t="shared" si="820"/>
        <v>3.6856647113593501</v>
      </c>
      <c r="BM182" s="38">
        <f t="shared" si="821"/>
        <v>17.551218095238095</v>
      </c>
      <c r="BN182" s="123">
        <f t="shared" si="840"/>
        <v>17.551218095238095</v>
      </c>
      <c r="BO182" s="123">
        <f t="shared" si="822"/>
        <v>10.083172620634205</v>
      </c>
      <c r="BP182" s="123">
        <f t="shared" si="823"/>
        <v>0.61420948138814424</v>
      </c>
      <c r="BQ182" s="123">
        <f t="shared" si="824"/>
        <v>2.3460947056473778</v>
      </c>
      <c r="BR182" s="123">
        <f t="shared" si="825"/>
        <v>0.71789951975145783</v>
      </c>
      <c r="BS182" s="123">
        <f t="shared" si="826"/>
        <v>4.6886737017048367E-2</v>
      </c>
      <c r="BT182" s="123">
        <f t="shared" si="827"/>
        <v>0.5329869056099702</v>
      </c>
      <c r="BU182" s="123">
        <f t="shared" si="828"/>
        <v>6.8028055664487427E-2</v>
      </c>
      <c r="BV182" s="124">
        <f t="shared" si="829"/>
        <v>3.1419410216287442</v>
      </c>
      <c r="BW182" s="114">
        <v>2.8199199999999998</v>
      </c>
      <c r="BX182" s="115">
        <v>1.3881349999999999</v>
      </c>
      <c r="BY182" s="115">
        <v>2.6987844999999999</v>
      </c>
      <c r="BZ182" s="115">
        <v>1.3055369999999997</v>
      </c>
      <c r="CA182" s="115">
        <v>0.51931699999999992</v>
      </c>
      <c r="CB182" s="115">
        <v>8.0257999999999982E-2</v>
      </c>
      <c r="CC182" s="115">
        <v>0.56034000000000006</v>
      </c>
      <c r="CD182" s="115">
        <v>5.2164999999999996E-2</v>
      </c>
      <c r="CE182" s="115">
        <v>4.2611500000000004E-2</v>
      </c>
      <c r="CF182" s="115">
        <v>1.4317850000000001</v>
      </c>
      <c r="CG182" s="115">
        <v>5.0845500000000002E-2</v>
      </c>
      <c r="CH182" s="115">
        <v>3.8425E-3</v>
      </c>
      <c r="CI182" s="115">
        <v>7.9499999999999994E-5</v>
      </c>
      <c r="CJ182" s="115">
        <v>5.5500000000000005E-4</v>
      </c>
      <c r="CK182" s="115">
        <v>3.967E-3</v>
      </c>
      <c r="CL182" s="115">
        <v>0.11634499999999999</v>
      </c>
      <c r="CM182" s="115">
        <v>2.7924999999999995E-2</v>
      </c>
      <c r="CN182" s="115">
        <v>2.9999999999999997E-5</v>
      </c>
      <c r="CO182" s="115">
        <v>-5.0550000000000005E-3</v>
      </c>
      <c r="CP182" s="115">
        <v>4.3210000000000005E-2</v>
      </c>
      <c r="CQ182" s="115">
        <v>0.10388499999999998</v>
      </c>
      <c r="CR182" s="115">
        <v>7.7124999999999985E-2</v>
      </c>
      <c r="CS182" s="115">
        <v>9.2134999999999995E-2</v>
      </c>
      <c r="CT182" s="115">
        <v>0.31130000000000002</v>
      </c>
      <c r="CU182" s="115">
        <v>2.9864999999999996E-2</v>
      </c>
      <c r="CV182" s="115">
        <v>4.5055000000000008E-3</v>
      </c>
      <c r="CW182" s="115">
        <v>4.7999999999999994E-5</v>
      </c>
      <c r="CX182" s="115">
        <v>1.8249999999999999E-4</v>
      </c>
      <c r="CY182" s="115">
        <v>4.396999999999999E-3</v>
      </c>
      <c r="CZ182" s="115">
        <v>3.2200000000000007E-4</v>
      </c>
      <c r="DA182" s="115">
        <v>5.4574999999999997E-3</v>
      </c>
      <c r="DB182" s="115">
        <v>1.83E-4</v>
      </c>
      <c r="DC182" s="115">
        <v>4.4999999999999996E-5</v>
      </c>
      <c r="DD182" s="115">
        <v>6.2214999999999999E-2</v>
      </c>
      <c r="DE182" s="115">
        <v>1.0455000000000002E-2</v>
      </c>
      <c r="DF182" s="115">
        <v>6.1000000000000008E-4</v>
      </c>
      <c r="DG182" s="115">
        <v>1.1425500000000002E-2</v>
      </c>
      <c r="DH182" s="115">
        <v>9.1500000000000001E-5</v>
      </c>
      <c r="DI182" s="115">
        <v>2.9500000000000002E-5</v>
      </c>
      <c r="DJ182" s="115">
        <v>6.4219999999999998E-3</v>
      </c>
      <c r="DK182" s="115">
        <v>2.2474999999999998E-2</v>
      </c>
      <c r="DL182" s="115">
        <v>7.400000000000001E-5</v>
      </c>
      <c r="DM182" s="115">
        <v>0.34754000000000002</v>
      </c>
      <c r="DN182" s="115">
        <v>0.12589500000000001</v>
      </c>
      <c r="DO182" s="115">
        <v>5.4650000000000011E-4</v>
      </c>
      <c r="DP182" s="115">
        <v>1.35E-4</v>
      </c>
      <c r="DQ182" s="115">
        <v>1.4419999999999999E-3</v>
      </c>
      <c r="DR182" s="115">
        <v>-2.3500000000000022E-5</v>
      </c>
      <c r="DS182" s="116">
        <v>219.89422100000002</v>
      </c>
      <c r="DT182" s="114">
        <v>11.011589473684211</v>
      </c>
      <c r="DU182" s="115">
        <v>7.7090142857142867</v>
      </c>
      <c r="DV182" s="115">
        <v>9.9924284210526331</v>
      </c>
      <c r="DW182" s="115">
        <v>7.0832204761904771</v>
      </c>
      <c r="DX182" s="115">
        <v>3.8939466666666669</v>
      </c>
      <c r="DY182" s="115">
        <v>0.25679571428571429</v>
      </c>
      <c r="DZ182" s="115">
        <v>2.4777942857142858</v>
      </c>
      <c r="EA182" s="115">
        <v>0.25133809523809525</v>
      </c>
      <c r="EB182" s="115">
        <v>0.16415142857142856</v>
      </c>
      <c r="EC182" s="115">
        <v>3.1099966666666665</v>
      </c>
      <c r="ED182" s="115">
        <v>3.919380952380952E-2</v>
      </c>
      <c r="EE182" s="115">
        <v>1.7512857142857143E-2</v>
      </c>
      <c r="EF182" s="115">
        <v>2.0999999999999998E-4</v>
      </c>
      <c r="EG182" s="115">
        <v>1.9071428571428573E-3</v>
      </c>
      <c r="EH182" s="115">
        <v>1.1951904761904764E-2</v>
      </c>
      <c r="EI182" s="115">
        <v>0.62649523809523799</v>
      </c>
      <c r="EJ182" s="115">
        <v>7.6133333333333331E-2</v>
      </c>
      <c r="EK182" s="115">
        <v>4.0952380952380955E-4</v>
      </c>
      <c r="EL182" s="115">
        <v>7.4761904761904766E-3</v>
      </c>
      <c r="EM182" s="115">
        <v>0.3351238095238096</v>
      </c>
      <c r="EN182" s="115">
        <v>0.30806190476190476</v>
      </c>
      <c r="EO182" s="115">
        <v>0.27419047619047621</v>
      </c>
      <c r="EP182" s="115">
        <v>0.45169999999999999</v>
      </c>
      <c r="EQ182" s="115">
        <v>1.376552380952381</v>
      </c>
      <c r="ER182" s="115">
        <v>2.2795238095238094E-2</v>
      </c>
      <c r="ES182" s="115">
        <v>8.5190476190476184E-4</v>
      </c>
      <c r="ET182" s="115">
        <v>1.8095238095238095E-4</v>
      </c>
      <c r="EU182" s="115">
        <v>3.7047619047619038E-4</v>
      </c>
      <c r="EV182" s="115">
        <v>1.7318095238095237E-2</v>
      </c>
      <c r="EW182" s="115">
        <v>1.4866666666666667E-3</v>
      </c>
      <c r="EX182" s="115">
        <v>5.8261904761904753E-3</v>
      </c>
      <c r="EY182" s="115">
        <v>7.7904761904761899E-4</v>
      </c>
      <c r="EZ182" s="115">
        <v>1.8952380952380951E-4</v>
      </c>
      <c r="FA182" s="115">
        <v>0.19906666666666664</v>
      </c>
      <c r="FB182" s="115">
        <v>8.2476190476190488E-3</v>
      </c>
      <c r="FC182" s="115">
        <v>1.3571428571428571E-3</v>
      </c>
      <c r="FD182" s="115">
        <v>3.2024761904761903E-2</v>
      </c>
      <c r="FE182" s="115">
        <v>-1.3333333333333337E-5</v>
      </c>
      <c r="FF182" s="115">
        <v>3.5000000000000005E-4</v>
      </c>
      <c r="FG182" s="115">
        <v>2.4873333333333331E-2</v>
      </c>
      <c r="FH182" s="115">
        <v>2.023190476190476E-2</v>
      </c>
      <c r="FI182" s="115">
        <v>2.0333333333333336E-4</v>
      </c>
      <c r="FJ182" s="115">
        <v>2.5531047619047618</v>
      </c>
      <c r="FK182" s="115">
        <v>0.94398714285714269</v>
      </c>
      <c r="FL182" s="115">
        <v>1.1838095238095238E-3</v>
      </c>
      <c r="FM182" s="115">
        <v>3.295238095238095E-4</v>
      </c>
      <c r="FN182" s="115">
        <v>5.5380952380952369E-3</v>
      </c>
      <c r="FO182" s="115">
        <v>-1.4619047619047619E-4</v>
      </c>
      <c r="FP182" s="116">
        <v>72.802068095238113</v>
      </c>
    </row>
    <row r="183" spans="1:172" x14ac:dyDescent="0.2">
      <c r="A183" s="2" t="s">
        <v>3</v>
      </c>
      <c r="B183" s="21">
        <v>2012</v>
      </c>
      <c r="C183" s="38">
        <f>C175</f>
        <v>7.6630964179841907</v>
      </c>
      <c r="D183" s="42">
        <f>Tracking!AY35</f>
        <v>20.306246957323587</v>
      </c>
      <c r="E183" s="42">
        <f>Tracking!BB35</f>
        <v>6.795397611989463</v>
      </c>
      <c r="F183" s="42">
        <f>Tracking!BC35</f>
        <v>18.617235214371981</v>
      </c>
      <c r="G183" s="42">
        <f>G175</f>
        <v>3.73061037</v>
      </c>
      <c r="H183" s="104">
        <f>H175</f>
        <v>9.7788088397999999</v>
      </c>
      <c r="I183" s="38">
        <f>Tracking!AS35</f>
        <v>5.8144063636363637</v>
      </c>
      <c r="J183" s="42">
        <f>Tracking!BE35</f>
        <v>6.1288561291486294</v>
      </c>
      <c r="K183" s="41"/>
      <c r="L183" s="108">
        <v>17.960593636363637</v>
      </c>
      <c r="M183" s="108">
        <v>6.9605936363636349</v>
      </c>
      <c r="N183" s="108">
        <v>3.5132954545454549</v>
      </c>
      <c r="O183" s="108">
        <v>0.67475045454545457</v>
      </c>
      <c r="P183" s="108">
        <v>1.4011836363636361</v>
      </c>
      <c r="Q183" s="108">
        <v>0.49490909090909091</v>
      </c>
      <c r="R183" s="108">
        <v>6.5595000000000014E-2</v>
      </c>
      <c r="S183" s="108">
        <v>0.61345636363636358</v>
      </c>
      <c r="T183" s="108">
        <v>0.19740727272727276</v>
      </c>
      <c r="U183" s="110">
        <v>11</v>
      </c>
      <c r="V183" s="38">
        <f>Tracking!AR35</f>
        <v>14.858669999999995</v>
      </c>
      <c r="W183" s="42">
        <f>Tracking!BD35</f>
        <v>16.16851709235209</v>
      </c>
      <c r="X183" s="41"/>
      <c r="Y183" s="108">
        <v>46.437976521739124</v>
      </c>
      <c r="Z183" s="108">
        <v>35.437976521739124</v>
      </c>
      <c r="AA183" s="108">
        <v>22.56501347826087</v>
      </c>
      <c r="AB183" s="108">
        <v>1.5173969565217396</v>
      </c>
      <c r="AC183" s="108">
        <v>6.835774782608695</v>
      </c>
      <c r="AD183" s="108">
        <v>1.9919999999999995</v>
      </c>
      <c r="AE183" s="108">
        <v>0.23167130434782607</v>
      </c>
      <c r="AF183" s="108">
        <v>2.1838391304347833</v>
      </c>
      <c r="AG183" s="108">
        <v>0.11228000000000002</v>
      </c>
      <c r="AH183" s="110">
        <v>11</v>
      </c>
      <c r="AI183" s="38">
        <f t="shared" si="801"/>
        <v>5.8144063636363637</v>
      </c>
      <c r="AJ183" s="121">
        <f t="shared" si="802"/>
        <v>1</v>
      </c>
      <c r="AK183" s="121">
        <f t="shared" si="803"/>
        <v>0.19561132141157717</v>
      </c>
      <c r="AL183" s="121">
        <f t="shared" si="804"/>
        <v>3.7568382660767487E-2</v>
      </c>
      <c r="AM183" s="121">
        <f t="shared" si="805"/>
        <v>7.8014327629280109E-2</v>
      </c>
      <c r="AN183" s="121">
        <f t="shared" si="806"/>
        <v>2.7555274671271494E-2</v>
      </c>
      <c r="AO183" s="121">
        <f t="shared" si="807"/>
        <v>3.6521621349527179E-3</v>
      </c>
      <c r="AP183" s="121">
        <f t="shared" si="808"/>
        <v>3.4155684163709302E-2</v>
      </c>
      <c r="AQ183" s="121">
        <f t="shared" si="809"/>
        <v>1.0991132961640821E-2</v>
      </c>
      <c r="AR183" s="122">
        <f t="shared" si="810"/>
        <v>0.61245191683024447</v>
      </c>
      <c r="AS183" s="38">
        <f t="shared" si="811"/>
        <v>14.858669999999995</v>
      </c>
      <c r="AT183" s="121">
        <f t="shared" si="830"/>
        <v>1</v>
      </c>
      <c r="AU183" s="121">
        <f t="shared" si="831"/>
        <v>0.48591724205936176</v>
      </c>
      <c r="AV183" s="121">
        <f t="shared" si="832"/>
        <v>3.2675776814077954E-2</v>
      </c>
      <c r="AW183" s="121">
        <f t="shared" si="833"/>
        <v>0.14720225329819545</v>
      </c>
      <c r="AX183" s="121">
        <f t="shared" si="834"/>
        <v>4.2895925903823129E-2</v>
      </c>
      <c r="AY183" s="121">
        <f t="shared" si="835"/>
        <v>4.9888328842100432E-3</v>
      </c>
      <c r="AZ183" s="121">
        <f t="shared" si="836"/>
        <v>4.702700879769077E-2</v>
      </c>
      <c r="BA183" s="121">
        <f t="shared" si="837"/>
        <v>2.4178486749403929E-3</v>
      </c>
      <c r="BB183" s="122">
        <f t="shared" si="838"/>
        <v>0.23687509284239686</v>
      </c>
      <c r="BC183" s="38">
        <f t="shared" si="812"/>
        <v>5.8144063636363637</v>
      </c>
      <c r="BD183" s="123">
        <f t="shared" si="839"/>
        <v>5.8144063636363637</v>
      </c>
      <c r="BE183" s="123">
        <f t="shared" si="813"/>
        <v>1.1373637120147924</v>
      </c>
      <c r="BF183" s="123">
        <f t="shared" si="814"/>
        <v>0.21843784321429249</v>
      </c>
      <c r="BG183" s="123">
        <f t="shared" si="815"/>
        <v>0.45360700302249846</v>
      </c>
      <c r="BH183" s="123">
        <f t="shared" si="816"/>
        <v>0.1602175644003889</v>
      </c>
      <c r="BI183" s="123">
        <f t="shared" si="817"/>
        <v>2.1235154758500852E-2</v>
      </c>
      <c r="BJ183" s="123">
        <f t="shared" si="818"/>
        <v>0.19859502735582513</v>
      </c>
      <c r="BK183" s="123">
        <f t="shared" si="819"/>
        <v>6.3906913435737789E-2</v>
      </c>
      <c r="BL183" s="124">
        <f t="shared" si="820"/>
        <v>3.5610443226390625</v>
      </c>
      <c r="BM183" s="38">
        <f t="shared" si="821"/>
        <v>14.858669999999995</v>
      </c>
      <c r="BN183" s="123">
        <f t="shared" si="840"/>
        <v>14.858669999999995</v>
      </c>
      <c r="BO183" s="123">
        <f t="shared" si="822"/>
        <v>7.2200839470701741</v>
      </c>
      <c r="BP183" s="123">
        <f t="shared" si="823"/>
        <v>0.48551858467403552</v>
      </c>
      <c r="BQ183" s="123">
        <f t="shared" si="824"/>
        <v>2.187229705014297</v>
      </c>
      <c r="BR183" s="123">
        <f t="shared" si="825"/>
        <v>0.63737640734935941</v>
      </c>
      <c r="BS183" s="123">
        <f t="shared" si="826"/>
        <v>7.4127421511625213E-2</v>
      </c>
      <c r="BT183" s="123">
        <f t="shared" si="827"/>
        <v>0.69875880481198371</v>
      </c>
      <c r="BU183" s="123">
        <f t="shared" si="828"/>
        <v>3.5926015570876553E-2</v>
      </c>
      <c r="BV183" s="124">
        <f t="shared" si="829"/>
        <v>3.5196488357645355</v>
      </c>
      <c r="BW183" s="114">
        <v>2.315336363636364</v>
      </c>
      <c r="BX183" s="115">
        <v>1.2929090909090912</v>
      </c>
      <c r="BY183" s="115">
        <v>2.1527640909090908</v>
      </c>
      <c r="BZ183" s="115">
        <v>1.1636454545454546</v>
      </c>
      <c r="CA183" s="115">
        <v>0.45142590909090913</v>
      </c>
      <c r="CB183" s="115">
        <v>8.1586818181818177E-2</v>
      </c>
      <c r="CC183" s="115">
        <v>0.48375818181818181</v>
      </c>
      <c r="CD183" s="115">
        <v>4.9490909090909099E-2</v>
      </c>
      <c r="CE183" s="115">
        <v>6.5595000000000014E-2</v>
      </c>
      <c r="CF183" s="115">
        <v>1.0224272727272727</v>
      </c>
      <c r="CG183" s="115">
        <v>3.1791363636363638E-2</v>
      </c>
      <c r="CH183" s="115">
        <v>6.949545454545453E-3</v>
      </c>
      <c r="CI183" s="115">
        <v>3.5454545454545453E-5</v>
      </c>
      <c r="CJ183" s="115">
        <v>5.1727272727272733E-4</v>
      </c>
      <c r="CK183" s="115">
        <v>5.437727272727272E-3</v>
      </c>
      <c r="CL183" s="115">
        <v>9.2181818181818184E-2</v>
      </c>
      <c r="CM183" s="115">
        <v>2.8140909090909091E-2</v>
      </c>
      <c r="CN183" s="115">
        <v>1.8181818181818182E-5</v>
      </c>
      <c r="CO183" s="115">
        <v>-1.3168181818181817E-2</v>
      </c>
      <c r="CP183" s="115">
        <v>4.0363636363636365E-2</v>
      </c>
      <c r="CQ183" s="115">
        <v>9.90272727272727E-2</v>
      </c>
      <c r="CR183" s="115">
        <v>7.168181818181818E-2</v>
      </c>
      <c r="CS183" s="115">
        <v>7.0849999999999996E-2</v>
      </c>
      <c r="CT183" s="115">
        <v>0.26875454545454541</v>
      </c>
      <c r="CU183" s="115">
        <v>1.8904545454545455E-2</v>
      </c>
      <c r="CV183" s="115">
        <v>1.4551818181818181E-2</v>
      </c>
      <c r="CW183" s="115">
        <v>8.8181818181818183E-5</v>
      </c>
      <c r="CX183" s="115">
        <v>1.15E-4</v>
      </c>
      <c r="CY183" s="115">
        <v>5.7990909090909091E-3</v>
      </c>
      <c r="CZ183" s="115">
        <v>4.113636363636363E-4</v>
      </c>
      <c r="DA183" s="115">
        <v>4.4599999999999996E-3</v>
      </c>
      <c r="DB183" s="115">
        <v>2.8409090909090913E-4</v>
      </c>
      <c r="DC183" s="115">
        <v>3.7727272727272731E-5</v>
      </c>
      <c r="DD183" s="115">
        <v>6.3245454545454535E-2</v>
      </c>
      <c r="DE183" s="115">
        <v>3.9409090909090913E-3</v>
      </c>
      <c r="DF183" s="115">
        <v>6.2772727272727275E-4</v>
      </c>
      <c r="DG183" s="115">
        <v>1.210909090909091E-2</v>
      </c>
      <c r="DH183" s="115">
        <v>2.6818181818181821E-5</v>
      </c>
      <c r="DI183" s="115">
        <v>3.4090909090909085E-5</v>
      </c>
      <c r="DJ183" s="115">
        <v>1.0575454545454546E-2</v>
      </c>
      <c r="DK183" s="115">
        <v>2.3235000000000002E-2</v>
      </c>
      <c r="DL183" s="115">
        <v>9.4999999999999992E-5</v>
      </c>
      <c r="DM183" s="115">
        <v>0.30249545454545451</v>
      </c>
      <c r="DN183" s="115">
        <v>0.10943636363636361</v>
      </c>
      <c r="DO183" s="115">
        <v>5.2681818181818168E-4</v>
      </c>
      <c r="DP183" s="115">
        <v>1.8636363636363634E-5</v>
      </c>
      <c r="DQ183" s="115">
        <v>1.2263636363636365E-3</v>
      </c>
      <c r="DR183" s="115">
        <v>1.6545454545454548E-4</v>
      </c>
      <c r="DS183" s="116">
        <v>232.71930863636365</v>
      </c>
      <c r="DT183" s="114">
        <v>10.238261904761904</v>
      </c>
      <c r="DU183" s="115">
        <v>6.177873913043479</v>
      </c>
      <c r="DV183" s="115">
        <v>9.0690233333333339</v>
      </c>
      <c r="DW183" s="115">
        <v>5.3324686956521745</v>
      </c>
      <c r="DX183" s="115">
        <v>2.6209595652173912</v>
      </c>
      <c r="DY183" s="115">
        <v>0.17704347826086952</v>
      </c>
      <c r="DZ183" s="115">
        <v>2.0863956521739131</v>
      </c>
      <c r="EA183" s="115">
        <v>0.19919999999999999</v>
      </c>
      <c r="EB183" s="115">
        <v>0.23167130434782607</v>
      </c>
      <c r="EC183" s="115">
        <v>3.639732173913043</v>
      </c>
      <c r="ED183" s="115">
        <v>1.719695652173913E-2</v>
      </c>
      <c r="EE183" s="115">
        <v>2.1482173913043478E-2</v>
      </c>
      <c r="EF183" s="115">
        <v>1.2000000000000002E-4</v>
      </c>
      <c r="EG183" s="115">
        <v>1.6313043478260872E-3</v>
      </c>
      <c r="EH183" s="115">
        <v>1.5206956521739128E-2</v>
      </c>
      <c r="EI183" s="115">
        <v>0.49175652173913048</v>
      </c>
      <c r="EJ183" s="115">
        <v>8.4260869565217403E-2</v>
      </c>
      <c r="EK183" s="115">
        <v>8.6956521739130438E-4</v>
      </c>
      <c r="EL183" s="115">
        <v>2.0517391304347824E-2</v>
      </c>
      <c r="EM183" s="115">
        <v>0.26054782608695648</v>
      </c>
      <c r="EN183" s="115">
        <v>0.30368260869565217</v>
      </c>
      <c r="EO183" s="115">
        <v>0.19667391304347828</v>
      </c>
      <c r="EP183" s="115">
        <v>0.37768695652173923</v>
      </c>
      <c r="EQ183" s="115">
        <v>1.1591086956521739</v>
      </c>
      <c r="ER183" s="115">
        <v>1.0826086956521741E-2</v>
      </c>
      <c r="ES183" s="115">
        <v>3.804347826086957E-4</v>
      </c>
      <c r="ET183" s="115">
        <v>1.7043478260869572E-4</v>
      </c>
      <c r="EU183" s="115">
        <v>5.3652173913043468E-4</v>
      </c>
      <c r="EV183" s="115">
        <v>2.099869565217391E-2</v>
      </c>
      <c r="EW183" s="115">
        <v>1.1578260869565219E-3</v>
      </c>
      <c r="EX183" s="115">
        <v>5.5726086956521753E-3</v>
      </c>
      <c r="EY183" s="115">
        <v>8.7173913043478272E-4</v>
      </c>
      <c r="EZ183" s="115">
        <v>1.6173913043478262E-4</v>
      </c>
      <c r="FA183" s="115">
        <v>0.13724347826086955</v>
      </c>
      <c r="FB183" s="115">
        <v>9.839130434782609E-3</v>
      </c>
      <c r="FC183" s="115">
        <v>2.2226086956521739E-3</v>
      </c>
      <c r="FD183" s="115">
        <v>3.1310000000000004E-2</v>
      </c>
      <c r="FE183" s="115">
        <v>4.1304347826086953E-5</v>
      </c>
      <c r="FF183" s="115">
        <v>2.5521739130434778E-4</v>
      </c>
      <c r="FG183" s="115">
        <v>4.247913043478261E-2</v>
      </c>
      <c r="FH183" s="115">
        <v>1.7748695652173914E-2</v>
      </c>
      <c r="FI183" s="115">
        <v>1.9478260869565218E-4</v>
      </c>
      <c r="FJ183" s="115">
        <v>1.6708478260869564</v>
      </c>
      <c r="FK183" s="115">
        <v>0.63538434782608699</v>
      </c>
      <c r="FL183" s="115">
        <v>1.5634782608695652E-3</v>
      </c>
      <c r="FM183" s="115">
        <v>2.1782608695652177E-4</v>
      </c>
      <c r="FN183" s="115">
        <v>3.9873913043478263E-3</v>
      </c>
      <c r="FO183" s="115">
        <v>2.4565217391304348E-4</v>
      </c>
      <c r="FP183" s="116">
        <v>95.586738695652201</v>
      </c>
    </row>
    <row r="184" spans="1:172" x14ac:dyDescent="0.2">
      <c r="A184" s="2" t="s">
        <v>3</v>
      </c>
      <c r="B184" s="21">
        <v>2013</v>
      </c>
      <c r="C184" s="38">
        <f>C175</f>
        <v>7.6630964179841907</v>
      </c>
      <c r="D184" s="42">
        <f>Tracking!AY36</f>
        <v>20.103796224294289</v>
      </c>
      <c r="E184" s="42">
        <f>Tracking!BB36</f>
        <v>6.6869352612401221</v>
      </c>
      <c r="F184" s="42">
        <f>Tracking!BC36</f>
        <v>18.203658013473731</v>
      </c>
      <c r="G184" s="42">
        <f>G175</f>
        <v>3.73061037</v>
      </c>
      <c r="H184" s="104">
        <f>H175</f>
        <v>9.7788088397999999</v>
      </c>
      <c r="I184" s="38">
        <f>Tracking!AS36</f>
        <v>5.4116481818181823</v>
      </c>
      <c r="J184" s="42">
        <f>Tracking!BE36</f>
        <v>5.8667423484848484</v>
      </c>
      <c r="K184" s="41"/>
      <c r="L184" s="108">
        <v>17.316838636363638</v>
      </c>
      <c r="M184" s="108">
        <v>6.3168386363636335</v>
      </c>
      <c r="N184" s="108">
        <v>3.5432945454545459</v>
      </c>
      <c r="O184" s="108">
        <v>0.50985681818181827</v>
      </c>
      <c r="P184" s="108">
        <v>0.95237454545454525</v>
      </c>
      <c r="Q184" s="108">
        <v>0.30527272727272731</v>
      </c>
      <c r="R184" s="108">
        <v>4.3072272727272723E-2</v>
      </c>
      <c r="S184" s="108">
        <v>0.66138272727272718</v>
      </c>
      <c r="T184" s="108">
        <v>0.30158454545454538</v>
      </c>
      <c r="U184" s="110">
        <v>11</v>
      </c>
      <c r="V184" s="38">
        <f>Tracking!AR36</f>
        <v>13.873528695652176</v>
      </c>
      <c r="W184" s="42">
        <f>Tracking!BD36</f>
        <v>15.427805596963422</v>
      </c>
      <c r="X184" s="41"/>
      <c r="Y184" s="108">
        <v>42.495973043478259</v>
      </c>
      <c r="Z184" s="108">
        <v>31.495973043478255</v>
      </c>
      <c r="AA184" s="108">
        <v>19.886761304347825</v>
      </c>
      <c r="AB184" s="108">
        <v>2.9072756521739138</v>
      </c>
      <c r="AC184" s="108">
        <v>4.9679339130434785</v>
      </c>
      <c r="AD184" s="108">
        <v>1.6316086956521743</v>
      </c>
      <c r="AE184" s="108">
        <v>0.22039478260869566</v>
      </c>
      <c r="AF184" s="108">
        <v>1.7136921739130435</v>
      </c>
      <c r="AG184" s="108">
        <v>0.16830782608695652</v>
      </c>
      <c r="AH184" s="110">
        <v>11</v>
      </c>
      <c r="AI184" s="38">
        <f t="shared" si="801"/>
        <v>5.4116481818181823</v>
      </c>
      <c r="AJ184" s="121">
        <f t="shared" si="802"/>
        <v>1</v>
      </c>
      <c r="AK184" s="121">
        <f t="shared" si="803"/>
        <v>0.20461555482846505</v>
      </c>
      <c r="AL184" s="121">
        <f t="shared" si="804"/>
        <v>2.9442834739544763E-2</v>
      </c>
      <c r="AM184" s="121">
        <f t="shared" si="805"/>
        <v>5.4997021422527638E-2</v>
      </c>
      <c r="AN184" s="121">
        <f t="shared" si="806"/>
        <v>1.7628663850437744E-2</v>
      </c>
      <c r="AO184" s="121">
        <f t="shared" si="807"/>
        <v>2.4873057739780075E-3</v>
      </c>
      <c r="AP184" s="121">
        <f t="shared" si="808"/>
        <v>3.8193040956326134E-2</v>
      </c>
      <c r="AQ184" s="121">
        <f t="shared" si="809"/>
        <v>1.7415681452459104E-2</v>
      </c>
      <c r="AR184" s="122">
        <f t="shared" si="810"/>
        <v>0.63521987072750652</v>
      </c>
      <c r="AS184" s="38">
        <f t="shared" si="811"/>
        <v>13.873528695652176</v>
      </c>
      <c r="AT184" s="121">
        <f t="shared" si="830"/>
        <v>1</v>
      </c>
      <c r="AU184" s="121">
        <f t="shared" si="831"/>
        <v>0.46796813627496858</v>
      </c>
      <c r="AV184" s="121">
        <f t="shared" si="832"/>
        <v>6.8412968193467108E-2</v>
      </c>
      <c r="AW184" s="121">
        <f t="shared" si="833"/>
        <v>0.11690363950392928</v>
      </c>
      <c r="AX184" s="121">
        <f t="shared" si="834"/>
        <v>3.839443078483816E-2</v>
      </c>
      <c r="AY184" s="121">
        <f t="shared" si="835"/>
        <v>5.1862509980229541E-3</v>
      </c>
      <c r="AZ184" s="121">
        <f t="shared" si="836"/>
        <v>4.0325989762835641E-2</v>
      </c>
      <c r="BA184" s="121">
        <f t="shared" si="837"/>
        <v>3.9605594138239471E-3</v>
      </c>
      <c r="BB184" s="122">
        <f t="shared" si="838"/>
        <v>0.25884805576155973</v>
      </c>
      <c r="BC184" s="38">
        <f t="shared" si="812"/>
        <v>5.4116481818181823</v>
      </c>
      <c r="BD184" s="123">
        <f t="shared" si="839"/>
        <v>5.4116481818181823</v>
      </c>
      <c r="BE184" s="123">
        <f t="shared" si="813"/>
        <v>1.1073073952591814</v>
      </c>
      <c r="BF184" s="123">
        <f t="shared" si="814"/>
        <v>0.15933426308583062</v>
      </c>
      <c r="BG184" s="123">
        <f t="shared" si="815"/>
        <v>0.29762453098663733</v>
      </c>
      <c r="BH184" s="123">
        <f t="shared" si="816"/>
        <v>9.5400126674105329E-2</v>
      </c>
      <c r="BI184" s="123">
        <f t="shared" si="817"/>
        <v>1.3460423769373951E-2</v>
      </c>
      <c r="BJ184" s="123">
        <f t="shared" si="818"/>
        <v>0.20668730064940968</v>
      </c>
      <c r="BK184" s="123">
        <f t="shared" si="819"/>
        <v>9.4247540867324953E-2</v>
      </c>
      <c r="BL184" s="124">
        <f t="shared" si="820"/>
        <v>3.4375864584772913</v>
      </c>
      <c r="BM184" s="38">
        <f t="shared" si="821"/>
        <v>13.873528695652176</v>
      </c>
      <c r="BN184" s="123">
        <f t="shared" si="840"/>
        <v>13.873528695652176</v>
      </c>
      <c r="BO184" s="123">
        <f t="shared" si="822"/>
        <v>6.4923693672616443</v>
      </c>
      <c r="BP184" s="123">
        <f t="shared" si="823"/>
        <v>0.94912927738680553</v>
      </c>
      <c r="BQ184" s="123">
        <f t="shared" si="824"/>
        <v>1.6218659972839402</v>
      </c>
      <c r="BR184" s="123">
        <f t="shared" si="825"/>
        <v>0.53266623724668349</v>
      </c>
      <c r="BS184" s="123">
        <f t="shared" si="826"/>
        <v>7.1951602043926186E-2</v>
      </c>
      <c r="BT184" s="123">
        <f t="shared" si="827"/>
        <v>0.5594637761552762</v>
      </c>
      <c r="BU184" s="123">
        <f t="shared" si="828"/>
        <v>5.4946934678521894E-2</v>
      </c>
      <c r="BV184" s="124">
        <f t="shared" si="829"/>
        <v>3.5911359294217733</v>
      </c>
      <c r="BW184" s="114">
        <v>2.2131954545454549</v>
      </c>
      <c r="BX184" s="115">
        <v>1.1108909090909089</v>
      </c>
      <c r="BY184" s="115">
        <v>2.0838572727272724</v>
      </c>
      <c r="BZ184" s="115">
        <v>0.99052272727272728</v>
      </c>
      <c r="CA184" s="115">
        <v>0.47429409090909086</v>
      </c>
      <c r="CB184" s="115">
        <v>6.3334090909090895E-2</v>
      </c>
      <c r="CC184" s="115">
        <v>0.33061090909090912</v>
      </c>
      <c r="CD184" s="115">
        <v>3.0527272727272726E-2</v>
      </c>
      <c r="CE184" s="115">
        <v>4.3072272727272723E-2</v>
      </c>
      <c r="CF184" s="115">
        <v>1.1023045454545457</v>
      </c>
      <c r="CG184" s="115">
        <v>4.8685909090909085E-2</v>
      </c>
      <c r="CH184" s="115">
        <v>4.5618181818181816E-3</v>
      </c>
      <c r="CI184" s="115">
        <v>5.5000000000000009E-5</v>
      </c>
      <c r="CJ184" s="115">
        <v>5.7499999999999999E-4</v>
      </c>
      <c r="CK184" s="115">
        <v>4.1022727272727278E-3</v>
      </c>
      <c r="CL184" s="115">
        <v>6.3859090909090907E-2</v>
      </c>
      <c r="CM184" s="115">
        <v>1.8713636363636359E-2</v>
      </c>
      <c r="CN184" s="115">
        <v>3.6363636363636364E-5</v>
      </c>
      <c r="CO184" s="115">
        <v>-5.3090909090909091E-3</v>
      </c>
      <c r="CP184" s="115">
        <v>2.7468181818181815E-2</v>
      </c>
      <c r="CQ184" s="115">
        <v>6.5054545454545462E-2</v>
      </c>
      <c r="CR184" s="115">
        <v>4.437727272727273E-2</v>
      </c>
      <c r="CS184" s="115">
        <v>5.2081818181818187E-2</v>
      </c>
      <c r="CT184" s="115">
        <v>0.18367272727272727</v>
      </c>
      <c r="CU184" s="115">
        <v>2.8218181818181823E-2</v>
      </c>
      <c r="CV184" s="115">
        <v>1.0644545454545455E-2</v>
      </c>
      <c r="CW184" s="115">
        <v>6.3636363636363641E-5</v>
      </c>
      <c r="CX184" s="115">
        <v>6.8636363636363613E-5</v>
      </c>
      <c r="CY184" s="115">
        <v>3.6577272727272734E-3</v>
      </c>
      <c r="CZ184" s="115">
        <v>4.1318181818181824E-4</v>
      </c>
      <c r="DA184" s="115">
        <v>4.6504545454545444E-3</v>
      </c>
      <c r="DB184" s="115">
        <v>1.8681818181818182E-4</v>
      </c>
      <c r="DC184" s="115">
        <v>2.5000000000000008E-5</v>
      </c>
      <c r="DD184" s="115">
        <v>4.9036363636363635E-2</v>
      </c>
      <c r="DE184" s="115">
        <v>1.3727272727272726E-3</v>
      </c>
      <c r="DF184" s="115">
        <v>1.9227272727272729E-4</v>
      </c>
      <c r="DG184" s="115">
        <v>9.6240909090909103E-3</v>
      </c>
      <c r="DH184" s="115">
        <v>4.9999999999999996E-6</v>
      </c>
      <c r="DI184" s="115">
        <v>7.0909090909090905E-5</v>
      </c>
      <c r="DJ184" s="115">
        <v>6.8127272727272732E-3</v>
      </c>
      <c r="DK184" s="115">
        <v>2.4209090909090906E-2</v>
      </c>
      <c r="DL184" s="115">
        <v>4.5454545454545472E-5</v>
      </c>
      <c r="DM184" s="115">
        <v>0.33694090909090907</v>
      </c>
      <c r="DN184" s="115">
        <v>0.11498045454545455</v>
      </c>
      <c r="DO184" s="115">
        <v>2.7499999999999996E-4</v>
      </c>
      <c r="DP184" s="115">
        <v>4.6818181818181826E-5</v>
      </c>
      <c r="DQ184" s="115">
        <v>1.1572727272727275E-3</v>
      </c>
      <c r="DR184" s="115">
        <v>-1.4045454545454547E-4</v>
      </c>
      <c r="DS184" s="116">
        <v>244.18998863636369</v>
      </c>
      <c r="DT184" s="114">
        <v>8.2345909090909082</v>
      </c>
      <c r="DU184" s="115">
        <v>5.4645999999999999</v>
      </c>
      <c r="DV184" s="115">
        <v>7.4148131818181806</v>
      </c>
      <c r="DW184" s="115">
        <v>4.6912291304347828</v>
      </c>
      <c r="DX184" s="115">
        <v>2.3608830434782608</v>
      </c>
      <c r="DY184" s="115">
        <v>0.34822130434782611</v>
      </c>
      <c r="DZ184" s="115">
        <v>1.5708521739130437</v>
      </c>
      <c r="EA184" s="115">
        <v>0.16316086956521741</v>
      </c>
      <c r="EB184" s="115">
        <v>0.22039478260869566</v>
      </c>
      <c r="EC184" s="115">
        <v>2.8561534782608695</v>
      </c>
      <c r="ED184" s="115">
        <v>2.771869565217391E-2</v>
      </c>
      <c r="EE184" s="115">
        <v>2.3379130434782607E-2</v>
      </c>
      <c r="EF184" s="115">
        <v>1.2391304347826089E-4</v>
      </c>
      <c r="EG184" s="115">
        <v>1.6847826086956519E-3</v>
      </c>
      <c r="EH184" s="115">
        <v>1.2831739130434783E-2</v>
      </c>
      <c r="EI184" s="115">
        <v>0.40139130434782605</v>
      </c>
      <c r="EJ184" s="115">
        <v>6.162608695652174E-2</v>
      </c>
      <c r="EK184" s="115">
        <v>4.0434782608695654E-4</v>
      </c>
      <c r="EL184" s="115">
        <v>-7.9565217391304249E-4</v>
      </c>
      <c r="EM184" s="115">
        <v>0.19536086956521737</v>
      </c>
      <c r="EN184" s="115">
        <v>0.21013913043478255</v>
      </c>
      <c r="EO184" s="115">
        <v>0.16773043478260868</v>
      </c>
      <c r="EP184" s="115">
        <v>0.30026086956521747</v>
      </c>
      <c r="EQ184" s="115">
        <v>0.87269565217391298</v>
      </c>
      <c r="ER184" s="115">
        <v>1.7700000000000004E-2</v>
      </c>
      <c r="ES184" s="115">
        <v>8.6956521739130449E-4</v>
      </c>
      <c r="ET184" s="115">
        <v>1.417391304347826E-4</v>
      </c>
      <c r="EU184" s="115">
        <v>3.6565217391304342E-4</v>
      </c>
      <c r="EV184" s="115">
        <v>1.9082173913043475E-2</v>
      </c>
      <c r="EW184" s="115">
        <v>9.3130434782608715E-4</v>
      </c>
      <c r="EX184" s="115">
        <v>8.8252173913043498E-3</v>
      </c>
      <c r="EY184" s="115">
        <v>6.2478260869565209E-4</v>
      </c>
      <c r="EZ184" s="115">
        <v>1.039130434782609E-4</v>
      </c>
      <c r="FA184" s="115">
        <v>0.26993913043478268</v>
      </c>
      <c r="FB184" s="115">
        <v>1.0234782608695652E-2</v>
      </c>
      <c r="FC184" s="115">
        <v>6.8347826086956527E-4</v>
      </c>
      <c r="FD184" s="115">
        <v>3.1865217391304351E-2</v>
      </c>
      <c r="FE184" s="115">
        <v>8.2173913043478294E-5</v>
      </c>
      <c r="FF184" s="115">
        <v>2.3739130434782607E-4</v>
      </c>
      <c r="FG184" s="115">
        <v>3.9384347826086963E-2</v>
      </c>
      <c r="FH184" s="115">
        <v>2.4063913043478265E-2</v>
      </c>
      <c r="FI184" s="115">
        <v>1.3043478260869559E-4</v>
      </c>
      <c r="FJ184" s="115">
        <v>1.6438347826086956</v>
      </c>
      <c r="FK184" s="115">
        <v>0.57233521739130422</v>
      </c>
      <c r="FL184" s="115">
        <v>1.9578260869565216E-3</v>
      </c>
      <c r="FM184" s="115">
        <v>1.2608695652173915E-4</v>
      </c>
      <c r="FN184" s="115">
        <v>3.3904347826086961E-3</v>
      </c>
      <c r="FO184" s="115">
        <v>4.6608695652173914E-4</v>
      </c>
      <c r="FP184" s="116">
        <v>105.80506652173911</v>
      </c>
    </row>
    <row r="185" spans="1:172" x14ac:dyDescent="0.2">
      <c r="A185" s="2" t="s">
        <v>3</v>
      </c>
      <c r="B185" s="21">
        <v>2014</v>
      </c>
      <c r="C185" s="38">
        <f>C175</f>
        <v>7.6630964179841907</v>
      </c>
      <c r="D185" s="42">
        <f>Tracking!AY37</f>
        <v>19.901345491264991</v>
      </c>
      <c r="E185" s="42">
        <f>Tracking!BB37</f>
        <v>6.5784729104907811</v>
      </c>
      <c r="F185" s="42">
        <f>Tracking!BC37</f>
        <v>17.790080812575482</v>
      </c>
      <c r="G185" s="42">
        <f>G175</f>
        <v>3.73061037</v>
      </c>
      <c r="H185" s="104">
        <f>H175</f>
        <v>9.7788088397999999</v>
      </c>
      <c r="I185" s="38">
        <f>Tracking!AS37</f>
        <v>5.7541091304347836</v>
      </c>
      <c r="J185" s="42">
        <f>Tracking!BE37</f>
        <v>5.8385840439723324</v>
      </c>
      <c r="K185" s="41"/>
      <c r="L185" s="108">
        <v>18.067643913043479</v>
      </c>
      <c r="M185" s="108">
        <v>7.0676439130434785</v>
      </c>
      <c r="N185" s="108">
        <v>3.9498534782608705</v>
      </c>
      <c r="O185" s="108">
        <v>0.61053999999999997</v>
      </c>
      <c r="P185" s="108">
        <v>1.3963221739130434</v>
      </c>
      <c r="Q185" s="108">
        <v>0.48152173913043483</v>
      </c>
      <c r="R185" s="108">
        <v>4.593826086956522E-2</v>
      </c>
      <c r="S185" s="108">
        <v>0.48968086956521734</v>
      </c>
      <c r="T185" s="108">
        <v>9.3790434782608692E-2</v>
      </c>
      <c r="U185" s="110">
        <v>11</v>
      </c>
      <c r="V185" s="38">
        <f>Tracking!AR37</f>
        <v>15.185584782608695</v>
      </c>
      <c r="W185" s="42">
        <f>Tracking!BD37</f>
        <v>15.367250393374739</v>
      </c>
      <c r="X185" s="41"/>
      <c r="Y185" s="108">
        <v>47.787706521739139</v>
      </c>
      <c r="Z185" s="108">
        <v>36.787706521739139</v>
      </c>
      <c r="AA185" s="108">
        <v>25.391799130434787</v>
      </c>
      <c r="AB185" s="108">
        <v>2.4168952173913043</v>
      </c>
      <c r="AC185" s="108">
        <v>5.0875513043478264</v>
      </c>
      <c r="AD185" s="108">
        <v>1.7146521739130434</v>
      </c>
      <c r="AE185" s="108">
        <v>0.1899313043478261</v>
      </c>
      <c r="AF185" s="108">
        <v>1.7690243478260872</v>
      </c>
      <c r="AG185" s="108">
        <v>0.21785217391304348</v>
      </c>
      <c r="AH185" s="110">
        <v>11</v>
      </c>
      <c r="AI185" s="38">
        <f t="shared" si="801"/>
        <v>5.7541091304347836</v>
      </c>
      <c r="AJ185" s="121">
        <f t="shared" si="802"/>
        <v>1</v>
      </c>
      <c r="AK185" s="121">
        <f t="shared" si="803"/>
        <v>0.21861475116904278</v>
      </c>
      <c r="AL185" s="121">
        <f t="shared" si="804"/>
        <v>3.3791899095334504E-2</v>
      </c>
      <c r="AM185" s="121">
        <f t="shared" si="805"/>
        <v>7.7283024872158559E-2</v>
      </c>
      <c r="AN185" s="121">
        <f t="shared" si="806"/>
        <v>2.6651053200290955E-2</v>
      </c>
      <c r="AO185" s="121">
        <f t="shared" si="807"/>
        <v>2.5425706356987285E-3</v>
      </c>
      <c r="AP185" s="121">
        <f t="shared" si="808"/>
        <v>2.7102641159078001E-2</v>
      </c>
      <c r="AQ185" s="121">
        <f t="shared" si="809"/>
        <v>5.1910716878197415E-3</v>
      </c>
      <c r="AR185" s="122">
        <f t="shared" si="810"/>
        <v>0.60882315662967146</v>
      </c>
      <c r="AS185" s="38">
        <f t="shared" si="811"/>
        <v>15.185584782608695</v>
      </c>
      <c r="AT185" s="121">
        <f t="shared" si="830"/>
        <v>1</v>
      </c>
      <c r="AU185" s="121">
        <f t="shared" si="831"/>
        <v>0.53134584140136099</v>
      </c>
      <c r="AV185" s="121">
        <f t="shared" si="832"/>
        <v>5.0575668792387701E-2</v>
      </c>
      <c r="AW185" s="121">
        <f t="shared" si="833"/>
        <v>0.10646150808751294</v>
      </c>
      <c r="AX185" s="121">
        <f t="shared" si="834"/>
        <v>3.5880612373247703E-2</v>
      </c>
      <c r="AY185" s="121">
        <f t="shared" si="835"/>
        <v>3.9744804296356915E-3</v>
      </c>
      <c r="AZ185" s="121">
        <f t="shared" si="836"/>
        <v>3.701839817362524E-2</v>
      </c>
      <c r="BA185" s="121">
        <f t="shared" si="837"/>
        <v>4.5587493054084988E-3</v>
      </c>
      <c r="BB185" s="122">
        <f t="shared" si="838"/>
        <v>0.23018472324040037</v>
      </c>
      <c r="BC185" s="38">
        <f t="shared" si="812"/>
        <v>5.7541091304347836</v>
      </c>
      <c r="BD185" s="123">
        <f t="shared" si="839"/>
        <v>5.7541091304347836</v>
      </c>
      <c r="BE185" s="123">
        <f t="shared" si="813"/>
        <v>1.2579331357495174</v>
      </c>
      <c r="BF185" s="123">
        <f t="shared" si="814"/>
        <v>0.19444227511919518</v>
      </c>
      <c r="BG185" s="123">
        <f t="shared" si="815"/>
        <v>0.44469495904450601</v>
      </c>
      <c r="BH185" s="123">
        <f t="shared" si="816"/>
        <v>0.15335306855549735</v>
      </c>
      <c r="BI185" s="123">
        <f t="shared" si="817"/>
        <v>1.4630228909649426E-2</v>
      </c>
      <c r="BJ185" s="123">
        <f t="shared" si="818"/>
        <v>0.1559515549523483</v>
      </c>
      <c r="BK185" s="123">
        <f t="shared" si="819"/>
        <v>2.9869992995625077E-2</v>
      </c>
      <c r="BL185" s="124">
        <f t="shared" si="820"/>
        <v>3.5032348843829189</v>
      </c>
      <c r="BM185" s="38">
        <f t="shared" si="821"/>
        <v>15.185584782608695</v>
      </c>
      <c r="BN185" s="123">
        <f t="shared" si="840"/>
        <v>15.185584782608695</v>
      </c>
      <c r="BO185" s="123">
        <f t="shared" si="822"/>
        <v>8.0687973234869208</v>
      </c>
      <c r="BP185" s="123">
        <f t="shared" si="823"/>
        <v>0.76802110638394017</v>
      </c>
      <c r="BQ185" s="123">
        <f t="shared" si="824"/>
        <v>1.6166802571473089</v>
      </c>
      <c r="BR185" s="123">
        <f t="shared" si="825"/>
        <v>0.5448680812458716</v>
      </c>
      <c r="BS185" s="123">
        <f t="shared" si="826"/>
        <v>6.0354809531051823E-2</v>
      </c>
      <c r="BT185" s="123">
        <f t="shared" si="827"/>
        <v>0.5621460239819529</v>
      </c>
      <c r="BU185" s="123">
        <f t="shared" si="828"/>
        <v>6.9227274079939255E-2</v>
      </c>
      <c r="BV185" s="124">
        <f t="shared" si="829"/>
        <v>3.495489630428418</v>
      </c>
      <c r="BW185" s="114">
        <v>2.0763391304347825</v>
      </c>
      <c r="BX185" s="115">
        <v>1.2602043478260867</v>
      </c>
      <c r="BY185" s="115">
        <v>1.9374956521739126</v>
      </c>
      <c r="BZ185" s="115">
        <v>1.1817673913043476</v>
      </c>
      <c r="CA185" s="115">
        <v>0.51788086956521728</v>
      </c>
      <c r="CB185" s="115">
        <v>7.4977826086956523E-2</v>
      </c>
      <c r="CC185" s="115">
        <v>0.47901130434782607</v>
      </c>
      <c r="CD185" s="115">
        <v>4.8152173913043474E-2</v>
      </c>
      <c r="CE185" s="115">
        <v>4.593826086956522E-2</v>
      </c>
      <c r="CF185" s="115">
        <v>0.81613478260869599</v>
      </c>
      <c r="CG185" s="115">
        <v>1.580826086956522E-2</v>
      </c>
      <c r="CH185" s="115">
        <v>4.5795652173913062E-3</v>
      </c>
      <c r="CI185" s="115">
        <v>4.6521739130434785E-5</v>
      </c>
      <c r="CJ185" s="115">
        <v>4.7260869565217395E-4</v>
      </c>
      <c r="CK185" s="115">
        <v>3.6130434782608691E-3</v>
      </c>
      <c r="CL185" s="115">
        <v>8.7291304347826101E-2</v>
      </c>
      <c r="CM185" s="115">
        <v>3.0543478260869564E-2</v>
      </c>
      <c r="CN185" s="115">
        <v>5.6521739130434778E-5</v>
      </c>
      <c r="CO185" s="115">
        <v>-5.4086956521739128E-3</v>
      </c>
      <c r="CP185" s="115">
        <v>4.4091304347826099E-2</v>
      </c>
      <c r="CQ185" s="115">
        <v>9.6956521739130427E-2</v>
      </c>
      <c r="CR185" s="115">
        <v>6.0739130434782622E-2</v>
      </c>
      <c r="CS185" s="115">
        <v>6.9739130434782609E-2</v>
      </c>
      <c r="CT185" s="115">
        <v>0.26611739130434775</v>
      </c>
      <c r="CU185" s="115">
        <v>1.0126086956521738E-2</v>
      </c>
      <c r="CV185" s="115">
        <v>1.0495652173913045E-3</v>
      </c>
      <c r="CW185" s="115">
        <v>3.4782608695652178E-5</v>
      </c>
      <c r="CX185" s="115">
        <v>1.0826086956521737E-4</v>
      </c>
      <c r="CY185" s="115">
        <v>4.2726086956521745E-3</v>
      </c>
      <c r="CZ185" s="115">
        <v>2.6521739130434786E-4</v>
      </c>
      <c r="DA185" s="115">
        <v>2.7773913043478262E-3</v>
      </c>
      <c r="DB185" s="115">
        <v>2.4434782608695645E-4</v>
      </c>
      <c r="DC185" s="115">
        <v>5.0869565217391307E-5</v>
      </c>
      <c r="DD185" s="115">
        <v>5.795652173913042E-2</v>
      </c>
      <c r="DE185" s="115">
        <v>1.2352173913043479E-2</v>
      </c>
      <c r="DF185" s="115">
        <v>2.4173913043478261E-4</v>
      </c>
      <c r="DG185" s="115">
        <v>1.0226086956521739E-2</v>
      </c>
      <c r="DH185" s="115">
        <v>5.8260869565217393E-5</v>
      </c>
      <c r="DI185" s="115">
        <v>2.6521739130434787E-5</v>
      </c>
      <c r="DJ185" s="115">
        <v>7.577826086956522E-3</v>
      </c>
      <c r="DK185" s="115">
        <v>9.213043478260869E-3</v>
      </c>
      <c r="DL185" s="115">
        <v>6.434782608695653E-5</v>
      </c>
      <c r="DM185" s="115">
        <v>0.33110434782608694</v>
      </c>
      <c r="DN185" s="115">
        <v>0.12554695652173911</v>
      </c>
      <c r="DO185" s="115">
        <v>3.9391304347826084E-4</v>
      </c>
      <c r="DP185" s="115">
        <v>2.4782608695652172E-5</v>
      </c>
      <c r="DQ185" s="115">
        <v>9.8217391304347831E-4</v>
      </c>
      <c r="DR185" s="115">
        <v>4.347826086956522E-5</v>
      </c>
      <c r="DS185" s="116">
        <v>238.18497739130433</v>
      </c>
      <c r="DT185" s="114">
        <v>9.149291304347825</v>
      </c>
      <c r="DU185" s="115">
        <v>6.2009173913043485</v>
      </c>
      <c r="DV185" s="115">
        <v>7.8647621739130429</v>
      </c>
      <c r="DW185" s="115">
        <v>5.172892608695653</v>
      </c>
      <c r="DX185" s="115">
        <v>2.8484178260869566</v>
      </c>
      <c r="DY185" s="115">
        <v>0.30318913043478263</v>
      </c>
      <c r="DZ185" s="115">
        <v>1.6241165217391305</v>
      </c>
      <c r="EA185" s="115">
        <v>0.17146521739130433</v>
      </c>
      <c r="EB185" s="115">
        <v>0.1899313043478261</v>
      </c>
      <c r="EC185" s="115">
        <v>2.9483739130434783</v>
      </c>
      <c r="ED185" s="115">
        <v>3.577043478260869E-2</v>
      </c>
      <c r="EE185" s="115">
        <v>2.0918695652173913E-2</v>
      </c>
      <c r="EF185" s="115">
        <v>1.6695652173913042E-4</v>
      </c>
      <c r="EG185" s="115">
        <v>1.7178260869565216E-3</v>
      </c>
      <c r="EH185" s="115">
        <v>1.1827391304347826E-2</v>
      </c>
      <c r="EI185" s="115">
        <v>0.41488260869565213</v>
      </c>
      <c r="EJ185" s="115">
        <v>7.3378260869565212E-2</v>
      </c>
      <c r="EK185" s="115">
        <v>2.9565217391304345E-4</v>
      </c>
      <c r="EL185" s="115">
        <v>2.5360869565217388E-2</v>
      </c>
      <c r="EM185" s="115">
        <v>0.22216956521739128</v>
      </c>
      <c r="EN185" s="115">
        <v>0.18723478260869561</v>
      </c>
      <c r="EO185" s="115">
        <v>0.15043043478260867</v>
      </c>
      <c r="EP185" s="115">
        <v>0.31709130434782606</v>
      </c>
      <c r="EQ185" s="115">
        <v>0.90228695652173929</v>
      </c>
      <c r="ER185" s="115">
        <v>2.1369565217391303E-2</v>
      </c>
      <c r="ES185" s="115">
        <v>1.1952173913043478E-3</v>
      </c>
      <c r="ET185" s="115">
        <v>1.0260869565217392E-4</v>
      </c>
      <c r="EU185" s="115">
        <v>4.9782608695652178E-4</v>
      </c>
      <c r="EV185" s="115">
        <v>1.7409130434782608E-2</v>
      </c>
      <c r="EW185" s="115">
        <v>8.2043478260869572E-4</v>
      </c>
      <c r="EX185" s="115">
        <v>7.9204347826086954E-3</v>
      </c>
      <c r="EY185" s="115">
        <v>6.0086956521739131E-4</v>
      </c>
      <c r="EZ185" s="115">
        <v>1.1130434782608695E-4</v>
      </c>
      <c r="FA185" s="115">
        <v>0.23503043478260868</v>
      </c>
      <c r="FB185" s="115">
        <v>1.2599999999999998E-2</v>
      </c>
      <c r="FC185" s="115">
        <v>8.2652173913043479E-4</v>
      </c>
      <c r="FD185" s="115">
        <v>2.7824347826086955E-2</v>
      </c>
      <c r="FE185" s="115">
        <v>1.826086956521739E-5</v>
      </c>
      <c r="FF185" s="115">
        <v>2.0869565217391311E-4</v>
      </c>
      <c r="FG185" s="115">
        <v>3.2124347826086953E-2</v>
      </c>
      <c r="FH185" s="115">
        <v>3.2839565217391307E-2</v>
      </c>
      <c r="FI185" s="115">
        <v>1.8173913043478262E-4</v>
      </c>
      <c r="FJ185" s="115">
        <v>1.8830695652173917</v>
      </c>
      <c r="FK185" s="115">
        <v>0.69052565217391293</v>
      </c>
      <c r="FL185" s="115">
        <v>1.2952173913043476E-3</v>
      </c>
      <c r="FM185" s="115">
        <v>1.4869565217391306E-4</v>
      </c>
      <c r="FN185" s="115">
        <v>3.3560869565217389E-3</v>
      </c>
      <c r="FO185" s="115">
        <v>4.0869565217391306E-4</v>
      </c>
      <c r="FP185" s="116">
        <v>91.599313913043474</v>
      </c>
    </row>
    <row r="186" spans="1:172" x14ac:dyDescent="0.2">
      <c r="A186" s="2" t="s">
        <v>3</v>
      </c>
      <c r="B186" s="21">
        <v>2015</v>
      </c>
      <c r="C186" s="38">
        <f>C175</f>
        <v>7.6630964179841907</v>
      </c>
      <c r="D186" s="42">
        <f>Tracking!AY38</f>
        <v>19.698894758235692</v>
      </c>
      <c r="E186" s="42">
        <f>Tracking!BB38</f>
        <v>6.4700105597414401</v>
      </c>
      <c r="F186" s="42">
        <f>Tracking!BC38</f>
        <v>17.376503611677233</v>
      </c>
      <c r="G186" s="42">
        <f>G175</f>
        <v>3.73061037</v>
      </c>
      <c r="H186" s="104">
        <f>H175</f>
        <v>9.7788088397999999</v>
      </c>
      <c r="I186" s="38">
        <f>Tracking!AS38</f>
        <v>4.9166009523809535</v>
      </c>
      <c r="J186" s="42">
        <f>Tracking!BE38</f>
        <v>5.6541874256540563</v>
      </c>
      <c r="K186" s="41"/>
      <c r="L186" s="108">
        <v>16.442946190476192</v>
      </c>
      <c r="M186" s="108">
        <v>5.4429461904761895</v>
      </c>
      <c r="N186" s="108">
        <v>2.6692819047619047</v>
      </c>
      <c r="O186" s="108">
        <v>0.51477714285714282</v>
      </c>
      <c r="P186" s="108">
        <v>1.4270442857142855</v>
      </c>
      <c r="Q186" s="108">
        <v>0.26174761904761901</v>
      </c>
      <c r="R186" s="108">
        <v>2.6399523809523807E-2</v>
      </c>
      <c r="S186" s="108">
        <v>0.50169142857142845</v>
      </c>
      <c r="T186" s="108">
        <v>4.2000476190476185E-2</v>
      </c>
      <c r="U186" s="110">
        <v>11</v>
      </c>
      <c r="V186" s="38">
        <f>Tracking!AR38</f>
        <v>14.43662</v>
      </c>
      <c r="W186" s="42">
        <f>Tracking!BD38</f>
        <v>15.181124314699792</v>
      </c>
      <c r="X186" s="41"/>
      <c r="Y186" s="108">
        <v>44.786123636363634</v>
      </c>
      <c r="Z186" s="108">
        <v>33.786123636363634</v>
      </c>
      <c r="AA186" s="108">
        <v>20.160181363636365</v>
      </c>
      <c r="AB186" s="108">
        <v>3.4500213636363628</v>
      </c>
      <c r="AC186" s="108">
        <v>6.4735131818181806</v>
      </c>
      <c r="AD186" s="108">
        <v>1.8759954545454542</v>
      </c>
      <c r="AE186" s="108">
        <v>0.1865640909090909</v>
      </c>
      <c r="AF186" s="108">
        <v>1.4265945454545452</v>
      </c>
      <c r="AG186" s="108">
        <v>0.21325318181818184</v>
      </c>
      <c r="AH186" s="110">
        <v>11</v>
      </c>
      <c r="AI186" s="38">
        <f t="shared" si="801"/>
        <v>4.9166009523809535</v>
      </c>
      <c r="AJ186" s="121">
        <f t="shared" si="802"/>
        <v>1</v>
      </c>
      <c r="AK186" s="121">
        <f t="shared" si="803"/>
        <v>0.16233598734927207</v>
      </c>
      <c r="AL186" s="121">
        <f t="shared" si="804"/>
        <v>3.1306867813950728E-2</v>
      </c>
      <c r="AM186" s="121">
        <f t="shared" si="805"/>
        <v>8.6787627301294357E-2</v>
      </c>
      <c r="AN186" s="121">
        <f t="shared" si="806"/>
        <v>1.5918535280448953E-2</v>
      </c>
      <c r="AO186" s="121">
        <f t="shared" si="807"/>
        <v>1.6055227271141042E-3</v>
      </c>
      <c r="AP186" s="121">
        <f t="shared" si="808"/>
        <v>3.0511042410514593E-2</v>
      </c>
      <c r="AQ186" s="121">
        <f t="shared" si="809"/>
        <v>2.5543157353882843E-3</v>
      </c>
      <c r="AR186" s="122">
        <f t="shared" si="810"/>
        <v>0.66897986970067658</v>
      </c>
      <c r="AS186" s="38">
        <f t="shared" si="811"/>
        <v>14.43662</v>
      </c>
      <c r="AT186" s="121">
        <f t="shared" si="830"/>
        <v>1</v>
      </c>
      <c r="AU186" s="121">
        <f t="shared" si="831"/>
        <v>0.45014347585258557</v>
      </c>
      <c r="AV186" s="121">
        <f t="shared" si="832"/>
        <v>7.7033265742051257E-2</v>
      </c>
      <c r="AW186" s="121">
        <f t="shared" si="833"/>
        <v>0.14454283282873978</v>
      </c>
      <c r="AX186" s="121">
        <f t="shared" si="834"/>
        <v>4.1887872899592921E-2</v>
      </c>
      <c r="AY186" s="121">
        <f t="shared" si="835"/>
        <v>4.1656673040935408E-3</v>
      </c>
      <c r="AZ186" s="121">
        <f t="shared" si="836"/>
        <v>3.1853494556430786E-2</v>
      </c>
      <c r="BA186" s="121">
        <f t="shared" si="837"/>
        <v>4.761590521869437E-3</v>
      </c>
      <c r="BB186" s="122">
        <f t="shared" si="838"/>
        <v>0.2456117901453892</v>
      </c>
      <c r="BC186" s="38">
        <f t="shared" si="812"/>
        <v>4.9166009523809535</v>
      </c>
      <c r="BD186" s="123">
        <f t="shared" si="839"/>
        <v>4.9166009523809535</v>
      </c>
      <c r="BE186" s="123">
        <f t="shared" si="813"/>
        <v>0.79814127000713353</v>
      </c>
      <c r="BF186" s="123">
        <f t="shared" si="814"/>
        <v>0.15392337611013476</v>
      </c>
      <c r="BG186" s="123">
        <f t="shared" si="815"/>
        <v>0.42670013104442706</v>
      </c>
      <c r="BH186" s="123">
        <f t="shared" si="816"/>
        <v>7.8265085720365127E-2</v>
      </c>
      <c r="BI186" s="123">
        <f t="shared" si="817"/>
        <v>7.8937145691984709E-3</v>
      </c>
      <c r="BJ186" s="123">
        <f t="shared" si="818"/>
        <v>0.1500106201736717</v>
      </c>
      <c r="BK186" s="123">
        <f t="shared" si="819"/>
        <v>1.2558551177291695E-2</v>
      </c>
      <c r="BL186" s="124">
        <f t="shared" si="820"/>
        <v>3.2891070644940328</v>
      </c>
      <c r="BM186" s="38">
        <f t="shared" si="821"/>
        <v>14.43662</v>
      </c>
      <c r="BN186" s="123">
        <f t="shared" si="840"/>
        <v>14.43662</v>
      </c>
      <c r="BO186" s="123">
        <f t="shared" si="822"/>
        <v>6.4985503063629535</v>
      </c>
      <c r="BP186" s="123">
        <f t="shared" si="823"/>
        <v>1.1120999848770119</v>
      </c>
      <c r="BQ186" s="123">
        <f t="shared" si="824"/>
        <v>2.0867099512720411</v>
      </c>
      <c r="BR186" s="123">
        <f t="shared" si="825"/>
        <v>0.60471930365972115</v>
      </c>
      <c r="BS186" s="123">
        <f t="shared" si="826"/>
        <v>6.0138155915622889E-2</v>
      </c>
      <c r="BT186" s="123">
        <f t="shared" si="827"/>
        <v>0.45985679658325979</v>
      </c>
      <c r="BU186" s="123">
        <f t="shared" si="828"/>
        <v>6.8741272959830749E-2</v>
      </c>
      <c r="BV186" s="124">
        <f t="shared" si="829"/>
        <v>3.5458040818487286</v>
      </c>
      <c r="BW186" s="114">
        <v>1.724968571428571</v>
      </c>
      <c r="BX186" s="115">
        <v>0.88881666666666681</v>
      </c>
      <c r="BY186" s="115">
        <v>1.6898250000000001</v>
      </c>
      <c r="BZ186" s="115">
        <v>0.9478780952380953</v>
      </c>
      <c r="CA186" s="115">
        <v>0.33689190476190473</v>
      </c>
      <c r="CB186" s="115">
        <v>5.9312857142857146E-2</v>
      </c>
      <c r="CC186" s="115">
        <v>0.49216285714285718</v>
      </c>
      <c r="CD186" s="115">
        <v>2.6174761904761909E-2</v>
      </c>
      <c r="CE186" s="115">
        <v>2.6399523809523807E-2</v>
      </c>
      <c r="CF186" s="115">
        <v>0.83615190476190449</v>
      </c>
      <c r="CG186" s="115">
        <v>6.935238095238095E-3</v>
      </c>
      <c r="CH186" s="115">
        <v>2.5004761904761897E-3</v>
      </c>
      <c r="CI186" s="115">
        <v>5.3809523809523804E-5</v>
      </c>
      <c r="CJ186" s="115">
        <v>4.4857142857142855E-4</v>
      </c>
      <c r="CK186" s="115">
        <v>2.4352380952380953E-3</v>
      </c>
      <c r="CL186" s="115">
        <v>6.6346190476190489E-2</v>
      </c>
      <c r="CM186" s="115">
        <v>2.1042857142857137E-2</v>
      </c>
      <c r="CN186" s="115">
        <v>1.3047619047619049E-4</v>
      </c>
      <c r="CO186" s="115">
        <v>-6.3242857142857137E-3</v>
      </c>
      <c r="CP186" s="115">
        <v>2.8550952380952371E-2</v>
      </c>
      <c r="CQ186" s="115">
        <v>0.11401952380952379</v>
      </c>
      <c r="CR186" s="115">
        <v>7.5832857142857146E-2</v>
      </c>
      <c r="CS186" s="115">
        <v>6.1344761904761909E-2</v>
      </c>
      <c r="CT186" s="115">
        <v>0.27342380952380951</v>
      </c>
      <c r="CU186" s="115">
        <v>5.7562499999999992E-3</v>
      </c>
      <c r="CV186" s="115">
        <v>1.162857142857143E-3</v>
      </c>
      <c r="CW186" s="115">
        <v>3.3333333333333335E-5</v>
      </c>
      <c r="CX186" s="115">
        <v>1.057142857142857E-4</v>
      </c>
      <c r="CY186" s="115">
        <v>2.7714285714285714E-3</v>
      </c>
      <c r="CZ186" s="115">
        <v>3.4190476190476191E-4</v>
      </c>
      <c r="DA186" s="115">
        <v>2.1247619047619049E-3</v>
      </c>
      <c r="DB186" s="115">
        <v>1.4285714285714284E-4</v>
      </c>
      <c r="DC186" s="115">
        <v>3.0000000000000001E-5</v>
      </c>
      <c r="DD186" s="115">
        <v>4.0042499999999995E-2</v>
      </c>
      <c r="DE186" s="115">
        <v>1.1222500000000002E-2</v>
      </c>
      <c r="DF186" s="115">
        <v>2.8428571428571424E-4</v>
      </c>
      <c r="DG186" s="115">
        <v>7.5204761904761903E-3</v>
      </c>
      <c r="DH186" s="115">
        <v>2.3809523809523829E-6</v>
      </c>
      <c r="DI186" s="115">
        <v>4.3809523809523798E-5</v>
      </c>
      <c r="DJ186" s="115">
        <v>3.9500000000000004E-3</v>
      </c>
      <c r="DK186" s="115">
        <v>6.1323809523809525E-3</v>
      </c>
      <c r="DL186" s="115">
        <v>4.428571428571429E-5</v>
      </c>
      <c r="DM186" s="115">
        <v>0.23238375000000003</v>
      </c>
      <c r="DN186" s="115">
        <v>8.1670952380952386E-2</v>
      </c>
      <c r="DO186" s="115">
        <v>1.9952380952380954E-4</v>
      </c>
      <c r="DP186" s="115">
        <v>3.1428571428571431E-5</v>
      </c>
      <c r="DQ186" s="115">
        <v>8.4476190476190469E-4</v>
      </c>
      <c r="DR186" s="115">
        <v>1.8380952380952383E-4</v>
      </c>
      <c r="DS186" s="116">
        <v>256.52188476190474</v>
      </c>
      <c r="DT186" s="114">
        <v>8.2587661904761891</v>
      </c>
      <c r="DU186" s="115">
        <v>5.7170681818181812</v>
      </c>
      <c r="DV186" s="115">
        <v>7.448837142857144</v>
      </c>
      <c r="DW186" s="115">
        <v>5.1756181818181819</v>
      </c>
      <c r="DX186" s="115">
        <v>2.3606909090909087</v>
      </c>
      <c r="DY186" s="115">
        <v>0.43157590909090904</v>
      </c>
      <c r="DZ186" s="115">
        <v>1.9736022727272731</v>
      </c>
      <c r="EA186" s="115">
        <v>0.18759954545454544</v>
      </c>
      <c r="EB186" s="115">
        <v>0.1865640909090909</v>
      </c>
      <c r="EC186" s="115">
        <v>2.3776581818181821</v>
      </c>
      <c r="ED186" s="115">
        <v>3.5584090909090912E-2</v>
      </c>
      <c r="EE186" s="115">
        <v>1.9133181818181817E-2</v>
      </c>
      <c r="EF186" s="115">
        <v>1.990909090909091E-4</v>
      </c>
      <c r="EG186" s="115">
        <v>2.4472727272727268E-3</v>
      </c>
      <c r="EH186" s="115">
        <v>1.3365E-2</v>
      </c>
      <c r="EI186" s="115">
        <v>0.46688227272727278</v>
      </c>
      <c r="EJ186" s="115">
        <v>4.8660909090909095E-2</v>
      </c>
      <c r="EK186" s="115">
        <v>2.409090909090909E-5</v>
      </c>
      <c r="EL186" s="115">
        <v>1.6521363636363636E-2</v>
      </c>
      <c r="EM186" s="115">
        <v>0.22937772727272723</v>
      </c>
      <c r="EN186" s="115">
        <v>0.3026709090909091</v>
      </c>
      <c r="EO186" s="115">
        <v>0.21990818181818186</v>
      </c>
      <c r="EP186" s="115">
        <v>0.32796772727272727</v>
      </c>
      <c r="EQ186" s="115">
        <v>1.0964459090909089</v>
      </c>
      <c r="ER186" s="115">
        <v>2.2169545454545452E-2</v>
      </c>
      <c r="ES186" s="115">
        <v>2.840909090909091E-3</v>
      </c>
      <c r="ET186" s="115">
        <v>9.4545454545454563E-5</v>
      </c>
      <c r="EU186" s="115">
        <v>5.2772727272727281E-4</v>
      </c>
      <c r="EV186" s="115">
        <v>1.8108181818181822E-2</v>
      </c>
      <c r="EW186" s="115">
        <v>1.0840909090909089E-3</v>
      </c>
      <c r="EX186" s="115">
        <v>1.1048181818181818E-2</v>
      </c>
      <c r="EY186" s="115">
        <v>7.0454545454545444E-4</v>
      </c>
      <c r="EZ186" s="115">
        <v>9.727272727272727E-5</v>
      </c>
      <c r="FA186" s="115">
        <v>0.33455499999999999</v>
      </c>
      <c r="FB186" s="115">
        <v>2.1008181818181818E-2</v>
      </c>
      <c r="FC186" s="115">
        <v>6.9545454545454554E-4</v>
      </c>
      <c r="FD186" s="115">
        <v>3.1458181818181823E-2</v>
      </c>
      <c r="FE186" s="115">
        <v>6.7727272727272715E-5</v>
      </c>
      <c r="FF186" s="115">
        <v>2.6136363636363634E-4</v>
      </c>
      <c r="FG186" s="115">
        <v>3.0713181818181813E-2</v>
      </c>
      <c r="FH186" s="115">
        <v>4.8304090909090915E-2</v>
      </c>
      <c r="FI186" s="115">
        <v>2.1863636363636367E-4</v>
      </c>
      <c r="FJ186" s="115">
        <v>1.5299759090909086</v>
      </c>
      <c r="FK186" s="115">
        <v>0.57228863636363625</v>
      </c>
      <c r="FL186" s="115">
        <v>1.2309090909090907E-3</v>
      </c>
      <c r="FM186" s="115">
        <v>9.727272727272727E-5</v>
      </c>
      <c r="FN186" s="115">
        <v>3.7754545454545454E-3</v>
      </c>
      <c r="FO186" s="115">
        <v>1.3090909090909093E-4</v>
      </c>
      <c r="FP186" s="116">
        <v>99.250005909090902</v>
      </c>
    </row>
    <row r="187" spans="1:172" x14ac:dyDescent="0.2">
      <c r="A187" s="2" t="s">
        <v>3</v>
      </c>
      <c r="B187" s="21">
        <v>2016</v>
      </c>
      <c r="C187" s="38">
        <f>C175</f>
        <v>7.6630964179841907</v>
      </c>
      <c r="D187" s="42">
        <f>Tracking!AY39</f>
        <v>19.496444025206394</v>
      </c>
      <c r="E187" s="42">
        <f>Tracking!BB39</f>
        <v>6.3615482089920992</v>
      </c>
      <c r="F187" s="42">
        <f>Tracking!BC39</f>
        <v>16.962926410778984</v>
      </c>
      <c r="G187" s="42">
        <f>G175</f>
        <v>3.73061037</v>
      </c>
      <c r="H187" s="104">
        <f>H175</f>
        <v>9.7788088397999999</v>
      </c>
      <c r="I187" s="38">
        <f>Tracking!AS39</f>
        <v>4.6891278260869571</v>
      </c>
      <c r="J187" s="42">
        <f>Tracking!BE39</f>
        <v>5.3171784908714477</v>
      </c>
      <c r="K187" s="41"/>
      <c r="L187" s="108">
        <v>16.057907391304351</v>
      </c>
      <c r="M187" s="108">
        <v>5.0579073913043473</v>
      </c>
      <c r="N187" s="108">
        <v>2.3029808695652174</v>
      </c>
      <c r="O187" s="108">
        <v>0.63820999999999983</v>
      </c>
      <c r="P187" s="108">
        <v>1.1407034782608694</v>
      </c>
      <c r="Q187" s="108">
        <v>0.29840869565217387</v>
      </c>
      <c r="R187" s="108">
        <v>3.2658260869565213E-2</v>
      </c>
      <c r="S187" s="108">
        <v>0.51882782608695666</v>
      </c>
      <c r="T187" s="108">
        <v>0.12611956521739132</v>
      </c>
      <c r="U187" s="110">
        <v>11</v>
      </c>
      <c r="V187" s="38">
        <f>Tracking!AR39</f>
        <v>11.233157916666665</v>
      </c>
      <c r="W187" s="42">
        <f>Tracking!BD39</f>
        <v>13.917512278985507</v>
      </c>
      <c r="X187" s="41"/>
      <c r="Y187" s="108">
        <v>31.473005000000004</v>
      </c>
      <c r="Z187" s="108">
        <v>20.473004999999997</v>
      </c>
      <c r="AA187" s="108">
        <v>11.388559583333333</v>
      </c>
      <c r="AB187" s="108">
        <v>2.1853679166666669</v>
      </c>
      <c r="AC187" s="108">
        <v>3.9048958333333332</v>
      </c>
      <c r="AD187" s="108">
        <v>1.1996624999999999</v>
      </c>
      <c r="AE187" s="108">
        <v>0.16302791666666666</v>
      </c>
      <c r="AF187" s="108">
        <v>1.4883091666666663</v>
      </c>
      <c r="AG187" s="108">
        <v>0.14318125000000001</v>
      </c>
      <c r="AH187" s="110">
        <v>11</v>
      </c>
      <c r="AI187" s="38">
        <f t="shared" si="801"/>
        <v>4.6891278260869571</v>
      </c>
      <c r="AJ187" s="121">
        <f t="shared" si="802"/>
        <v>1</v>
      </c>
      <c r="AK187" s="121">
        <f t="shared" si="803"/>
        <v>0.14341724693295488</v>
      </c>
      <c r="AL187" s="121">
        <f t="shared" si="804"/>
        <v>3.9744282019312314E-2</v>
      </c>
      <c r="AM187" s="121">
        <f t="shared" si="805"/>
        <v>7.1036869902399671E-2</v>
      </c>
      <c r="AN187" s="121">
        <f t="shared" si="806"/>
        <v>1.8583286625115773E-2</v>
      </c>
      <c r="AO187" s="121">
        <f t="shared" si="807"/>
        <v>2.0337806212066124E-3</v>
      </c>
      <c r="AP187" s="121">
        <f t="shared" si="808"/>
        <v>3.2309803104725303E-2</v>
      </c>
      <c r="AQ187" s="121">
        <f t="shared" si="809"/>
        <v>7.8540473639602225E-3</v>
      </c>
      <c r="AR187" s="122">
        <f t="shared" si="810"/>
        <v>0.6850207646580837</v>
      </c>
      <c r="AS187" s="38">
        <f t="shared" si="811"/>
        <v>11.233157916666665</v>
      </c>
      <c r="AT187" s="121">
        <f t="shared" si="830"/>
        <v>1</v>
      </c>
      <c r="AU187" s="121">
        <f t="shared" si="831"/>
        <v>0.36185167521605677</v>
      </c>
      <c r="AV187" s="121">
        <f t="shared" si="832"/>
        <v>6.9436265036232375E-2</v>
      </c>
      <c r="AW187" s="121">
        <f t="shared" si="833"/>
        <v>0.12407127420255336</v>
      </c>
      <c r="AX187" s="121">
        <f t="shared" si="834"/>
        <v>3.8117189636007104E-2</v>
      </c>
      <c r="AY187" s="121">
        <f t="shared" si="835"/>
        <v>5.1799285345224154E-3</v>
      </c>
      <c r="AZ187" s="121">
        <f t="shared" si="836"/>
        <v>4.7288435491516179E-2</v>
      </c>
      <c r="BA187" s="121">
        <f t="shared" si="837"/>
        <v>4.5493352160049542E-3</v>
      </c>
      <c r="BB187" s="122">
        <f t="shared" si="838"/>
        <v>0.34950587018938922</v>
      </c>
      <c r="BC187" s="38">
        <f t="shared" si="812"/>
        <v>4.6891278260869571</v>
      </c>
      <c r="BD187" s="123">
        <f t="shared" si="839"/>
        <v>4.6891278260869571</v>
      </c>
      <c r="BE187" s="123">
        <f t="shared" si="813"/>
        <v>0.67250180333410303</v>
      </c>
      <c r="BF187" s="123">
        <f t="shared" si="814"/>
        <v>0.1863660187446049</v>
      </c>
      <c r="BG187" s="123">
        <f t="shared" si="815"/>
        <v>0.33310096333746136</v>
      </c>
      <c r="BH187" s="123">
        <f t="shared" si="816"/>
        <v>8.713940641397995E-2</v>
      </c>
      <c r="BI187" s="123">
        <f t="shared" si="817"/>
        <v>9.5366573030563444E-3</v>
      </c>
      <c r="BJ187" s="123">
        <f t="shared" si="818"/>
        <v>0.15150479679375817</v>
      </c>
      <c r="BK187" s="123">
        <f t="shared" si="819"/>
        <v>3.6828632041750797E-2</v>
      </c>
      <c r="BL187" s="124">
        <f t="shared" si="820"/>
        <v>3.212149929005585</v>
      </c>
      <c r="BM187" s="38">
        <f t="shared" si="821"/>
        <v>11.233157916666665</v>
      </c>
      <c r="BN187" s="123">
        <f t="shared" si="840"/>
        <v>11.233157916666665</v>
      </c>
      <c r="BO187" s="123">
        <f t="shared" si="822"/>
        <v>4.064737010112343</v>
      </c>
      <c r="BP187" s="123">
        <f t="shared" si="823"/>
        <v>0.7799885302955184</v>
      </c>
      <c r="BQ187" s="123">
        <f t="shared" si="824"/>
        <v>1.3937122160393327</v>
      </c>
      <c r="BR187" s="123">
        <f t="shared" si="825"/>
        <v>0.42817641052079775</v>
      </c>
      <c r="BS187" s="123">
        <f t="shared" si="826"/>
        <v>5.8186955225338025E-2</v>
      </c>
      <c r="BT187" s="123">
        <f t="shared" si="827"/>
        <v>0.5311984635083058</v>
      </c>
      <c r="BU187" s="123">
        <f t="shared" si="828"/>
        <v>5.1103400897236501E-2</v>
      </c>
      <c r="BV187" s="124">
        <f t="shared" si="829"/>
        <v>3.926054632639409</v>
      </c>
      <c r="BW187" s="114">
        <v>1.8092352173913044</v>
      </c>
      <c r="BX187" s="115">
        <v>0.94452347826086935</v>
      </c>
      <c r="BY187" s="115">
        <v>1.7375627272727276</v>
      </c>
      <c r="BZ187" s="115">
        <v>0.86418260869565222</v>
      </c>
      <c r="CA187" s="115">
        <v>0.30585565217391303</v>
      </c>
      <c r="CB187" s="115">
        <v>7.9335217391304336E-2</v>
      </c>
      <c r="CC187" s="115">
        <v>0.39546739130434794</v>
      </c>
      <c r="CD187" s="115">
        <v>2.98408695652174E-2</v>
      </c>
      <c r="CE187" s="115">
        <v>3.2658260869565213E-2</v>
      </c>
      <c r="CF187" s="115">
        <v>0.86471173913043475</v>
      </c>
      <c r="CG187" s="115">
        <v>2.102652173913044E-2</v>
      </c>
      <c r="CH187" s="115">
        <v>3.3482608695652176E-3</v>
      </c>
      <c r="CI187" s="115">
        <v>5.3043478260869574E-5</v>
      </c>
      <c r="CJ187" s="115">
        <v>4.4260869565217393E-4</v>
      </c>
      <c r="CK187" s="115">
        <v>2.7073913043478256E-3</v>
      </c>
      <c r="CL187" s="115">
        <v>5.9270000000000003E-2</v>
      </c>
      <c r="CM187" s="115">
        <v>2.5389130434782609E-2</v>
      </c>
      <c r="CN187" s="115">
        <v>0</v>
      </c>
      <c r="CO187" s="115">
        <v>-7.5513043478260874E-3</v>
      </c>
      <c r="CP187" s="115">
        <v>2.7029565217391305E-2</v>
      </c>
      <c r="CQ187" s="115">
        <v>9.715521739130438E-2</v>
      </c>
      <c r="CR187" s="115">
        <v>4.7821304347826089E-2</v>
      </c>
      <c r="CS187" s="115">
        <v>5.4818260869565219E-2</v>
      </c>
      <c r="CT187" s="115">
        <v>0.21927304347826085</v>
      </c>
      <c r="CU187" s="115">
        <v>1.2543636363636363E-2</v>
      </c>
      <c r="CV187" s="115">
        <v>4.8695652173913048E-3</v>
      </c>
      <c r="CW187" s="115">
        <v>4.9130434782608691E-5</v>
      </c>
      <c r="CX187" s="115">
        <v>1.4652173913043477E-4</v>
      </c>
      <c r="CY187" s="115">
        <v>3.0365217391304352E-3</v>
      </c>
      <c r="CZ187" s="115">
        <v>1.317391304347826E-4</v>
      </c>
      <c r="DA187" s="115">
        <v>3.6608695652173913E-3</v>
      </c>
      <c r="DB187" s="115">
        <v>1.4695652173913042E-4</v>
      </c>
      <c r="DC187" s="115">
        <v>-4.7826086956521735E-6</v>
      </c>
      <c r="DD187" s="115">
        <v>5.5197727272727273E-2</v>
      </c>
      <c r="DE187" s="115">
        <v>5.8068181818181821E-3</v>
      </c>
      <c r="DF187" s="115">
        <v>1.9086956521739134E-4</v>
      </c>
      <c r="DG187" s="115">
        <v>7.5873913043478262E-3</v>
      </c>
      <c r="DH187" s="115">
        <v>-2.1739130434782607E-6</v>
      </c>
      <c r="DI187" s="115">
        <v>-6.5652173913043486E-5</v>
      </c>
      <c r="DJ187" s="115">
        <v>5.222608695652174E-3</v>
      </c>
      <c r="DK187" s="115">
        <v>1.3398260869565219E-2</v>
      </c>
      <c r="DL187" s="115">
        <v>7.1739130434782616E-5</v>
      </c>
      <c r="DM187" s="115">
        <v>0.22594045454545456</v>
      </c>
      <c r="DN187" s="115">
        <v>7.414652173913043E-2</v>
      </c>
      <c r="DO187" s="115">
        <v>2.7173913043478261E-4</v>
      </c>
      <c r="DP187" s="115">
        <v>3.6086956521739134E-5</v>
      </c>
      <c r="DQ187" s="115">
        <v>9.4826086956521717E-4</v>
      </c>
      <c r="DR187" s="115">
        <v>9.7826086956521717E-5</v>
      </c>
      <c r="DS187" s="116">
        <v>262.59514217391308</v>
      </c>
      <c r="DT187" s="114">
        <v>6.1365045833333314</v>
      </c>
      <c r="DU187" s="115">
        <v>3.655990416666667</v>
      </c>
      <c r="DV187" s="115">
        <v>5.61844375</v>
      </c>
      <c r="DW187" s="115">
        <v>3.2558174999999996</v>
      </c>
      <c r="DX187" s="115">
        <v>1.4139095833333337</v>
      </c>
      <c r="DY187" s="115">
        <v>0.26728833333333335</v>
      </c>
      <c r="DZ187" s="115">
        <v>1.2674604166666665</v>
      </c>
      <c r="EA187" s="115">
        <v>0.11996624999999995</v>
      </c>
      <c r="EB187" s="115">
        <v>0.16302791666666666</v>
      </c>
      <c r="EC187" s="115">
        <v>2.4805141666666661</v>
      </c>
      <c r="ED187" s="115">
        <v>2.4164583333333333E-2</v>
      </c>
      <c r="EE187" s="115">
        <v>1.6567500000000002E-2</v>
      </c>
      <c r="EF187" s="115">
        <v>1.2625000000000001E-4</v>
      </c>
      <c r="EG187" s="115">
        <v>1.5358333333333335E-3</v>
      </c>
      <c r="EH187" s="115">
        <v>1.1084999999999999E-2</v>
      </c>
      <c r="EI187" s="115">
        <v>0.26571458333333342</v>
      </c>
      <c r="EJ187" s="115">
        <v>4.0261249999999998E-2</v>
      </c>
      <c r="EK187" s="115">
        <v>0</v>
      </c>
      <c r="EL187" s="115">
        <v>1.1319583333333334E-2</v>
      </c>
      <c r="EM187" s="115">
        <v>0.12661624999999996</v>
      </c>
      <c r="EN187" s="115">
        <v>0.23058999999999996</v>
      </c>
      <c r="EO187" s="115">
        <v>0.14960875000000001</v>
      </c>
      <c r="EP187" s="115">
        <v>0.18600958333333337</v>
      </c>
      <c r="EQ187" s="115">
        <v>0.70414416666666668</v>
      </c>
      <c r="ER187" s="115">
        <v>1.3990000000000001E-2</v>
      </c>
      <c r="ES187" s="115">
        <v>1.5845833333333335E-3</v>
      </c>
      <c r="ET187" s="115">
        <v>7.7916666666666672E-5</v>
      </c>
      <c r="EU187" s="115">
        <v>3.8916666666666657E-4</v>
      </c>
      <c r="EV187" s="115">
        <v>1.4557083333333333E-2</v>
      </c>
      <c r="EW187" s="115">
        <v>7.3125000000000002E-4</v>
      </c>
      <c r="EX187" s="115">
        <v>7.6374999999999993E-3</v>
      </c>
      <c r="EY187" s="115">
        <v>5.2666666666666649E-4</v>
      </c>
      <c r="EZ187" s="115">
        <v>8.2083333333333327E-5</v>
      </c>
      <c r="FA187" s="115">
        <v>0.20719999999999997</v>
      </c>
      <c r="FB187" s="115">
        <v>1.4067083333333334E-2</v>
      </c>
      <c r="FC187" s="115">
        <v>8.8708333333333315E-4</v>
      </c>
      <c r="FD187" s="115">
        <v>2.3450833333333337E-2</v>
      </c>
      <c r="FE187" s="115">
        <v>6.0833333333333346E-5</v>
      </c>
      <c r="FF187" s="115">
        <v>1.6833333333333335E-4</v>
      </c>
      <c r="FG187" s="115">
        <v>2.8516666666666666E-2</v>
      </c>
      <c r="FH187" s="115">
        <v>2.8106249999999996E-2</v>
      </c>
      <c r="FI187" s="115">
        <v>1.5291666666666668E-4</v>
      </c>
      <c r="FJ187" s="115">
        <v>0.94182041666666672</v>
      </c>
      <c r="FK187" s="115">
        <v>0.34276583333333327</v>
      </c>
      <c r="FL187" s="115">
        <v>1.1737500000000001E-3</v>
      </c>
      <c r="FM187" s="115">
        <v>5.2916666666666688E-5</v>
      </c>
      <c r="FN187" s="115">
        <v>3.0504166666666666E-3</v>
      </c>
      <c r="FO187" s="115">
        <v>1.5749999999999998E-4</v>
      </c>
      <c r="FP187" s="116">
        <v>134.6534695833333</v>
      </c>
    </row>
    <row r="188" spans="1:172" x14ac:dyDescent="0.2">
      <c r="A188" s="2" t="s">
        <v>3</v>
      </c>
      <c r="B188" s="21">
        <v>2017</v>
      </c>
      <c r="C188" s="38">
        <f>C175</f>
        <v>7.6630964179841907</v>
      </c>
      <c r="D188" s="42">
        <f>Tracking!AY40</f>
        <v>19.293993292177095</v>
      </c>
      <c r="E188" s="42">
        <f>Tracking!BB40</f>
        <v>6.2530858582427582</v>
      </c>
      <c r="F188" s="42">
        <f>Tracking!BC40</f>
        <v>16.549349209880734</v>
      </c>
      <c r="G188" s="42">
        <f>G175</f>
        <v>3.73061037</v>
      </c>
      <c r="H188" s="104">
        <f>H175</f>
        <v>9.7788088397999999</v>
      </c>
      <c r="I188" s="38">
        <f>Tracking!AS40</f>
        <v>5.2213431818181819</v>
      </c>
      <c r="J188" s="42">
        <f>Tracking!BE40</f>
        <v>5.1985658545078106</v>
      </c>
      <c r="K188" s="41"/>
      <c r="L188" s="108">
        <v>16.986637272727272</v>
      </c>
      <c r="M188" s="108">
        <v>5.9866372727272728</v>
      </c>
      <c r="N188" s="108">
        <v>3.0618672727272727</v>
      </c>
      <c r="O188" s="108">
        <v>0.61711318181818176</v>
      </c>
      <c r="P188" s="108">
        <v>1.3254768181818184</v>
      </c>
      <c r="Q188" s="108">
        <v>0.44181363636363624</v>
      </c>
      <c r="R188" s="108">
        <v>3.8572272727272733E-2</v>
      </c>
      <c r="S188" s="108">
        <v>0.40004409090909104</v>
      </c>
      <c r="T188" s="108">
        <v>0.10175045454545453</v>
      </c>
      <c r="U188" s="110">
        <v>11</v>
      </c>
      <c r="V188" s="38">
        <f>Tracking!AR40</f>
        <v>11.813347391304349</v>
      </c>
      <c r="W188" s="42">
        <f>Tracking!BD40</f>
        <v>13.308447757246375</v>
      </c>
      <c r="X188" s="41"/>
      <c r="Y188" s="108">
        <v>34.578441739130433</v>
      </c>
      <c r="Z188" s="108">
        <v>23.578441739130437</v>
      </c>
      <c r="AA188" s="108">
        <v>12.141578260869569</v>
      </c>
      <c r="AB188" s="108">
        <v>2.3727834782608701</v>
      </c>
      <c r="AC188" s="108">
        <v>5.7003782608695639</v>
      </c>
      <c r="AD188" s="108">
        <v>1.5519565217391307</v>
      </c>
      <c r="AE188" s="108">
        <v>0.14537565217391304</v>
      </c>
      <c r="AF188" s="108">
        <v>1.4882443478260867</v>
      </c>
      <c r="AG188" s="108">
        <v>0.17812347826086955</v>
      </c>
      <c r="AH188" s="110">
        <v>11</v>
      </c>
      <c r="AI188" s="38">
        <f t="shared" ref="AI188" si="841">I188</f>
        <v>5.2213431818181819</v>
      </c>
      <c r="AJ188" s="121">
        <f t="shared" ref="AJ188" si="842">L188/L188</f>
        <v>1</v>
      </c>
      <c r="AK188" s="121">
        <f t="shared" ref="AK188" si="843">N188/L188</f>
        <v>0.18025152498212366</v>
      </c>
      <c r="AL188" s="121">
        <f t="shared" ref="AL188" si="844">O188/L188</f>
        <v>3.6329331810068241E-2</v>
      </c>
      <c r="AM188" s="121">
        <f t="shared" ref="AM188" si="845">P188/L188</f>
        <v>7.8030559957262685E-2</v>
      </c>
      <c r="AN188" s="121">
        <f t="shared" ref="AN188" si="846">Q188/L188</f>
        <v>2.6009481998711174E-2</v>
      </c>
      <c r="AO188" s="121">
        <f t="shared" ref="AO188" si="847">R188/L188</f>
        <v>2.2707421197014706E-3</v>
      </c>
      <c r="AP188" s="121">
        <f t="shared" ref="AP188" si="848">S188/L188</f>
        <v>2.3550517061512691E-2</v>
      </c>
      <c r="AQ188" s="121">
        <f t="shared" ref="AQ188" si="849">T188/L188</f>
        <v>5.990029274882968E-3</v>
      </c>
      <c r="AR188" s="122">
        <f t="shared" ref="AR188" si="850">U188/L188</f>
        <v>0.64756783955473884</v>
      </c>
      <c r="AS188" s="38">
        <f t="shared" ref="AS188" si="851">V188</f>
        <v>11.813347391304349</v>
      </c>
      <c r="AT188" s="121">
        <f t="shared" ref="AT188" si="852">Y188/Y188</f>
        <v>1</v>
      </c>
      <c r="AU188" s="121">
        <f t="shared" ref="AU188" si="853">AA188/Y188</f>
        <v>0.35113144636386673</v>
      </c>
      <c r="AV188" s="121">
        <f t="shared" ref="AV188" si="854">AB188/Y188</f>
        <v>6.8620312510373413E-2</v>
      </c>
      <c r="AW188" s="121">
        <f t="shared" ref="AW188" si="855">AC188/Y188</f>
        <v>0.16485353226368132</v>
      </c>
      <c r="AX188" s="121">
        <f t="shared" ref="AX188" si="856">AD188/Y188</f>
        <v>4.4882199534829553E-2</v>
      </c>
      <c r="AY188" s="121">
        <f t="shared" ref="AY188" si="857">AE188/Y188</f>
        <v>4.2042279773816353E-3</v>
      </c>
      <c r="AZ188" s="121">
        <f t="shared" ref="AZ188" si="858">AF188/Y188</f>
        <v>4.3039659191522396E-2</v>
      </c>
      <c r="BA188" s="121">
        <f t="shared" ref="BA188" si="859">AG188/Y188</f>
        <v>5.1512870245768614E-3</v>
      </c>
      <c r="BB188" s="122">
        <f t="shared" ref="BB188" si="860">AH188/Y188</f>
        <v>0.31811728483854529</v>
      </c>
      <c r="BC188" s="38">
        <f t="shared" ref="BC188" si="861">I188</f>
        <v>5.2213431818181819</v>
      </c>
      <c r="BD188" s="123">
        <f t="shared" ref="BD188" si="862">BC188</f>
        <v>5.2213431818181819</v>
      </c>
      <c r="BE188" s="123">
        <f t="shared" ref="BE188" si="863">BC188*AK188</f>
        <v>0.94115507097774109</v>
      </c>
      <c r="BF188" s="123">
        <f t="shared" ref="BF188" si="864">BC188*AL188</f>
        <v>0.18968790894651019</v>
      </c>
      <c r="BG188" s="123">
        <f t="shared" ref="BG188" si="865">BC188*AM188</f>
        <v>0.40742433220630836</v>
      </c>
      <c r="BH188" s="123">
        <f t="shared" ref="BH188" si="866">BC188*AN188</f>
        <v>0.13580443149659333</v>
      </c>
      <c r="BI188" s="123">
        <f t="shared" ref="BI188" si="867">BC188*AO188</f>
        <v>1.1856323884370639E-2</v>
      </c>
      <c r="BJ188" s="123">
        <f t="shared" ref="BJ188" si="868">BC188*AP188</f>
        <v>0.12296533168742205</v>
      </c>
      <c r="BK188" s="123">
        <f t="shared" ref="BK188" si="869">BC188*AQ188</f>
        <v>3.1275998513301491E-2</v>
      </c>
      <c r="BL188" s="124">
        <f t="shared" ref="BL188" si="870">BC188*AR188</f>
        <v>3.3811739238238658</v>
      </c>
      <c r="BM188" s="38">
        <f t="shared" ref="BM188" si="871">V188</f>
        <v>11.813347391304349</v>
      </c>
      <c r="BN188" s="123">
        <f t="shared" ref="BN188" si="872">BM188</f>
        <v>11.813347391304349</v>
      </c>
      <c r="BO188" s="123">
        <f t="shared" ref="BO188" si="873">BM188*AU188</f>
        <v>4.1480377559075077</v>
      </c>
      <c r="BP188" s="123">
        <f t="shared" ref="BP188" si="874">BM188*AV188</f>
        <v>0.81063558978490891</v>
      </c>
      <c r="BQ188" s="123">
        <f t="shared" ref="BQ188" si="875">BM188*AW188</f>
        <v>1.9474720453144672</v>
      </c>
      <c r="BR188" s="123">
        <f t="shared" ref="BR188" si="876">BM188*AX188</f>
        <v>0.53020901479077998</v>
      </c>
      <c r="BS188" s="123">
        <f t="shared" ref="BS188" si="877">BM188*AY188</f>
        <v>4.9666005609050101E-2</v>
      </c>
      <c r="BT188" s="123">
        <f t="shared" ref="BT188" si="878">BM188*AZ188</f>
        <v>0.50844244563279939</v>
      </c>
      <c r="BU188" s="123">
        <f t="shared" ref="BU188" si="879">BM188*BA188</f>
        <v>6.0853943133645012E-2</v>
      </c>
      <c r="BV188" s="124">
        <f t="shared" ref="BV188" si="880">BM188*BB188</f>
        <v>3.7580299969762514</v>
      </c>
      <c r="BW188" s="114">
        <v>1.6746004545454551</v>
      </c>
      <c r="BX188" s="115">
        <v>1.0084886363636365</v>
      </c>
      <c r="BY188" s="115">
        <v>1.6968054545454547</v>
      </c>
      <c r="BZ188" s="115">
        <v>1.0497990909090906</v>
      </c>
      <c r="CA188" s="115">
        <v>0.41522727272727278</v>
      </c>
      <c r="CB188" s="115">
        <v>7.8163636363636366E-2</v>
      </c>
      <c r="CC188" s="115">
        <v>0.45654045454545461</v>
      </c>
      <c r="CD188" s="115">
        <v>4.4181363636363637E-2</v>
      </c>
      <c r="CE188" s="115">
        <v>3.8572272727272733E-2</v>
      </c>
      <c r="CF188" s="115">
        <v>0.666740909090909</v>
      </c>
      <c r="CG188" s="115">
        <v>1.7116363636363638E-2</v>
      </c>
      <c r="CH188" s="115">
        <v>4.1581818181818178E-3</v>
      </c>
      <c r="CI188" s="115">
        <v>6.863636363636364E-5</v>
      </c>
      <c r="CJ188" s="115">
        <v>5.2409090909090906E-4</v>
      </c>
      <c r="CK188" s="115">
        <v>3.0200000000000001E-3</v>
      </c>
      <c r="CL188" s="115">
        <v>7.3194545454545457E-2</v>
      </c>
      <c r="CM188" s="115">
        <v>3.2422727272727277E-2</v>
      </c>
      <c r="CN188" s="115">
        <v>0</v>
      </c>
      <c r="CO188" s="115">
        <v>-1.235E-3</v>
      </c>
      <c r="CP188" s="115">
        <v>3.4746363636363624E-2</v>
      </c>
      <c r="CQ188" s="115">
        <v>0.10411863636363637</v>
      </c>
      <c r="CR188" s="115">
        <v>5.391727272727271E-2</v>
      </c>
      <c r="CS188" s="115">
        <v>6.1435909090909083E-2</v>
      </c>
      <c r="CT188" s="115">
        <v>0.2529831818181818</v>
      </c>
      <c r="CU188" s="115">
        <v>1.2233636363636368E-2</v>
      </c>
      <c r="CV188" s="115">
        <v>1.8745454545454553E-3</v>
      </c>
      <c r="CW188" s="115">
        <v>4.4545454545454547E-5</v>
      </c>
      <c r="CX188" s="115">
        <v>1.1409090909090909E-4</v>
      </c>
      <c r="CY188" s="115">
        <v>3.4263636363636371E-3</v>
      </c>
      <c r="CZ188" s="115">
        <v>3.4727272727272726E-4</v>
      </c>
      <c r="DA188" s="115">
        <v>1.8622727272727272E-3</v>
      </c>
      <c r="DB188" s="115">
        <v>1.3636363636363637E-4</v>
      </c>
      <c r="DC188" s="115">
        <v>2.1818181818181814E-5</v>
      </c>
      <c r="DD188" s="115">
        <v>6.0591363636363631E-2</v>
      </c>
      <c r="DE188" s="115">
        <v>1.1199999999999999E-3</v>
      </c>
      <c r="DF188" s="115">
        <v>1.5727272727272728E-4</v>
      </c>
      <c r="DG188" s="115">
        <v>8.7195454545454538E-3</v>
      </c>
      <c r="DH188" s="115">
        <v>4.8636363636363628E-5</v>
      </c>
      <c r="DI188" s="115">
        <v>1.1818181818181817E-5</v>
      </c>
      <c r="DJ188" s="115">
        <v>6.1399999999999988E-3</v>
      </c>
      <c r="DK188" s="115">
        <v>1.0465909090909092E-2</v>
      </c>
      <c r="DL188" s="115">
        <v>5.5909090909090907E-5</v>
      </c>
      <c r="DM188" s="115">
        <v>0.28537136363636362</v>
      </c>
      <c r="DN188" s="115">
        <v>0.10066090909090909</v>
      </c>
      <c r="DO188" s="115">
        <v>4.7500000000000005E-4</v>
      </c>
      <c r="DP188" s="115">
        <v>2.1363636363636369E-5</v>
      </c>
      <c r="DQ188" s="115">
        <v>8.9999999999999987E-4</v>
      </c>
      <c r="DR188" s="115">
        <v>1.227272727272729E-5</v>
      </c>
      <c r="DS188" s="116">
        <v>248.95529136363632</v>
      </c>
      <c r="DT188" s="114">
        <v>6.6099226086956522</v>
      </c>
      <c r="DU188" s="115">
        <v>4.1295152173913054</v>
      </c>
      <c r="DV188" s="115">
        <v>6.2354091304347827</v>
      </c>
      <c r="DW188" s="115">
        <v>3.8707334782608691</v>
      </c>
      <c r="DX188" s="115">
        <v>1.4926582608695653</v>
      </c>
      <c r="DY188" s="115">
        <v>0.29569826086956519</v>
      </c>
      <c r="DZ188" s="115">
        <v>1.7514247826086953</v>
      </c>
      <c r="EA188" s="115">
        <v>0.15519565217391304</v>
      </c>
      <c r="EB188" s="115">
        <v>0.14537565217391304</v>
      </c>
      <c r="EC188" s="115">
        <v>2.4804073913043476</v>
      </c>
      <c r="ED188" s="115">
        <v>3.0380869565217395E-2</v>
      </c>
      <c r="EE188" s="115">
        <v>1.426304347826087E-2</v>
      </c>
      <c r="EF188" s="115">
        <v>5.1304347826086959E-5</v>
      </c>
      <c r="EG188" s="115">
        <v>1.8004347826086958E-3</v>
      </c>
      <c r="EH188" s="115">
        <v>1.2167391304347828E-2</v>
      </c>
      <c r="EI188" s="115">
        <v>0.34058913043478262</v>
      </c>
      <c r="EJ188" s="115">
        <v>4.8714782608695655E-2</v>
      </c>
      <c r="EK188" s="115">
        <v>0</v>
      </c>
      <c r="EL188" s="115">
        <v>4.1060434782608693E-2</v>
      </c>
      <c r="EM188" s="115">
        <v>0.19061086956521739</v>
      </c>
      <c r="EN188" s="115">
        <v>0.30013826086956519</v>
      </c>
      <c r="EO188" s="115">
        <v>0.20709652173913043</v>
      </c>
      <c r="EP188" s="115">
        <v>0.23410826086956521</v>
      </c>
      <c r="EQ188" s="115">
        <v>0.97301434782608709</v>
      </c>
      <c r="ER188" s="115">
        <v>1.9533043478260872E-2</v>
      </c>
      <c r="ES188" s="115">
        <v>1.6708695652173913E-3</v>
      </c>
      <c r="ET188" s="115">
        <v>8.1304347826086963E-5</v>
      </c>
      <c r="EU188" s="115">
        <v>3.8043478260869559E-4</v>
      </c>
      <c r="EV188" s="115">
        <v>1.291782608695652E-2</v>
      </c>
      <c r="EW188" s="115">
        <v>7.8260869565217384E-4</v>
      </c>
      <c r="EX188" s="115">
        <v>7.3469565217391302E-3</v>
      </c>
      <c r="EY188" s="115">
        <v>4.5347826086956504E-4</v>
      </c>
      <c r="EZ188" s="115">
        <v>7.6086956521739137E-5</v>
      </c>
      <c r="FA188" s="115">
        <v>0.22922304347826086</v>
      </c>
      <c r="FB188" s="115">
        <v>5.4000000000000012E-3</v>
      </c>
      <c r="FC188" s="115">
        <v>9.869565217391304E-4</v>
      </c>
      <c r="FD188" s="115">
        <v>2.8462173913043474E-2</v>
      </c>
      <c r="FE188" s="115">
        <v>4.739130434782609E-5</v>
      </c>
      <c r="FF188" s="115">
        <v>1.8304347826086955E-4</v>
      </c>
      <c r="FG188" s="115">
        <v>2.4449130434782612E-2</v>
      </c>
      <c r="FH188" s="115">
        <v>3.1383913043478262E-2</v>
      </c>
      <c r="FI188" s="115">
        <v>1.1E-4</v>
      </c>
      <c r="FJ188" s="115">
        <v>0.99792608695652174</v>
      </c>
      <c r="FK188" s="115">
        <v>0.36185652173913041</v>
      </c>
      <c r="FL188" s="115">
        <v>1.043913043478261E-3</v>
      </c>
      <c r="FM188" s="115">
        <v>1.1521739130434783E-4</v>
      </c>
      <c r="FN188" s="115">
        <v>3.1804347826086955E-3</v>
      </c>
      <c r="FO188" s="115">
        <v>2.1478260869565218E-4</v>
      </c>
      <c r="FP188" s="116">
        <v>130.46584782608699</v>
      </c>
    </row>
    <row r="189" spans="1:172" x14ac:dyDescent="0.2">
      <c r="A189" s="2" t="str">
        <f>A188</f>
        <v>GRGU1</v>
      </c>
      <c r="B189" s="21">
        <f>B188+1</f>
        <v>2018</v>
      </c>
      <c r="C189" s="38">
        <f>C175</f>
        <v>7.6630964179841907</v>
      </c>
      <c r="D189" s="42">
        <f>Tracking!AY41</f>
        <v>19.091542559147797</v>
      </c>
      <c r="E189" s="42">
        <f>Tracking!BB41</f>
        <v>6.1446235074934172</v>
      </c>
      <c r="F189" s="42">
        <f>Tracking!BC41</f>
        <v>16.135772008982485</v>
      </c>
      <c r="G189" s="42">
        <f>G175</f>
        <v>3.73061037</v>
      </c>
      <c r="H189" s="104">
        <f>H175</f>
        <v>9.7788088397999999</v>
      </c>
      <c r="I189" s="20"/>
      <c r="J189" s="41"/>
      <c r="K189" s="41"/>
      <c r="L189" s="40"/>
      <c r="M189" s="41"/>
      <c r="N189" s="40"/>
      <c r="O189" s="40"/>
      <c r="P189" s="40"/>
      <c r="Q189" s="40"/>
      <c r="R189" s="40"/>
      <c r="S189" s="40"/>
      <c r="T189" s="40"/>
      <c r="U189" s="28"/>
      <c r="V189" s="20"/>
      <c r="W189" s="41"/>
      <c r="X189" s="41"/>
      <c r="Y189" s="40"/>
      <c r="Z189" s="41"/>
      <c r="AA189" s="40"/>
      <c r="AB189" s="40"/>
      <c r="AC189" s="40"/>
      <c r="AD189" s="40"/>
      <c r="AE189" s="40"/>
      <c r="AF189" s="40"/>
      <c r="AG189" s="40"/>
      <c r="AH189" s="28"/>
      <c r="AI189" s="20"/>
      <c r="AJ189" s="43"/>
      <c r="AK189" s="43"/>
      <c r="AL189" s="43"/>
      <c r="AM189" s="43"/>
      <c r="AN189" s="43"/>
      <c r="AO189" s="43"/>
      <c r="AP189" s="43"/>
      <c r="AQ189" s="43"/>
      <c r="AR189" s="44"/>
      <c r="AS189" s="20"/>
      <c r="AT189" s="43"/>
      <c r="AU189" s="43"/>
      <c r="AV189" s="43"/>
      <c r="AW189" s="43"/>
      <c r="AX189" s="43"/>
      <c r="AY189" s="43"/>
      <c r="AZ189" s="43"/>
      <c r="BA189" s="43"/>
      <c r="BB189" s="44"/>
      <c r="BC189" s="20"/>
      <c r="BD189" s="45"/>
      <c r="BE189" s="45"/>
      <c r="BF189" s="45"/>
      <c r="BG189" s="45"/>
      <c r="BH189" s="45"/>
      <c r="BI189" s="45"/>
      <c r="BJ189" s="45"/>
      <c r="BK189" s="45"/>
      <c r="BL189" s="46"/>
      <c r="BM189" s="20"/>
      <c r="BN189" s="45"/>
      <c r="BO189" s="45"/>
      <c r="BP189" s="45"/>
      <c r="BQ189" s="45"/>
      <c r="BR189" s="45"/>
      <c r="BS189" s="45"/>
      <c r="BT189" s="45"/>
      <c r="BU189" s="45"/>
      <c r="BV189" s="46"/>
      <c r="BW189" s="47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9"/>
      <c r="DT189" s="47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9"/>
    </row>
    <row r="190" spans="1:172" x14ac:dyDescent="0.2">
      <c r="A190" s="2" t="str">
        <f t="shared" ref="A190:A198" si="881">A189</f>
        <v>GRGU1</v>
      </c>
      <c r="B190" s="21">
        <f t="shared" ref="B190:B198" si="882">B189+1</f>
        <v>2019</v>
      </c>
      <c r="C190" s="38">
        <f>C175</f>
        <v>7.6630964179841907</v>
      </c>
      <c r="D190" s="42">
        <f>Tracking!AY42</f>
        <v>18.889091826118499</v>
      </c>
      <c r="E190" s="42">
        <f>Tracking!BB42</f>
        <v>6.0361611567440763</v>
      </c>
      <c r="F190" s="42">
        <f>Tracking!BC42</f>
        <v>15.722194808084236</v>
      </c>
      <c r="G190" s="42">
        <f>G175</f>
        <v>3.73061037</v>
      </c>
      <c r="H190" s="104">
        <f>H175</f>
        <v>9.7788088397999999</v>
      </c>
      <c r="I190" s="20"/>
      <c r="J190" s="41"/>
      <c r="K190" s="41"/>
      <c r="L190" s="40"/>
      <c r="M190" s="41"/>
      <c r="N190" s="40"/>
      <c r="O190" s="40"/>
      <c r="P190" s="40"/>
      <c r="Q190" s="40"/>
      <c r="R190" s="40"/>
      <c r="S190" s="40"/>
      <c r="T190" s="40"/>
      <c r="U190" s="28"/>
      <c r="V190" s="20"/>
      <c r="W190" s="41"/>
      <c r="X190" s="41"/>
      <c r="Y190" s="40"/>
      <c r="Z190" s="41"/>
      <c r="AA190" s="40"/>
      <c r="AB190" s="40"/>
      <c r="AC190" s="40"/>
      <c r="AD190" s="40"/>
      <c r="AE190" s="40"/>
      <c r="AF190" s="40"/>
      <c r="AG190" s="40"/>
      <c r="AH190" s="28"/>
      <c r="AI190" s="20"/>
      <c r="AJ190" s="43"/>
      <c r="AK190" s="43"/>
      <c r="AL190" s="43"/>
      <c r="AM190" s="43"/>
      <c r="AN190" s="43"/>
      <c r="AO190" s="43"/>
      <c r="AP190" s="43"/>
      <c r="AQ190" s="43"/>
      <c r="AR190" s="44"/>
      <c r="AS190" s="20"/>
      <c r="AT190" s="43"/>
      <c r="AU190" s="43"/>
      <c r="AV190" s="43"/>
      <c r="AW190" s="43"/>
      <c r="AX190" s="43"/>
      <c r="AY190" s="43"/>
      <c r="AZ190" s="43"/>
      <c r="BA190" s="43"/>
      <c r="BB190" s="44"/>
      <c r="BC190" s="20"/>
      <c r="BD190" s="45"/>
      <c r="BE190" s="45"/>
      <c r="BF190" s="45"/>
      <c r="BG190" s="45"/>
      <c r="BH190" s="45"/>
      <c r="BI190" s="45"/>
      <c r="BJ190" s="45"/>
      <c r="BK190" s="45"/>
      <c r="BL190" s="46"/>
      <c r="BM190" s="20"/>
      <c r="BN190" s="45"/>
      <c r="BO190" s="45"/>
      <c r="BP190" s="45"/>
      <c r="BQ190" s="45"/>
      <c r="BR190" s="45"/>
      <c r="BS190" s="45"/>
      <c r="BT190" s="45"/>
      <c r="BU190" s="45"/>
      <c r="BV190" s="46"/>
      <c r="BW190" s="47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9"/>
      <c r="DT190" s="47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9"/>
    </row>
    <row r="191" spans="1:172" x14ac:dyDescent="0.2">
      <c r="A191" s="2" t="str">
        <f t="shared" si="881"/>
        <v>GRGU1</v>
      </c>
      <c r="B191" s="21">
        <f t="shared" si="882"/>
        <v>2020</v>
      </c>
      <c r="C191" s="38">
        <f>C175</f>
        <v>7.6630964179841907</v>
      </c>
      <c r="D191" s="42">
        <f>Tracking!AY43</f>
        <v>18.6866410930892</v>
      </c>
      <c r="E191" s="42">
        <f>Tracking!BB43</f>
        <v>5.9276988059947353</v>
      </c>
      <c r="F191" s="42">
        <f>Tracking!BC43</f>
        <v>15.308617607185987</v>
      </c>
      <c r="G191" s="42">
        <f>G175</f>
        <v>3.73061037</v>
      </c>
      <c r="H191" s="104">
        <f>H175</f>
        <v>9.7788088397999999</v>
      </c>
      <c r="I191" s="20"/>
      <c r="J191" s="41"/>
      <c r="K191" s="41"/>
      <c r="L191" s="40"/>
      <c r="M191" s="41"/>
      <c r="N191" s="40"/>
      <c r="O191" s="40"/>
      <c r="P191" s="40"/>
      <c r="Q191" s="40"/>
      <c r="R191" s="40"/>
      <c r="S191" s="40"/>
      <c r="T191" s="40"/>
      <c r="U191" s="28"/>
      <c r="V191" s="20"/>
      <c r="W191" s="41"/>
      <c r="X191" s="41"/>
      <c r="Y191" s="40"/>
      <c r="Z191" s="41"/>
      <c r="AA191" s="40"/>
      <c r="AB191" s="40"/>
      <c r="AC191" s="40"/>
      <c r="AD191" s="40"/>
      <c r="AE191" s="40"/>
      <c r="AF191" s="40"/>
      <c r="AG191" s="40"/>
      <c r="AH191" s="28"/>
      <c r="AI191" s="20"/>
      <c r="AJ191" s="43"/>
      <c r="AK191" s="43"/>
      <c r="AL191" s="43"/>
      <c r="AM191" s="43"/>
      <c r="AN191" s="43"/>
      <c r="AO191" s="43"/>
      <c r="AP191" s="43"/>
      <c r="AQ191" s="43"/>
      <c r="AR191" s="44"/>
      <c r="AS191" s="20"/>
      <c r="AT191" s="43"/>
      <c r="AU191" s="43"/>
      <c r="AV191" s="43"/>
      <c r="AW191" s="43"/>
      <c r="AX191" s="43"/>
      <c r="AY191" s="43"/>
      <c r="AZ191" s="43"/>
      <c r="BA191" s="43"/>
      <c r="BB191" s="44"/>
      <c r="BC191" s="20"/>
      <c r="BD191" s="45"/>
      <c r="BE191" s="45"/>
      <c r="BF191" s="45"/>
      <c r="BG191" s="45"/>
      <c r="BH191" s="45"/>
      <c r="BI191" s="45"/>
      <c r="BJ191" s="45"/>
      <c r="BK191" s="45"/>
      <c r="BL191" s="46"/>
      <c r="BM191" s="20"/>
      <c r="BN191" s="45"/>
      <c r="BO191" s="45"/>
      <c r="BP191" s="45"/>
      <c r="BQ191" s="45"/>
      <c r="BR191" s="45"/>
      <c r="BS191" s="45"/>
      <c r="BT191" s="45"/>
      <c r="BU191" s="45"/>
      <c r="BV191" s="46"/>
      <c r="BW191" s="47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9"/>
      <c r="DT191" s="47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9"/>
    </row>
    <row r="192" spans="1:172" x14ac:dyDescent="0.2">
      <c r="A192" s="2" t="str">
        <f t="shared" si="881"/>
        <v>GRGU1</v>
      </c>
      <c r="B192" s="21">
        <f t="shared" si="882"/>
        <v>2021</v>
      </c>
      <c r="C192" s="38">
        <f>C175</f>
        <v>7.6630964179841907</v>
      </c>
      <c r="D192" s="42">
        <f>Tracking!AY44</f>
        <v>18.484190360059902</v>
      </c>
      <c r="E192" s="42">
        <f>Tracking!BB44</f>
        <v>5.8192364552453943</v>
      </c>
      <c r="F192" s="42">
        <f>Tracking!BC44</f>
        <v>14.895040406287738</v>
      </c>
      <c r="G192" s="42">
        <f>G175</f>
        <v>3.73061037</v>
      </c>
      <c r="H192" s="104">
        <f>H175</f>
        <v>9.7788088397999999</v>
      </c>
      <c r="I192" s="20"/>
      <c r="J192" s="41"/>
      <c r="K192" s="41"/>
      <c r="L192" s="40"/>
      <c r="M192" s="41"/>
      <c r="N192" s="40"/>
      <c r="O192" s="40"/>
      <c r="P192" s="40"/>
      <c r="Q192" s="40"/>
      <c r="R192" s="40"/>
      <c r="S192" s="40"/>
      <c r="T192" s="40"/>
      <c r="U192" s="28"/>
      <c r="V192" s="20"/>
      <c r="W192" s="41"/>
      <c r="X192" s="41"/>
      <c r="Y192" s="40"/>
      <c r="Z192" s="41"/>
      <c r="AA192" s="40"/>
      <c r="AB192" s="40"/>
      <c r="AC192" s="40"/>
      <c r="AD192" s="40"/>
      <c r="AE192" s="40"/>
      <c r="AF192" s="40"/>
      <c r="AG192" s="40"/>
      <c r="AH192" s="28"/>
      <c r="AI192" s="20"/>
      <c r="AJ192" s="43"/>
      <c r="AK192" s="43"/>
      <c r="AL192" s="43"/>
      <c r="AM192" s="43"/>
      <c r="AN192" s="43"/>
      <c r="AO192" s="43"/>
      <c r="AP192" s="43"/>
      <c r="AQ192" s="43"/>
      <c r="AR192" s="44"/>
      <c r="AS192" s="20"/>
      <c r="AT192" s="43"/>
      <c r="AU192" s="43"/>
      <c r="AV192" s="43"/>
      <c r="AW192" s="43"/>
      <c r="AX192" s="43"/>
      <c r="AY192" s="43"/>
      <c r="AZ192" s="43"/>
      <c r="BA192" s="43"/>
      <c r="BB192" s="44"/>
      <c r="BC192" s="20"/>
      <c r="BD192" s="45"/>
      <c r="BE192" s="45"/>
      <c r="BF192" s="45"/>
      <c r="BG192" s="45"/>
      <c r="BH192" s="45"/>
      <c r="BI192" s="45"/>
      <c r="BJ192" s="45"/>
      <c r="BK192" s="45"/>
      <c r="BL192" s="46"/>
      <c r="BM192" s="20"/>
      <c r="BN192" s="45"/>
      <c r="BO192" s="45"/>
      <c r="BP192" s="45"/>
      <c r="BQ192" s="45"/>
      <c r="BR192" s="45"/>
      <c r="BS192" s="45"/>
      <c r="BT192" s="45"/>
      <c r="BU192" s="45"/>
      <c r="BV192" s="46"/>
      <c r="BW192" s="47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9"/>
      <c r="DT192" s="47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9"/>
    </row>
    <row r="193" spans="1:172" x14ac:dyDescent="0.2">
      <c r="A193" s="2" t="str">
        <f t="shared" si="881"/>
        <v>GRGU1</v>
      </c>
      <c r="B193" s="21">
        <f t="shared" si="882"/>
        <v>2022</v>
      </c>
      <c r="C193" s="38">
        <f>C175</f>
        <v>7.6630964179841907</v>
      </c>
      <c r="D193" s="42">
        <f>Tracking!AY45</f>
        <v>18.281739627030603</v>
      </c>
      <c r="E193" s="42">
        <f>Tracking!BB45</f>
        <v>5.7107741044960534</v>
      </c>
      <c r="F193" s="42">
        <f>Tracking!BC45</f>
        <v>14.481463205389488</v>
      </c>
      <c r="G193" s="42">
        <f>G175</f>
        <v>3.73061037</v>
      </c>
      <c r="H193" s="104">
        <f>H175</f>
        <v>9.7788088397999999</v>
      </c>
      <c r="I193" s="20"/>
      <c r="J193" s="41"/>
      <c r="K193" s="41"/>
      <c r="L193" s="40"/>
      <c r="M193" s="41"/>
      <c r="N193" s="40"/>
      <c r="O193" s="40"/>
      <c r="P193" s="40"/>
      <c r="Q193" s="40"/>
      <c r="R193" s="40"/>
      <c r="S193" s="40"/>
      <c r="T193" s="40"/>
      <c r="U193" s="28"/>
      <c r="V193" s="20"/>
      <c r="W193" s="41"/>
      <c r="X193" s="41"/>
      <c r="Y193" s="40"/>
      <c r="Z193" s="41"/>
      <c r="AA193" s="40"/>
      <c r="AB193" s="40"/>
      <c r="AC193" s="40"/>
      <c r="AD193" s="40"/>
      <c r="AE193" s="40"/>
      <c r="AF193" s="40"/>
      <c r="AG193" s="40"/>
      <c r="AH193" s="28"/>
      <c r="AI193" s="20"/>
      <c r="AJ193" s="43"/>
      <c r="AK193" s="43"/>
      <c r="AL193" s="43"/>
      <c r="AM193" s="43"/>
      <c r="AN193" s="43"/>
      <c r="AO193" s="43"/>
      <c r="AP193" s="43"/>
      <c r="AQ193" s="43"/>
      <c r="AR193" s="44"/>
      <c r="AS193" s="20"/>
      <c r="AT193" s="43"/>
      <c r="AU193" s="43"/>
      <c r="AV193" s="43"/>
      <c r="AW193" s="43"/>
      <c r="AX193" s="43"/>
      <c r="AY193" s="43"/>
      <c r="AZ193" s="43"/>
      <c r="BA193" s="43"/>
      <c r="BB193" s="44"/>
      <c r="BC193" s="20"/>
      <c r="BD193" s="45"/>
      <c r="BE193" s="45"/>
      <c r="BF193" s="45"/>
      <c r="BG193" s="45"/>
      <c r="BH193" s="45"/>
      <c r="BI193" s="45"/>
      <c r="BJ193" s="45"/>
      <c r="BK193" s="45"/>
      <c r="BL193" s="46"/>
      <c r="BM193" s="20"/>
      <c r="BN193" s="45"/>
      <c r="BO193" s="45"/>
      <c r="BP193" s="45"/>
      <c r="BQ193" s="45"/>
      <c r="BR193" s="45"/>
      <c r="BS193" s="45"/>
      <c r="BT193" s="45"/>
      <c r="BU193" s="45"/>
      <c r="BV193" s="46"/>
      <c r="BW193" s="47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9"/>
      <c r="DT193" s="47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9"/>
    </row>
    <row r="194" spans="1:172" x14ac:dyDescent="0.2">
      <c r="A194" s="2" t="str">
        <f t="shared" si="881"/>
        <v>GRGU1</v>
      </c>
      <c r="B194" s="21">
        <f t="shared" si="882"/>
        <v>2023</v>
      </c>
      <c r="C194" s="38">
        <f>C175</f>
        <v>7.6630964179841907</v>
      </c>
      <c r="D194" s="42">
        <f>Tracking!AY46</f>
        <v>18.079288894001305</v>
      </c>
      <c r="E194" s="42">
        <f>Tracking!BB46</f>
        <v>5.6023117537467124</v>
      </c>
      <c r="F194" s="42">
        <f>Tracking!BC46</f>
        <v>14.067886004491239</v>
      </c>
      <c r="G194" s="42">
        <f>G175</f>
        <v>3.73061037</v>
      </c>
      <c r="H194" s="104">
        <f>H175</f>
        <v>9.7788088397999999</v>
      </c>
      <c r="I194" s="20"/>
      <c r="J194" s="41"/>
      <c r="K194" s="41"/>
      <c r="L194" s="40"/>
      <c r="M194" s="41"/>
      <c r="N194" s="40"/>
      <c r="O194" s="40"/>
      <c r="P194" s="40"/>
      <c r="Q194" s="40"/>
      <c r="R194" s="40"/>
      <c r="S194" s="40"/>
      <c r="T194" s="40"/>
      <c r="U194" s="28"/>
      <c r="V194" s="20"/>
      <c r="W194" s="41"/>
      <c r="X194" s="41"/>
      <c r="Y194" s="40"/>
      <c r="Z194" s="41"/>
      <c r="AA194" s="40"/>
      <c r="AB194" s="40"/>
      <c r="AC194" s="40"/>
      <c r="AD194" s="40"/>
      <c r="AE194" s="40"/>
      <c r="AF194" s="40"/>
      <c r="AG194" s="40"/>
      <c r="AH194" s="28"/>
      <c r="AI194" s="20"/>
      <c r="AJ194" s="43"/>
      <c r="AK194" s="43"/>
      <c r="AL194" s="43"/>
      <c r="AM194" s="43"/>
      <c r="AN194" s="43"/>
      <c r="AO194" s="43"/>
      <c r="AP194" s="43"/>
      <c r="AQ194" s="43"/>
      <c r="AR194" s="44"/>
      <c r="AS194" s="20"/>
      <c r="AT194" s="43"/>
      <c r="AU194" s="43"/>
      <c r="AV194" s="43"/>
      <c r="AW194" s="43"/>
      <c r="AX194" s="43"/>
      <c r="AY194" s="43"/>
      <c r="AZ194" s="43"/>
      <c r="BA194" s="43"/>
      <c r="BB194" s="44"/>
      <c r="BC194" s="20"/>
      <c r="BD194" s="45"/>
      <c r="BE194" s="45"/>
      <c r="BF194" s="45"/>
      <c r="BG194" s="45"/>
      <c r="BH194" s="45"/>
      <c r="BI194" s="45"/>
      <c r="BJ194" s="45"/>
      <c r="BK194" s="45"/>
      <c r="BL194" s="46"/>
      <c r="BM194" s="20"/>
      <c r="BN194" s="45"/>
      <c r="BO194" s="45"/>
      <c r="BP194" s="45"/>
      <c r="BQ194" s="45"/>
      <c r="BR194" s="45"/>
      <c r="BS194" s="45"/>
      <c r="BT194" s="45"/>
      <c r="BU194" s="45"/>
      <c r="BV194" s="46"/>
      <c r="BW194" s="47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9"/>
      <c r="DT194" s="47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9"/>
    </row>
    <row r="195" spans="1:172" x14ac:dyDescent="0.2">
      <c r="A195" s="2" t="str">
        <f t="shared" si="881"/>
        <v>GRGU1</v>
      </c>
      <c r="B195" s="21">
        <f t="shared" si="882"/>
        <v>2024</v>
      </c>
      <c r="C195" s="38">
        <f>C175</f>
        <v>7.6630964179841907</v>
      </c>
      <c r="D195" s="42">
        <f>Tracking!AY47</f>
        <v>17.876838160972007</v>
      </c>
      <c r="E195" s="42">
        <f>Tracking!BB47</f>
        <v>5.4938494029973715</v>
      </c>
      <c r="F195" s="42">
        <f>Tracking!BC47</f>
        <v>13.65430880359299</v>
      </c>
      <c r="G195" s="42">
        <f>G175</f>
        <v>3.73061037</v>
      </c>
      <c r="H195" s="104">
        <f>H175</f>
        <v>9.7788088397999999</v>
      </c>
      <c r="I195" s="20"/>
      <c r="J195" s="41"/>
      <c r="K195" s="41"/>
      <c r="L195" s="40"/>
      <c r="M195" s="41"/>
      <c r="N195" s="40"/>
      <c r="O195" s="40"/>
      <c r="P195" s="40"/>
      <c r="Q195" s="40"/>
      <c r="R195" s="40"/>
      <c r="S195" s="40"/>
      <c r="T195" s="40"/>
      <c r="U195" s="28"/>
      <c r="V195" s="20"/>
      <c r="W195" s="41"/>
      <c r="X195" s="41"/>
      <c r="Y195" s="40"/>
      <c r="Z195" s="41"/>
      <c r="AA195" s="40"/>
      <c r="AB195" s="40"/>
      <c r="AC195" s="40"/>
      <c r="AD195" s="40"/>
      <c r="AE195" s="40"/>
      <c r="AF195" s="40"/>
      <c r="AG195" s="40"/>
      <c r="AH195" s="28"/>
      <c r="AI195" s="20"/>
      <c r="AJ195" s="43"/>
      <c r="AK195" s="43"/>
      <c r="AL195" s="43"/>
      <c r="AM195" s="43"/>
      <c r="AN195" s="43"/>
      <c r="AO195" s="43"/>
      <c r="AP195" s="43"/>
      <c r="AQ195" s="43"/>
      <c r="AR195" s="44"/>
      <c r="AS195" s="20"/>
      <c r="AT195" s="43"/>
      <c r="AU195" s="43"/>
      <c r="AV195" s="43"/>
      <c r="AW195" s="43"/>
      <c r="AX195" s="43"/>
      <c r="AY195" s="43"/>
      <c r="AZ195" s="43"/>
      <c r="BA195" s="43"/>
      <c r="BB195" s="44"/>
      <c r="BC195" s="20"/>
      <c r="BD195" s="45"/>
      <c r="BE195" s="45"/>
      <c r="BF195" s="45"/>
      <c r="BG195" s="45"/>
      <c r="BH195" s="45"/>
      <c r="BI195" s="45"/>
      <c r="BJ195" s="45"/>
      <c r="BK195" s="45"/>
      <c r="BL195" s="46"/>
      <c r="BM195" s="20"/>
      <c r="BN195" s="45"/>
      <c r="BO195" s="45"/>
      <c r="BP195" s="45"/>
      <c r="BQ195" s="45"/>
      <c r="BR195" s="45"/>
      <c r="BS195" s="45"/>
      <c r="BT195" s="45"/>
      <c r="BU195" s="45"/>
      <c r="BV195" s="46"/>
      <c r="BW195" s="47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9"/>
      <c r="DT195" s="47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9"/>
    </row>
    <row r="196" spans="1:172" x14ac:dyDescent="0.2">
      <c r="A196" s="2" t="str">
        <f t="shared" si="881"/>
        <v>GRGU1</v>
      </c>
      <c r="B196" s="21">
        <f t="shared" si="882"/>
        <v>2025</v>
      </c>
      <c r="C196" s="38">
        <f>C175</f>
        <v>7.6630964179841907</v>
      </c>
      <c r="D196" s="42">
        <f>Tracking!AY48</f>
        <v>17.674387427942708</v>
      </c>
      <c r="E196" s="42">
        <f>Tracking!BB48</f>
        <v>5.3853870522480305</v>
      </c>
      <c r="F196" s="42">
        <f>Tracking!BC48</f>
        <v>13.240731602694741</v>
      </c>
      <c r="G196" s="42">
        <f>G175</f>
        <v>3.73061037</v>
      </c>
      <c r="H196" s="104">
        <f>H175</f>
        <v>9.7788088397999999</v>
      </c>
      <c r="I196" s="20"/>
      <c r="J196" s="41"/>
      <c r="K196" s="41"/>
      <c r="L196" s="40"/>
      <c r="M196" s="41"/>
      <c r="N196" s="40"/>
      <c r="O196" s="40"/>
      <c r="P196" s="40"/>
      <c r="Q196" s="40"/>
      <c r="R196" s="40"/>
      <c r="S196" s="40"/>
      <c r="T196" s="40"/>
      <c r="U196" s="28"/>
      <c r="V196" s="20"/>
      <c r="W196" s="41"/>
      <c r="X196" s="41"/>
      <c r="Y196" s="40"/>
      <c r="Z196" s="41"/>
      <c r="AA196" s="40"/>
      <c r="AB196" s="40"/>
      <c r="AC196" s="40"/>
      <c r="AD196" s="40"/>
      <c r="AE196" s="40"/>
      <c r="AF196" s="40"/>
      <c r="AG196" s="40"/>
      <c r="AH196" s="28"/>
      <c r="AI196" s="20"/>
      <c r="AJ196" s="43"/>
      <c r="AK196" s="43"/>
      <c r="AL196" s="43"/>
      <c r="AM196" s="43"/>
      <c r="AN196" s="43"/>
      <c r="AO196" s="43"/>
      <c r="AP196" s="43"/>
      <c r="AQ196" s="43"/>
      <c r="AR196" s="44"/>
      <c r="AS196" s="20"/>
      <c r="AT196" s="43"/>
      <c r="AU196" s="43"/>
      <c r="AV196" s="43"/>
      <c r="AW196" s="43"/>
      <c r="AX196" s="43"/>
      <c r="AY196" s="43"/>
      <c r="AZ196" s="43"/>
      <c r="BA196" s="43"/>
      <c r="BB196" s="44"/>
      <c r="BC196" s="20"/>
      <c r="BD196" s="45"/>
      <c r="BE196" s="45"/>
      <c r="BF196" s="45"/>
      <c r="BG196" s="45"/>
      <c r="BH196" s="45"/>
      <c r="BI196" s="45"/>
      <c r="BJ196" s="45"/>
      <c r="BK196" s="45"/>
      <c r="BL196" s="46"/>
      <c r="BM196" s="20"/>
      <c r="BN196" s="45"/>
      <c r="BO196" s="45"/>
      <c r="BP196" s="45"/>
      <c r="BQ196" s="45"/>
      <c r="BR196" s="45"/>
      <c r="BS196" s="45"/>
      <c r="BT196" s="45"/>
      <c r="BU196" s="45"/>
      <c r="BV196" s="46"/>
      <c r="BW196" s="47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9"/>
      <c r="DT196" s="47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9"/>
    </row>
    <row r="197" spans="1:172" x14ac:dyDescent="0.2">
      <c r="A197" s="2" t="str">
        <f t="shared" si="881"/>
        <v>GRGU1</v>
      </c>
      <c r="B197" s="21">
        <f t="shared" si="882"/>
        <v>2026</v>
      </c>
      <c r="C197" s="38">
        <f>C175</f>
        <v>7.6630964179841907</v>
      </c>
      <c r="D197" s="42">
        <f>Tracking!AY49</f>
        <v>17.47193669491341</v>
      </c>
      <c r="E197" s="42">
        <f>Tracking!BB49</f>
        <v>5.2769247014986895</v>
      </c>
      <c r="F197" s="42">
        <f>Tracking!BC49</f>
        <v>12.827154401796491</v>
      </c>
      <c r="G197" s="42">
        <f>G175</f>
        <v>3.73061037</v>
      </c>
      <c r="H197" s="104">
        <f>H175</f>
        <v>9.7788088397999999</v>
      </c>
      <c r="I197" s="20"/>
      <c r="J197" s="41"/>
      <c r="K197" s="41"/>
      <c r="L197" s="40"/>
      <c r="M197" s="41"/>
      <c r="N197" s="40"/>
      <c r="O197" s="40"/>
      <c r="P197" s="40"/>
      <c r="Q197" s="40"/>
      <c r="R197" s="40"/>
      <c r="S197" s="40"/>
      <c r="T197" s="40"/>
      <c r="U197" s="28"/>
      <c r="V197" s="20"/>
      <c r="W197" s="41"/>
      <c r="X197" s="41"/>
      <c r="Y197" s="40"/>
      <c r="Z197" s="41"/>
      <c r="AA197" s="40"/>
      <c r="AB197" s="40"/>
      <c r="AC197" s="40"/>
      <c r="AD197" s="40"/>
      <c r="AE197" s="40"/>
      <c r="AF197" s="40"/>
      <c r="AG197" s="40"/>
      <c r="AH197" s="28"/>
      <c r="AI197" s="20"/>
      <c r="AJ197" s="43"/>
      <c r="AK197" s="43"/>
      <c r="AL197" s="43"/>
      <c r="AM197" s="43"/>
      <c r="AN197" s="43"/>
      <c r="AO197" s="43"/>
      <c r="AP197" s="43"/>
      <c r="AQ197" s="43"/>
      <c r="AR197" s="44"/>
      <c r="AS197" s="20"/>
      <c r="AT197" s="43"/>
      <c r="AU197" s="43"/>
      <c r="AV197" s="43"/>
      <c r="AW197" s="43"/>
      <c r="AX197" s="43"/>
      <c r="AY197" s="43"/>
      <c r="AZ197" s="43"/>
      <c r="BA197" s="43"/>
      <c r="BB197" s="44"/>
      <c r="BC197" s="20"/>
      <c r="BD197" s="45"/>
      <c r="BE197" s="45"/>
      <c r="BF197" s="45"/>
      <c r="BG197" s="45"/>
      <c r="BH197" s="45"/>
      <c r="BI197" s="45"/>
      <c r="BJ197" s="45"/>
      <c r="BK197" s="45"/>
      <c r="BL197" s="46"/>
      <c r="BM197" s="20"/>
      <c r="BN197" s="45"/>
      <c r="BO197" s="45"/>
      <c r="BP197" s="45"/>
      <c r="BQ197" s="45"/>
      <c r="BR197" s="45"/>
      <c r="BS197" s="45"/>
      <c r="BT197" s="45"/>
      <c r="BU197" s="45"/>
      <c r="BV197" s="46"/>
      <c r="BW197" s="47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9"/>
      <c r="DT197" s="47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9"/>
    </row>
    <row r="198" spans="1:172" x14ac:dyDescent="0.2">
      <c r="A198" s="2" t="str">
        <f t="shared" si="881"/>
        <v>GRGU1</v>
      </c>
      <c r="B198" s="21">
        <f t="shared" si="882"/>
        <v>2027</v>
      </c>
      <c r="C198" s="38">
        <f>C175</f>
        <v>7.6630964179841907</v>
      </c>
      <c r="D198" s="42">
        <f>Tracking!AY50</f>
        <v>17.269485961884111</v>
      </c>
      <c r="E198" s="42">
        <f>Tracking!BB50</f>
        <v>5.1684623507493486</v>
      </c>
      <c r="F198" s="42">
        <f>Tracking!BC50</f>
        <v>12.413577200898242</v>
      </c>
      <c r="G198" s="42">
        <f>G175</f>
        <v>3.73061037</v>
      </c>
      <c r="H198" s="104">
        <f>H175</f>
        <v>9.7788088397999999</v>
      </c>
      <c r="I198" s="20"/>
      <c r="J198" s="41"/>
      <c r="K198" s="41"/>
      <c r="L198" s="40"/>
      <c r="M198" s="41"/>
      <c r="N198" s="40"/>
      <c r="O198" s="40"/>
      <c r="P198" s="40"/>
      <c r="Q198" s="40"/>
      <c r="R198" s="40"/>
      <c r="S198" s="40"/>
      <c r="T198" s="40"/>
      <c r="U198" s="28"/>
      <c r="V198" s="20"/>
      <c r="W198" s="41"/>
      <c r="X198" s="41"/>
      <c r="Y198" s="40"/>
      <c r="Z198" s="41"/>
      <c r="AA198" s="40"/>
      <c r="AB198" s="40"/>
      <c r="AC198" s="40"/>
      <c r="AD198" s="40"/>
      <c r="AE198" s="40"/>
      <c r="AF198" s="40"/>
      <c r="AG198" s="40"/>
      <c r="AH198" s="28"/>
      <c r="AI198" s="20"/>
      <c r="AJ198" s="43"/>
      <c r="AK198" s="43"/>
      <c r="AL198" s="43"/>
      <c r="AM198" s="43"/>
      <c r="AN198" s="43"/>
      <c r="AO198" s="43"/>
      <c r="AP198" s="43"/>
      <c r="AQ198" s="43"/>
      <c r="AR198" s="44"/>
      <c r="AS198" s="20"/>
      <c r="AT198" s="43"/>
      <c r="AU198" s="43"/>
      <c r="AV198" s="43"/>
      <c r="AW198" s="43"/>
      <c r="AX198" s="43"/>
      <c r="AY198" s="43"/>
      <c r="AZ198" s="43"/>
      <c r="BA198" s="43"/>
      <c r="BB198" s="44"/>
      <c r="BC198" s="20"/>
      <c r="BD198" s="45"/>
      <c r="BE198" s="45"/>
      <c r="BF198" s="45"/>
      <c r="BG198" s="45"/>
      <c r="BH198" s="45"/>
      <c r="BI198" s="45"/>
      <c r="BJ198" s="45"/>
      <c r="BK198" s="45"/>
      <c r="BL198" s="46"/>
      <c r="BM198" s="20"/>
      <c r="BN198" s="45"/>
      <c r="BO198" s="45"/>
      <c r="BP198" s="45"/>
      <c r="BQ198" s="45"/>
      <c r="BR198" s="45"/>
      <c r="BS198" s="45"/>
      <c r="BT198" s="45"/>
      <c r="BU198" s="45"/>
      <c r="BV198" s="46"/>
      <c r="BW198" s="47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9"/>
      <c r="DT198" s="47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9"/>
    </row>
    <row r="199" spans="1:172" ht="12" thickBot="1" x14ac:dyDescent="0.25">
      <c r="A199" s="29" t="str">
        <f>A198</f>
        <v>GRGU1</v>
      </c>
      <c r="B199" s="30">
        <v>2028</v>
      </c>
      <c r="C199" s="126">
        <f>C175</f>
        <v>7.6630964179841907</v>
      </c>
      <c r="D199" s="50">
        <f>Tracking!AY51</f>
        <v>17.067035228854813</v>
      </c>
      <c r="E199" s="50">
        <f>Tracking!BB51</f>
        <v>5.0599999999999996</v>
      </c>
      <c r="F199" s="50">
        <f>Tracking!BC51</f>
        <v>12</v>
      </c>
      <c r="G199" s="50">
        <f>G175</f>
        <v>3.73061037</v>
      </c>
      <c r="H199" s="50">
        <f>H175</f>
        <v>9.7788088397999999</v>
      </c>
      <c r="I199" s="51"/>
      <c r="J199" s="52"/>
      <c r="K199" s="50">
        <f>E199</f>
        <v>5.0599999999999996</v>
      </c>
      <c r="L199" s="53"/>
      <c r="M199" s="52" t="str">
        <f t="shared" ref="M199" si="883">IF(L199="","",L199-U199)</f>
        <v/>
      </c>
      <c r="N199" s="53"/>
      <c r="O199" s="53"/>
      <c r="P199" s="53"/>
      <c r="Q199" s="53"/>
      <c r="R199" s="53"/>
      <c r="S199" s="53"/>
      <c r="T199" s="53"/>
      <c r="U199" s="54"/>
      <c r="V199" s="51"/>
      <c r="W199" s="52"/>
      <c r="X199" s="50">
        <f>F199</f>
        <v>12</v>
      </c>
      <c r="Y199" s="53"/>
      <c r="Z199" s="52" t="str">
        <f t="shared" ref="Z199" si="884">IF(Y199="","",Y199-AH199)</f>
        <v/>
      </c>
      <c r="AA199" s="53"/>
      <c r="AB199" s="53"/>
      <c r="AC199" s="53"/>
      <c r="AD199" s="53"/>
      <c r="AE199" s="53"/>
      <c r="AF199" s="53"/>
      <c r="AG199" s="53"/>
      <c r="AH199" s="54"/>
      <c r="AI199" s="51"/>
      <c r="AJ199" s="55"/>
      <c r="AK199" s="55"/>
      <c r="AL199" s="55"/>
      <c r="AM199" s="55"/>
      <c r="AN199" s="55"/>
      <c r="AO199" s="55"/>
      <c r="AP199" s="55"/>
      <c r="AQ199" s="55"/>
      <c r="AR199" s="56"/>
      <c r="AS199" s="51"/>
      <c r="AT199" s="55"/>
      <c r="AU199" s="55"/>
      <c r="AV199" s="55"/>
      <c r="AW199" s="55"/>
      <c r="AX199" s="55"/>
      <c r="AY199" s="55"/>
      <c r="AZ199" s="55"/>
      <c r="BA199" s="55"/>
      <c r="BB199" s="56"/>
      <c r="BC199" s="51"/>
      <c r="BD199" s="57"/>
      <c r="BE199" s="57"/>
      <c r="BF199" s="57"/>
      <c r="BG199" s="57"/>
      <c r="BH199" s="57"/>
      <c r="BI199" s="57"/>
      <c r="BJ199" s="57"/>
      <c r="BK199" s="57"/>
      <c r="BL199" s="58"/>
      <c r="BM199" s="51"/>
      <c r="BN199" s="57"/>
      <c r="BO199" s="57"/>
      <c r="BP199" s="57"/>
      <c r="BQ199" s="57"/>
      <c r="BR199" s="57"/>
      <c r="BS199" s="57"/>
      <c r="BT199" s="57"/>
      <c r="BU199" s="57"/>
      <c r="BV199" s="58"/>
      <c r="BW199" s="59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1"/>
      <c r="DT199" s="59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1"/>
    </row>
    <row r="200" spans="1:172" x14ac:dyDescent="0.2">
      <c r="A200" s="62"/>
      <c r="B200" s="63" t="s">
        <v>68</v>
      </c>
      <c r="C200" s="20"/>
      <c r="D200" s="41"/>
      <c r="E200" s="41"/>
      <c r="F200" s="41"/>
      <c r="G200" s="41"/>
      <c r="H200" s="41"/>
      <c r="I200" s="20"/>
      <c r="J200" s="41"/>
      <c r="K200" s="41"/>
      <c r="L200" s="40"/>
      <c r="M200" s="40"/>
      <c r="N200" s="40"/>
      <c r="O200" s="40"/>
      <c r="P200" s="40"/>
      <c r="Q200" s="40"/>
      <c r="R200" s="40"/>
      <c r="S200" s="40"/>
      <c r="T200" s="40"/>
      <c r="U200" s="28"/>
      <c r="V200" s="20"/>
      <c r="W200" s="41"/>
      <c r="X200" s="41"/>
      <c r="Y200" s="40"/>
      <c r="Z200" s="40"/>
      <c r="AA200" s="40"/>
      <c r="AB200" s="40"/>
      <c r="AC200" s="40"/>
      <c r="AD200" s="40"/>
      <c r="AE200" s="40"/>
      <c r="AF200" s="40"/>
      <c r="AG200" s="40"/>
      <c r="AH200" s="28"/>
      <c r="AI200" s="20"/>
      <c r="AJ200" s="43"/>
      <c r="AK200" s="43"/>
      <c r="AL200" s="43"/>
      <c r="AM200" s="43"/>
      <c r="AN200" s="43"/>
      <c r="AO200" s="43"/>
      <c r="AP200" s="43"/>
      <c r="AQ200" s="43"/>
      <c r="AR200" s="44"/>
      <c r="AS200" s="20"/>
      <c r="AT200" s="43"/>
      <c r="AU200" s="43"/>
      <c r="AV200" s="43"/>
      <c r="AW200" s="43"/>
      <c r="AX200" s="43"/>
      <c r="AY200" s="43"/>
      <c r="AZ200" s="43"/>
      <c r="BA200" s="43"/>
      <c r="BB200" s="44"/>
      <c r="BC200" s="20"/>
      <c r="BD200" s="45"/>
      <c r="BE200" s="45"/>
      <c r="BF200" s="45"/>
      <c r="BG200" s="45"/>
      <c r="BH200" s="45"/>
      <c r="BI200" s="45"/>
      <c r="BJ200" s="45"/>
      <c r="BK200" s="45"/>
      <c r="BL200" s="46"/>
      <c r="BM200" s="20"/>
      <c r="BN200" s="45"/>
      <c r="BO200" s="45"/>
      <c r="BP200" s="45"/>
      <c r="BQ200" s="45"/>
      <c r="BR200" s="45"/>
      <c r="BS200" s="45"/>
      <c r="BT200" s="45"/>
      <c r="BU200" s="45"/>
      <c r="BV200" s="46"/>
      <c r="BW200" s="47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9"/>
      <c r="DT200" s="47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9"/>
    </row>
    <row r="201" spans="1:172" x14ac:dyDescent="0.2">
      <c r="A201" s="62" t="str">
        <f t="shared" ref="A201:A214" si="885">A175</f>
        <v>GRGU1</v>
      </c>
      <c r="B201" s="63" t="s">
        <v>67</v>
      </c>
      <c r="C201" s="20"/>
      <c r="D201" s="41"/>
      <c r="E201" s="41"/>
      <c r="F201" s="41"/>
      <c r="G201" s="41"/>
      <c r="H201" s="41"/>
      <c r="I201" s="20"/>
      <c r="J201" s="64">
        <f t="shared" ref="J201:J214" si="886">IF(J175="","",J175)</f>
        <v>7.6630964179841907</v>
      </c>
      <c r="K201" s="41"/>
      <c r="L201" s="64">
        <f>IF(COUNT(L171:L175)&lt;3,"",AVERAGE(L171:L175))</f>
        <v>21.731296645256915</v>
      </c>
      <c r="M201" s="64">
        <f t="shared" ref="M201:U201" si="887">IF(COUNT(M171:M175)&lt;3,"",AVERAGE(M171:M175))</f>
        <v>10.731296645256915</v>
      </c>
      <c r="N201" s="64">
        <f t="shared" si="887"/>
        <v>5.7744636166007908</v>
      </c>
      <c r="O201" s="64">
        <f t="shared" si="887"/>
        <v>0.97101108201581032</v>
      </c>
      <c r="P201" s="64">
        <f t="shared" si="887"/>
        <v>2.0058670009881419</v>
      </c>
      <c r="Q201" s="64">
        <f t="shared" si="887"/>
        <v>0.8305968379446641</v>
      </c>
      <c r="R201" s="64">
        <f t="shared" si="887"/>
        <v>0.10242793478260867</v>
      </c>
      <c r="S201" s="64">
        <f t="shared" si="887"/>
        <v>0.87398327075098803</v>
      </c>
      <c r="T201" s="64">
        <f t="shared" si="887"/>
        <v>0.17294799407114625</v>
      </c>
      <c r="U201" s="65">
        <f t="shared" si="887"/>
        <v>11</v>
      </c>
      <c r="V201" s="20"/>
      <c r="W201" s="64">
        <f t="shared" ref="W201:W214" si="888">IF(W175="","",W175)</f>
        <v>21.925852821557974</v>
      </c>
      <c r="X201" s="41"/>
      <c r="Y201" s="64">
        <f>IF(COUNT(Y171:Y175)&lt;3,"",AVERAGE(Y171:Y175))</f>
        <v>106.38729714221014</v>
      </c>
      <c r="Z201" s="64">
        <f t="shared" ref="Z201:AH201" si="889">IF(COUNT(Z171:Z175)&lt;3,"",AVERAGE(Z171:Z175))</f>
        <v>95.387297142210144</v>
      </c>
      <c r="AA201" s="64">
        <f t="shared" si="889"/>
        <v>76.043538365036227</v>
      </c>
      <c r="AB201" s="64">
        <f t="shared" si="889"/>
        <v>2.6725124184782607</v>
      </c>
      <c r="AC201" s="64">
        <f t="shared" si="889"/>
        <v>10.132627617753624</v>
      </c>
      <c r="AD201" s="64">
        <f t="shared" si="889"/>
        <v>3.6332296195652174</v>
      </c>
      <c r="AE201" s="64">
        <f t="shared" si="889"/>
        <v>0.49534871376811596</v>
      </c>
      <c r="AF201" s="64">
        <f t="shared" si="889"/>
        <v>2.3296376630434783</v>
      </c>
      <c r="AG201" s="64">
        <f t="shared" si="889"/>
        <v>8.0402214673913036E-2</v>
      </c>
      <c r="AH201" s="65">
        <f t="shared" si="889"/>
        <v>11</v>
      </c>
      <c r="AI201" s="66">
        <f>J201</f>
        <v>7.6630964179841907</v>
      </c>
      <c r="AJ201" s="67">
        <f>L201/L201</f>
        <v>1</v>
      </c>
      <c r="AK201" s="67">
        <f>N201/L201</f>
        <v>0.26572108010228318</v>
      </c>
      <c r="AL201" s="67">
        <f>O201/L201</f>
        <v>4.4682611344672975E-2</v>
      </c>
      <c r="AM201" s="67">
        <f>P201/L201</f>
        <v>9.2303143881934141E-2</v>
      </c>
      <c r="AN201" s="67">
        <f>Q201/L201</f>
        <v>3.8221227729913237E-2</v>
      </c>
      <c r="AO201" s="67">
        <f>R201/L201</f>
        <v>4.7133834880931803E-3</v>
      </c>
      <c r="AP201" s="67">
        <f>S201/L201</f>
        <v>4.0217723084726473E-2</v>
      </c>
      <c r="AQ201" s="67">
        <f>T201/L201</f>
        <v>7.9584755983207276E-3</v>
      </c>
      <c r="AR201" s="68">
        <f>U201/L201</f>
        <v>0.50618240501543499</v>
      </c>
      <c r="AS201" s="66">
        <f>W201</f>
        <v>21.925852821557974</v>
      </c>
      <c r="AT201" s="67">
        <f>Y201/Y201</f>
        <v>1</v>
      </c>
      <c r="AU201" s="67">
        <f>AA201/Y201</f>
        <v>0.71478024545907226</v>
      </c>
      <c r="AV201" s="67">
        <f>AB201/Y201</f>
        <v>2.512059700986535E-2</v>
      </c>
      <c r="AW201" s="67">
        <f>AC201/Y201</f>
        <v>9.5242833401520927E-2</v>
      </c>
      <c r="AX201" s="67">
        <f>AD201/Y201</f>
        <v>3.4150972128830406E-2</v>
      </c>
      <c r="AY201" s="67">
        <f>AE201/Y201</f>
        <v>4.6560889041665646E-3</v>
      </c>
      <c r="AZ201" s="67">
        <f>AF201/Y201</f>
        <v>2.1897705136069041E-2</v>
      </c>
      <c r="BA201" s="67">
        <f>AG201/Y201</f>
        <v>7.5575013966599504E-4</v>
      </c>
      <c r="BB201" s="68">
        <f>AH201/Y201</f>
        <v>0.10339580284003332</v>
      </c>
      <c r="BC201" s="66">
        <f>J201</f>
        <v>7.6630964179841907</v>
      </c>
      <c r="BD201" s="69">
        <f>BC201</f>
        <v>7.6630964179841907</v>
      </c>
      <c r="BE201" s="69">
        <f>BC201*AK201</f>
        <v>2.0362462571146964</v>
      </c>
      <c r="BF201" s="69">
        <f>BC201*AL201</f>
        <v>0.34240715894154322</v>
      </c>
      <c r="BG201" s="69">
        <f>BC201*AM201</f>
        <v>0.70732789125032891</v>
      </c>
      <c r="BH201" s="69">
        <f>BC201*AN201</f>
        <v>0.29289295330805615</v>
      </c>
      <c r="BI201" s="69">
        <f>BC201*AO201</f>
        <v>3.6119112124192679E-2</v>
      </c>
      <c r="BJ201" s="69">
        <f>BC201*AP201</f>
        <v>0.30819228971004753</v>
      </c>
      <c r="BK201" s="69">
        <f>BC201*AQ201</f>
        <v>6.0986565850106159E-2</v>
      </c>
      <c r="BL201" s="70">
        <f>BC201*AR201</f>
        <v>3.8789245747204029</v>
      </c>
      <c r="BM201" s="66">
        <f>W201</f>
        <v>21.925852821557974</v>
      </c>
      <c r="BN201" s="69">
        <f>BM201</f>
        <v>21.925852821557974</v>
      </c>
      <c r="BO201" s="69">
        <f>BM201*AU201</f>
        <v>15.672166461692701</v>
      </c>
      <c r="BP201" s="69">
        <f>BM201*AV201</f>
        <v>0.55079051282797697</v>
      </c>
      <c r="BQ201" s="69">
        <f>BM201*AW201</f>
        <v>2.0882803474699139</v>
      </c>
      <c r="BR201" s="69">
        <f>BM201*AX201</f>
        <v>0.74878918860986388</v>
      </c>
      <c r="BS201" s="69">
        <f>BM201*AY201</f>
        <v>0.10208872003684524</v>
      </c>
      <c r="BT201" s="69">
        <f>BM201*AZ201</f>
        <v>0.48012585994332396</v>
      </c>
      <c r="BU201" s="69">
        <f>BM201*BA201</f>
        <v>1.6570466332188491E-2</v>
      </c>
      <c r="BV201" s="70">
        <f>BM201*BB201</f>
        <v>2.2670411554373966</v>
      </c>
      <c r="BW201" s="71">
        <f>IF(COUNT(BW171:BW175)&lt;3,"",AVERAGE(BW171:BW175))</f>
        <v>2.8520516649413388</v>
      </c>
      <c r="BX201" s="71">
        <f t="shared" ref="BX201:EI201" si="890">IF(COUNT(BX171:BX175)&lt;3,"",AVERAGE(BX171:BX175))</f>
        <v>1.5735603260869566</v>
      </c>
      <c r="BY201" s="71">
        <f t="shared" si="890"/>
        <v>3.0090146083505864</v>
      </c>
      <c r="BZ201" s="71">
        <f t="shared" si="890"/>
        <v>1.7559050543478261</v>
      </c>
      <c r="CA201" s="71">
        <f t="shared" si="890"/>
        <v>0.7393458201581028</v>
      </c>
      <c r="CB201" s="71">
        <f t="shared" si="890"/>
        <v>0.11857297430830038</v>
      </c>
      <c r="CC201" s="71">
        <f t="shared" si="890"/>
        <v>0.68352091897233203</v>
      </c>
      <c r="CD201" s="71">
        <f t="shared" si="890"/>
        <v>8.3059683794466405E-2</v>
      </c>
      <c r="CE201" s="71">
        <f t="shared" si="890"/>
        <v>0.10242793478260867</v>
      </c>
      <c r="CF201" s="71">
        <f t="shared" si="890"/>
        <v>1.4566388537549404</v>
      </c>
      <c r="CG201" s="71">
        <f t="shared" si="890"/>
        <v>2.897884387351779E-2</v>
      </c>
      <c r="CH201" s="71">
        <f t="shared" si="890"/>
        <v>5.498260869565218E-3</v>
      </c>
      <c r="CI201" s="71">
        <f t="shared" si="890"/>
        <v>9.8769762845849805E-5</v>
      </c>
      <c r="CJ201" s="71">
        <f t="shared" si="890"/>
        <v>7.7196146245059295E-4</v>
      </c>
      <c r="CK201" s="71">
        <f t="shared" si="890"/>
        <v>6.2466897233201587E-3</v>
      </c>
      <c r="CL201" s="71">
        <f t="shared" si="890"/>
        <v>0.10967099802371541</v>
      </c>
      <c r="CM201" s="71">
        <f t="shared" si="890"/>
        <v>4.4917094861660081E-2</v>
      </c>
      <c r="CN201" s="71">
        <f t="shared" si="890"/>
        <v>2.5607707509881427E-3</v>
      </c>
      <c r="CO201" s="71">
        <f t="shared" si="890"/>
        <v>1.8838586956521738E-2</v>
      </c>
      <c r="CP201" s="71">
        <f t="shared" si="890"/>
        <v>5.7131768774703558E-2</v>
      </c>
      <c r="CQ201" s="71">
        <f t="shared" si="890"/>
        <v>0.12583246047430829</v>
      </c>
      <c r="CR201" s="71">
        <f t="shared" si="890"/>
        <v>0.10374076086956521</v>
      </c>
      <c r="CS201" s="71">
        <f t="shared" si="890"/>
        <v>7.4190266798418975E-2</v>
      </c>
      <c r="CT201" s="71">
        <f t="shared" si="890"/>
        <v>0.37973384387351777</v>
      </c>
      <c r="CU201" s="71">
        <f t="shared" si="890"/>
        <v>2.0126778656126484E-2</v>
      </c>
      <c r="CV201" s="71">
        <f t="shared" si="890"/>
        <v>4.714673913043478E-4</v>
      </c>
      <c r="CW201" s="71">
        <f t="shared" si="890"/>
        <v>3.1272233201581033E-4</v>
      </c>
      <c r="CX201" s="71">
        <f t="shared" si="890"/>
        <v>2.3992094861660079E-4</v>
      </c>
      <c r="CY201" s="71">
        <f t="shared" si="890"/>
        <v>6.9113488142292486E-3</v>
      </c>
      <c r="CZ201" s="71">
        <f t="shared" si="890"/>
        <v>6.9145256916996046E-4</v>
      </c>
      <c r="DA201" s="71">
        <f t="shared" si="890"/>
        <v>1.8028473320158101E-2</v>
      </c>
      <c r="DB201" s="71">
        <f t="shared" si="890"/>
        <v>3.6240612648221339E-4</v>
      </c>
      <c r="DC201" s="71">
        <f t="shared" si="890"/>
        <v>2.1375988142292488E-4</v>
      </c>
      <c r="DD201" s="71">
        <f t="shared" si="890"/>
        <v>9.1902618577075101E-2</v>
      </c>
      <c r="DE201" s="71">
        <f t="shared" si="890"/>
        <v>6.4892786561264824E-3</v>
      </c>
      <c r="DF201" s="71">
        <f t="shared" si="890"/>
        <v>2.9923913043478263E-4</v>
      </c>
      <c r="DG201" s="71">
        <f t="shared" si="890"/>
        <v>1.5458512845849801E-2</v>
      </c>
      <c r="DH201" s="71">
        <f t="shared" si="890"/>
        <v>1.040316205533597E-4</v>
      </c>
      <c r="DI201" s="71">
        <f t="shared" si="890"/>
        <v>9.7964426877470383E-5</v>
      </c>
      <c r="DJ201" s="71">
        <f t="shared" si="890"/>
        <v>2.2998295454545452E-2</v>
      </c>
      <c r="DK201" s="71">
        <f t="shared" si="890"/>
        <v>3.7315662055335971E-2</v>
      </c>
      <c r="DL201" s="71">
        <f t="shared" si="890"/>
        <v>8.2766798418972335E-5</v>
      </c>
      <c r="DM201" s="71">
        <f t="shared" si="890"/>
        <v>0.51233260869565223</v>
      </c>
      <c r="DN201" s="71">
        <f t="shared" si="890"/>
        <v>0.17923245553359685</v>
      </c>
      <c r="DO201" s="71">
        <f t="shared" si="890"/>
        <v>9.9385869565217413E-4</v>
      </c>
      <c r="DP201" s="71">
        <f t="shared" si="890"/>
        <v>6.5903656126482216E-4</v>
      </c>
      <c r="DQ201" s="71">
        <f t="shared" si="890"/>
        <v>1.827653162055336E-3</v>
      </c>
      <c r="DR201" s="71">
        <f t="shared" si="890"/>
        <v>2.2183794466403161E-5</v>
      </c>
      <c r="DS201" s="72">
        <f t="shared" si="890"/>
        <v>193.16212469861659</v>
      </c>
      <c r="DT201" s="73">
        <f t="shared" si="890"/>
        <v>14.789544655797101</v>
      </c>
      <c r="DU201" s="71">
        <f t="shared" si="890"/>
        <v>11.572440036231885</v>
      </c>
      <c r="DV201" s="71">
        <f t="shared" si="890"/>
        <v>14.669464057971016</v>
      </c>
      <c r="DW201" s="71">
        <f t="shared" si="890"/>
        <v>11.388696272644927</v>
      </c>
      <c r="DX201" s="71">
        <f t="shared" si="890"/>
        <v>7.2623684420289853</v>
      </c>
      <c r="DY201" s="71">
        <f t="shared" si="890"/>
        <v>0.31615442934782612</v>
      </c>
      <c r="DZ201" s="71">
        <f t="shared" si="890"/>
        <v>2.9381077173913051</v>
      </c>
      <c r="EA201" s="71">
        <f t="shared" si="890"/>
        <v>0.36332296195652175</v>
      </c>
      <c r="EB201" s="71">
        <f t="shared" si="890"/>
        <v>0.49534871376811596</v>
      </c>
      <c r="EC201" s="71">
        <f t="shared" si="890"/>
        <v>3.882729365942029</v>
      </c>
      <c r="ED201" s="71">
        <f t="shared" si="890"/>
        <v>1.3394343297101451E-2</v>
      </c>
      <c r="EE201" s="71">
        <f t="shared" si="890"/>
        <v>1.7946829710144926E-2</v>
      </c>
      <c r="EF201" s="71">
        <f t="shared" si="890"/>
        <v>3.0879981884057971E-4</v>
      </c>
      <c r="EG201" s="71">
        <f t="shared" si="890"/>
        <v>2.2945471014492753E-3</v>
      </c>
      <c r="EH201" s="71">
        <f t="shared" si="890"/>
        <v>2.0523487318840582E-2</v>
      </c>
      <c r="EI201" s="71">
        <f t="shared" si="890"/>
        <v>0.52144791666666668</v>
      </c>
      <c r="EJ201" s="71">
        <f t="shared" ref="EJ201:FP201" si="891">IF(COUNT(EJ171:EJ175)&lt;3,"",AVERAGE(EJ171:EJ175))</f>
        <v>8.6776811594202904E-2</v>
      </c>
      <c r="EK201" s="71">
        <f t="shared" si="891"/>
        <v>4.3342844202898549E-3</v>
      </c>
      <c r="EL201" s="71">
        <f t="shared" si="891"/>
        <v>0.11466485507246375</v>
      </c>
      <c r="EM201" s="71">
        <f t="shared" si="891"/>
        <v>0.33989325181159424</v>
      </c>
      <c r="EN201" s="71">
        <f t="shared" si="891"/>
        <v>0.44789510869565219</v>
      </c>
      <c r="EO201" s="71">
        <f t="shared" si="891"/>
        <v>0.48059279891304352</v>
      </c>
      <c r="EP201" s="71">
        <f t="shared" si="891"/>
        <v>0.24923605072463767</v>
      </c>
      <c r="EQ201" s="71">
        <f t="shared" si="891"/>
        <v>1.6322820652173913</v>
      </c>
      <c r="ER201" s="71">
        <f t="shared" si="891"/>
        <v>-0.1322585597826087</v>
      </c>
      <c r="ES201" s="71">
        <f t="shared" si="891"/>
        <v>2.010416666666667E-5</v>
      </c>
      <c r="ET201" s="71">
        <f t="shared" si="891"/>
        <v>2.8405344202898556E-4</v>
      </c>
      <c r="EU201" s="71">
        <f t="shared" si="891"/>
        <v>6.2906702898550722E-4</v>
      </c>
      <c r="EV201" s="71">
        <f t="shared" si="891"/>
        <v>2.4220063405797101E-2</v>
      </c>
      <c r="EW201" s="71">
        <f t="shared" si="891"/>
        <v>1.9200498188405798E-3</v>
      </c>
      <c r="EX201" s="71">
        <f t="shared" si="891"/>
        <v>2.003870018115942E-2</v>
      </c>
      <c r="EY201" s="71">
        <f t="shared" si="891"/>
        <v>9.4659420289855075E-4</v>
      </c>
      <c r="EZ201" s="71">
        <f t="shared" si="891"/>
        <v>7.0980978260869578E-4</v>
      </c>
      <c r="FA201" s="71">
        <f t="shared" si="891"/>
        <v>0.24508084239130434</v>
      </c>
      <c r="FB201" s="71">
        <f t="shared" si="891"/>
        <v>1.8812364130434783E-2</v>
      </c>
      <c r="FC201" s="71">
        <f t="shared" si="891"/>
        <v>0</v>
      </c>
      <c r="FD201" s="71">
        <f t="shared" si="891"/>
        <v>4.1094673913043479E-2</v>
      </c>
      <c r="FE201" s="71">
        <f t="shared" si="891"/>
        <v>2.146195652173913E-4</v>
      </c>
      <c r="FF201" s="71">
        <f t="shared" si="891"/>
        <v>8.1418478260869565E-4</v>
      </c>
      <c r="FG201" s="71">
        <f t="shared" si="891"/>
        <v>0.13930137681159419</v>
      </c>
      <c r="FH201" s="71">
        <f t="shared" si="891"/>
        <v>0.11757909420289855</v>
      </c>
      <c r="FI201" s="71">
        <f t="shared" si="891"/>
        <v>2.2884057971014492E-4</v>
      </c>
      <c r="FJ201" s="71">
        <f t="shared" si="891"/>
        <v>5.4360842391304356</v>
      </c>
      <c r="FK201" s="71">
        <f t="shared" si="891"/>
        <v>1.760574080615942</v>
      </c>
      <c r="FL201" s="71">
        <f t="shared" si="891"/>
        <v>4.5887771739130433E-3</v>
      </c>
      <c r="FM201" s="71">
        <f t="shared" si="891"/>
        <v>1.8321739130434784E-3</v>
      </c>
      <c r="FN201" s="71">
        <f t="shared" si="891"/>
        <v>5.8245923913043474E-3</v>
      </c>
      <c r="FO201" s="71">
        <f t="shared" si="891"/>
        <v>5.7273550724637679E-5</v>
      </c>
      <c r="FP201" s="72">
        <f t="shared" si="891"/>
        <v>50.718155131340581</v>
      </c>
    </row>
    <row r="202" spans="1:172" x14ac:dyDescent="0.2">
      <c r="A202" s="62" t="str">
        <f t="shared" si="885"/>
        <v>GRGU1</v>
      </c>
      <c r="B202" s="63" t="s">
        <v>79</v>
      </c>
      <c r="C202" s="20"/>
      <c r="D202" s="41"/>
      <c r="E202" s="41"/>
      <c r="F202" s="41"/>
      <c r="G202" s="41"/>
      <c r="H202" s="41"/>
      <c r="I202" s="20"/>
      <c r="J202" s="64">
        <f t="shared" si="886"/>
        <v>7.5112689525691705</v>
      </c>
      <c r="K202" s="41"/>
      <c r="L202" s="64">
        <f t="shared" ref="L202:U202" si="892">IF(COUNT(L172:L176)&lt;3,"",AVERAGE(L172:L176))</f>
        <v>21.43862704347826</v>
      </c>
      <c r="M202" s="64">
        <f t="shared" si="892"/>
        <v>10.43862704347826</v>
      </c>
      <c r="N202" s="64">
        <f t="shared" si="892"/>
        <v>5.6703579841897236</v>
      </c>
      <c r="O202" s="64">
        <f t="shared" si="892"/>
        <v>0.93263941106719384</v>
      </c>
      <c r="P202" s="64">
        <f t="shared" si="892"/>
        <v>1.9391588735177863</v>
      </c>
      <c r="Q202" s="64">
        <f t="shared" si="892"/>
        <v>0.81996837944664036</v>
      </c>
      <c r="R202" s="64">
        <f t="shared" si="892"/>
        <v>9.3027438735177853E-2</v>
      </c>
      <c r="S202" s="64">
        <f t="shared" si="892"/>
        <v>0.81879388932806307</v>
      </c>
      <c r="T202" s="64">
        <f t="shared" si="892"/>
        <v>0.16468166798418973</v>
      </c>
      <c r="U202" s="65">
        <f t="shared" si="892"/>
        <v>11</v>
      </c>
      <c r="V202" s="20"/>
      <c r="W202" s="64">
        <f t="shared" si="888"/>
        <v>21.642003126811595</v>
      </c>
      <c r="X202" s="41"/>
      <c r="Y202" s="64">
        <f t="shared" ref="Y202:AH202" si="893">IF(COUNT(Y172:Y176)&lt;3,"",AVERAGE(Y172:Y176))</f>
        <v>101.96210614855072</v>
      </c>
      <c r="Z202" s="64">
        <f t="shared" si="893"/>
        <v>90.962106148550717</v>
      </c>
      <c r="AA202" s="64">
        <f t="shared" si="893"/>
        <v>72.654450692028973</v>
      </c>
      <c r="AB202" s="64">
        <f t="shared" si="893"/>
        <v>2.4076788043478259</v>
      </c>
      <c r="AC202" s="64">
        <f t="shared" si="893"/>
        <v>9.5776746159420298</v>
      </c>
      <c r="AD202" s="64">
        <f t="shared" si="893"/>
        <v>3.5545663043478264</v>
      </c>
      <c r="AE202" s="64">
        <f t="shared" si="893"/>
        <v>0.44089775362318839</v>
      </c>
      <c r="AF202" s="64">
        <f t="shared" si="893"/>
        <v>2.2355233478260872</v>
      </c>
      <c r="AG202" s="64">
        <f t="shared" si="893"/>
        <v>9.131455434782608E-2</v>
      </c>
      <c r="AH202" s="65">
        <f t="shared" si="893"/>
        <v>11</v>
      </c>
      <c r="AI202" s="66">
        <f t="shared" ref="AI202:AI210" si="894">J202</f>
        <v>7.5112689525691705</v>
      </c>
      <c r="AJ202" s="67">
        <f t="shared" ref="AJ202:AJ210" si="895">L202/L202</f>
        <v>1</v>
      </c>
      <c r="AK202" s="67">
        <f t="shared" ref="AK202:AK210" si="896">N202/L202</f>
        <v>0.26449258959960664</v>
      </c>
      <c r="AL202" s="67">
        <f t="shared" ref="AL202:AL210" si="897">O202/L202</f>
        <v>4.350275832383154E-2</v>
      </c>
      <c r="AM202" s="67">
        <f t="shared" ref="AM202:AM210" si="898">P202/L202</f>
        <v>9.0451635246282636E-2</v>
      </c>
      <c r="AN202" s="67">
        <f t="shared" ref="AN202:AN210" si="899">Q202/L202</f>
        <v>3.824724306196086E-2</v>
      </c>
      <c r="AO202" s="67">
        <f t="shared" ref="AO202:AO210" si="900">R202/L202</f>
        <v>4.3392442317558427E-3</v>
      </c>
      <c r="AP202" s="67">
        <f t="shared" ref="AP202:AP210" si="901">S202/L202</f>
        <v>3.8192459231065561E-2</v>
      </c>
      <c r="AQ202" s="67">
        <f t="shared" ref="AQ202:AQ210" si="902">T202/L202</f>
        <v>7.6815398509526636E-3</v>
      </c>
      <c r="AR202" s="68">
        <f t="shared" ref="AR202:AR210" si="903">U202/L202</f>
        <v>0.5130925584782845</v>
      </c>
      <c r="AS202" s="66">
        <f t="shared" ref="AS202:AS210" si="904">W202</f>
        <v>21.642003126811595</v>
      </c>
      <c r="AT202" s="67">
        <f t="shared" ref="AT202:AT210" si="905">Y202/Y202</f>
        <v>1</v>
      </c>
      <c r="AU202" s="67">
        <f t="shared" ref="AU202:AU210" si="906">AA202/Y202</f>
        <v>0.71256325939537957</v>
      </c>
      <c r="AV202" s="67">
        <f t="shared" ref="AV202:AV210" si="907">AB202/Y202</f>
        <v>2.3613466760288655E-2</v>
      </c>
      <c r="AW202" s="67">
        <f t="shared" ref="AW202:AW210" si="908">AC202/Y202</f>
        <v>9.3933667886264685E-2</v>
      </c>
      <c r="AX202" s="67">
        <f t="shared" ref="AX202:AX210" si="909">AD202/Y202</f>
        <v>3.4861640648822072E-2</v>
      </c>
      <c r="AY202" s="67">
        <f t="shared" ref="AY202:AY210" si="910">AE202/Y202</f>
        <v>4.3241334479775777E-3</v>
      </c>
      <c r="AZ202" s="67">
        <f t="shared" ref="AZ202:AZ210" si="911">AF202/Y202</f>
        <v>2.1925040902637954E-2</v>
      </c>
      <c r="BA202" s="67">
        <f t="shared" ref="BA202:BA210" si="912">AG202/Y202</f>
        <v>8.9557344190976202E-4</v>
      </c>
      <c r="BB202" s="68">
        <f t="shared" ref="BB202:BB210" si="913">AH202/Y202</f>
        <v>0.10788321677049188</v>
      </c>
      <c r="BC202" s="66">
        <f t="shared" ref="BC202:BC210" si="914">J202</f>
        <v>7.5112689525691705</v>
      </c>
      <c r="BD202" s="69">
        <f t="shared" ref="BD202:BD210" si="915">BC202</f>
        <v>7.5112689525691705</v>
      </c>
      <c r="BE202" s="69">
        <f t="shared" ref="BE202:BE210" si="916">BC202*AK202</f>
        <v>1.9866749764441449</v>
      </c>
      <c r="BF202" s="69">
        <f t="shared" ref="BF202:BF210" si="917">BC202*AL202</f>
        <v>0.32676091794891587</v>
      </c>
      <c r="BG202" s="69">
        <f t="shared" ref="BG202:BG210" si="918">BC202*AM202</f>
        <v>0.67940655953451401</v>
      </c>
      <c r="BH202" s="69">
        <f t="shared" ref="BH202:BH210" si="919">BC202*AN202</f>
        <v>0.2872853293326732</v>
      </c>
      <c r="BI202" s="69">
        <f t="shared" ref="BI202:BI210" si="920">BC202*AO202</f>
        <v>3.2593230475602523E-2</v>
      </c>
      <c r="BJ202" s="69">
        <f t="shared" ref="BJ202:BJ210" si="921">BC202*AP202</f>
        <v>0.28687383324456656</v>
      </c>
      <c r="BK202" s="69">
        <f t="shared" ref="BK202:BK210" si="922">BC202*AQ202</f>
        <v>5.7698111790383554E-2</v>
      </c>
      <c r="BL202" s="70">
        <f t="shared" ref="BL202:BL210" si="923">BC202*AR202</f>
        <v>3.8539762042922199</v>
      </c>
      <c r="BM202" s="66">
        <f t="shared" ref="BM202:BM210" si="924">W202</f>
        <v>21.642003126811595</v>
      </c>
      <c r="BN202" s="69">
        <f t="shared" ref="BN202:BN210" si="925">BM202</f>
        <v>21.642003126811595</v>
      </c>
      <c r="BO202" s="69">
        <f t="shared" ref="BO202:BO210" si="926">BM202*AU202</f>
        <v>15.421296287885866</v>
      </c>
      <c r="BP202" s="69">
        <f t="shared" ref="BP202:BP210" si="927">BM202*AV202</f>
        <v>0.51104272146102869</v>
      </c>
      <c r="BQ202" s="69">
        <f t="shared" ref="BQ202:BQ210" si="928">BM202*AW202</f>
        <v>2.032912734107422</v>
      </c>
      <c r="BR202" s="69">
        <f t="shared" ref="BR202:BR210" si="929">BM202*AX202</f>
        <v>0.75447573592758943</v>
      </c>
      <c r="BS202" s="69">
        <f t="shared" ref="BS202:BS210" si="930">BM202*AY202</f>
        <v>9.3582909601881342E-2</v>
      </c>
      <c r="BT202" s="69">
        <f t="shared" ref="BT202:BT210" si="931">BM202*AZ202</f>
        <v>0.47450180377036272</v>
      </c>
      <c r="BU202" s="69">
        <f t="shared" ref="BU202:BU210" si="932">BM202*BA202</f>
        <v>1.9382003230100493E-2</v>
      </c>
      <c r="BV202" s="70">
        <f t="shared" ref="BV202:BV210" si="933">BM202*BB202</f>
        <v>2.3348089146774784</v>
      </c>
      <c r="BW202" s="71">
        <f t="shared" ref="BW202:EH202" si="934">IF(COUNT(BW172:BW176)&lt;3,"",AVERAGE(BW172:BW176))</f>
        <v>2.7437940592257979</v>
      </c>
      <c r="BX202" s="71">
        <f t="shared" si="934"/>
        <v>1.521655533596838</v>
      </c>
      <c r="BY202" s="71">
        <f t="shared" si="934"/>
        <v>2.9138244139531961</v>
      </c>
      <c r="BZ202" s="71">
        <f t="shared" si="934"/>
        <v>1.7069890434782606</v>
      </c>
      <c r="CA202" s="71">
        <f t="shared" si="934"/>
        <v>0.72867001976284596</v>
      </c>
      <c r="CB202" s="71">
        <f t="shared" si="934"/>
        <v>0.1142753794466403</v>
      </c>
      <c r="CC202" s="71">
        <f t="shared" si="934"/>
        <v>0.66151273517786557</v>
      </c>
      <c r="CD202" s="71">
        <f t="shared" si="934"/>
        <v>8.1996837944664031E-2</v>
      </c>
      <c r="CE202" s="71">
        <f t="shared" si="934"/>
        <v>9.3027438735177853E-2</v>
      </c>
      <c r="CF202" s="71">
        <f t="shared" si="934"/>
        <v>1.3646565375494069</v>
      </c>
      <c r="CG202" s="71">
        <f t="shared" si="934"/>
        <v>2.7507711462450596E-2</v>
      </c>
      <c r="CH202" s="71">
        <f t="shared" si="934"/>
        <v>5.1806086956521745E-3</v>
      </c>
      <c r="CI202" s="71">
        <f t="shared" si="934"/>
        <v>8.5197628458498029E-5</v>
      </c>
      <c r="CJ202" s="71">
        <f t="shared" si="934"/>
        <v>7.3729644268774705E-4</v>
      </c>
      <c r="CK202" s="71">
        <f t="shared" si="934"/>
        <v>6.0061699604743082E-3</v>
      </c>
      <c r="CL202" s="71">
        <f t="shared" si="934"/>
        <v>0.11526134387351779</v>
      </c>
      <c r="CM202" s="71">
        <f t="shared" si="934"/>
        <v>4.4600039525691706E-2</v>
      </c>
      <c r="CN202" s="71">
        <f t="shared" si="934"/>
        <v>2.262252964426878E-3</v>
      </c>
      <c r="CO202" s="71">
        <f t="shared" si="934"/>
        <v>1.5798142292490117E-2</v>
      </c>
      <c r="CP202" s="71">
        <f t="shared" si="934"/>
        <v>5.7322687747035569E-2</v>
      </c>
      <c r="CQ202" s="71">
        <f t="shared" si="934"/>
        <v>0.11803960474308299</v>
      </c>
      <c r="CR202" s="71">
        <f t="shared" si="934"/>
        <v>9.6138972332015807E-2</v>
      </c>
      <c r="CS202" s="71">
        <f t="shared" si="934"/>
        <v>8.0207667984189726E-2</v>
      </c>
      <c r="CT202" s="71">
        <f t="shared" si="934"/>
        <v>0.3675070750988142</v>
      </c>
      <c r="CU202" s="71">
        <f t="shared" si="934"/>
        <v>1.9018695652173914E-2</v>
      </c>
      <c r="CV202" s="71">
        <f t="shared" si="934"/>
        <v>3.8026482213438732E-4</v>
      </c>
      <c r="CW202" s="71">
        <f t="shared" si="934"/>
        <v>2.6226877470355734E-4</v>
      </c>
      <c r="CX202" s="71">
        <f t="shared" si="934"/>
        <v>2.3511857707509881E-4</v>
      </c>
      <c r="CY202" s="71">
        <f t="shared" si="934"/>
        <v>6.3814426877470357E-3</v>
      </c>
      <c r="CZ202" s="71">
        <f t="shared" si="934"/>
        <v>6.6425296442687749E-4</v>
      </c>
      <c r="DA202" s="71">
        <f t="shared" si="934"/>
        <v>1.4846869565217391E-2</v>
      </c>
      <c r="DB202" s="71">
        <f t="shared" si="934"/>
        <v>3.3556126482213434E-4</v>
      </c>
      <c r="DC202" s="71">
        <f t="shared" si="934"/>
        <v>2.0637154150197627E-4</v>
      </c>
      <c r="DD202" s="71">
        <f t="shared" si="934"/>
        <v>8.8573913043478253E-2</v>
      </c>
      <c r="DE202" s="71">
        <f t="shared" si="934"/>
        <v>6.1432411067193675E-3</v>
      </c>
      <c r="DF202" s="71">
        <f t="shared" si="934"/>
        <v>2.9611857707509881E-4</v>
      </c>
      <c r="DG202" s="71">
        <f t="shared" si="934"/>
        <v>1.4833901185770748E-2</v>
      </c>
      <c r="DH202" s="71">
        <f t="shared" si="934"/>
        <v>9.8498023715415039E-5</v>
      </c>
      <c r="DI202" s="71">
        <f t="shared" si="934"/>
        <v>9.1644268774703576E-5</v>
      </c>
      <c r="DJ202" s="71">
        <f t="shared" si="934"/>
        <v>2.0493999999999998E-2</v>
      </c>
      <c r="DK202" s="71">
        <f t="shared" si="934"/>
        <v>3.1838529644268775E-2</v>
      </c>
      <c r="DL202" s="71">
        <f t="shared" si="934"/>
        <v>8.6031620553359678E-5</v>
      </c>
      <c r="DM202" s="71">
        <f t="shared" si="934"/>
        <v>0.50031063241106721</v>
      </c>
      <c r="DN202" s="71">
        <f t="shared" si="934"/>
        <v>0.17664496442687749</v>
      </c>
      <c r="DO202" s="71">
        <f t="shared" si="934"/>
        <v>8.8826877470355738E-4</v>
      </c>
      <c r="DP202" s="71">
        <f t="shared" si="934"/>
        <v>6.1132015810276682E-4</v>
      </c>
      <c r="DQ202" s="71">
        <f t="shared" si="934"/>
        <v>1.8738498023715415E-3</v>
      </c>
      <c r="DR202" s="71">
        <f t="shared" si="934"/>
        <v>2.1565217391304347E-5</v>
      </c>
      <c r="DS202" s="72">
        <f t="shared" si="934"/>
        <v>196.69561421343874</v>
      </c>
      <c r="DT202" s="73">
        <f t="shared" si="934"/>
        <v>14.270493985507247</v>
      </c>
      <c r="DU202" s="71">
        <f t="shared" si="934"/>
        <v>11.077121594202898</v>
      </c>
      <c r="DV202" s="71">
        <f t="shared" si="934"/>
        <v>14.095639055900623</v>
      </c>
      <c r="DW202" s="71">
        <f t="shared" si="934"/>
        <v>10.914599974637682</v>
      </c>
      <c r="DX202" s="71">
        <f t="shared" si="934"/>
        <v>7.0250773623188412</v>
      </c>
      <c r="DY202" s="71">
        <f t="shared" si="934"/>
        <v>0.28402467391304353</v>
      </c>
      <c r="DZ202" s="71">
        <f t="shared" si="934"/>
        <v>2.7941689565217396</v>
      </c>
      <c r="EA202" s="71">
        <f t="shared" si="934"/>
        <v>0.35545663043478265</v>
      </c>
      <c r="EB202" s="71">
        <f t="shared" si="934"/>
        <v>0.44089775362318839</v>
      </c>
      <c r="EC202" s="71">
        <f t="shared" si="934"/>
        <v>3.725872188405797</v>
      </c>
      <c r="ED202" s="71">
        <f t="shared" si="934"/>
        <v>1.4975387681159422E-2</v>
      </c>
      <c r="EE202" s="71">
        <f t="shared" si="934"/>
        <v>1.577259420289855E-2</v>
      </c>
      <c r="EF202" s="71">
        <f t="shared" si="934"/>
        <v>2.8990942028985509E-4</v>
      </c>
      <c r="EG202" s="71">
        <f t="shared" si="934"/>
        <v>2.1360724637681161E-3</v>
      </c>
      <c r="EH202" s="71">
        <f t="shared" si="934"/>
        <v>1.9067485507246379E-2</v>
      </c>
      <c r="EI202" s="71">
        <f t="shared" ref="EI202:FP202" si="935">IF(COUNT(EI172:EI176)&lt;3,"",AVERAGE(EI172:EI176))</f>
        <v>0.55558963768115943</v>
      </c>
      <c r="EJ202" s="71">
        <f t="shared" si="935"/>
        <v>9.2313623188405802E-2</v>
      </c>
      <c r="EK202" s="71">
        <f t="shared" si="935"/>
        <v>4.1874275362318841E-3</v>
      </c>
      <c r="EL202" s="71">
        <f t="shared" si="935"/>
        <v>0.10621623188405796</v>
      </c>
      <c r="EM202" s="71">
        <f t="shared" si="935"/>
        <v>0.33537199275362323</v>
      </c>
      <c r="EN202" s="71">
        <f t="shared" si="935"/>
        <v>0.39429086956521742</v>
      </c>
      <c r="EO202" s="71">
        <f t="shared" si="935"/>
        <v>0.41980293478260872</v>
      </c>
      <c r="EP202" s="71">
        <f t="shared" si="935"/>
        <v>0.29663405797101444</v>
      </c>
      <c r="EQ202" s="71">
        <f t="shared" si="935"/>
        <v>1.5523160869565218</v>
      </c>
      <c r="ER202" s="71">
        <f t="shared" si="935"/>
        <v>-0.10270208592132506</v>
      </c>
      <c r="ES202" s="71">
        <f t="shared" si="935"/>
        <v>1.6083333333333336E-5</v>
      </c>
      <c r="ET202" s="71">
        <f t="shared" si="935"/>
        <v>2.468949275362319E-4</v>
      </c>
      <c r="EU202" s="71">
        <f t="shared" si="935"/>
        <v>6.0507971014492757E-4</v>
      </c>
      <c r="EV202" s="71">
        <f t="shared" si="935"/>
        <v>2.3295789855072462E-2</v>
      </c>
      <c r="EW202" s="71">
        <f t="shared" si="935"/>
        <v>1.8246485507246377E-3</v>
      </c>
      <c r="EX202" s="71">
        <f t="shared" si="935"/>
        <v>1.6539568840579711E-2</v>
      </c>
      <c r="EY202" s="71">
        <f t="shared" si="935"/>
        <v>8.777101449275362E-4</v>
      </c>
      <c r="EZ202" s="71">
        <f t="shared" si="935"/>
        <v>6.8950000000000012E-4</v>
      </c>
      <c r="FA202" s="71">
        <f t="shared" si="935"/>
        <v>0.21979324534161487</v>
      </c>
      <c r="FB202" s="71">
        <f t="shared" si="935"/>
        <v>1.7581319875776397E-2</v>
      </c>
      <c r="FC202" s="71">
        <f t="shared" si="935"/>
        <v>0</v>
      </c>
      <c r="FD202" s="71">
        <f t="shared" si="935"/>
        <v>3.9923130434782614E-2</v>
      </c>
      <c r="FE202" s="71">
        <f t="shared" si="935"/>
        <v>2.0613043478260869E-4</v>
      </c>
      <c r="FF202" s="71">
        <f t="shared" si="935"/>
        <v>7.6134782608695654E-4</v>
      </c>
      <c r="FG202" s="71">
        <f t="shared" si="935"/>
        <v>0.12218571014492752</v>
      </c>
      <c r="FH202" s="71">
        <f t="shared" si="935"/>
        <v>0.10010571014492753</v>
      </c>
      <c r="FI202" s="71">
        <f t="shared" si="935"/>
        <v>2.1950724637681161E-4</v>
      </c>
      <c r="FJ202" s="71">
        <f t="shared" si="935"/>
        <v>5.1799845341614912</v>
      </c>
      <c r="FK202" s="71">
        <f t="shared" si="935"/>
        <v>1.7030490036231885</v>
      </c>
      <c r="FL202" s="71">
        <f t="shared" si="935"/>
        <v>3.9348478260869558E-3</v>
      </c>
      <c r="FM202" s="71">
        <f t="shared" si="935"/>
        <v>1.7447826086956521E-3</v>
      </c>
      <c r="FN202" s="71">
        <f t="shared" si="935"/>
        <v>5.6348043478260858E-3</v>
      </c>
      <c r="FO202" s="71">
        <f t="shared" si="935"/>
        <v>5.2166666666666656E-5</v>
      </c>
      <c r="FP202" s="72">
        <f t="shared" si="935"/>
        <v>51.503376018115944</v>
      </c>
    </row>
    <row r="203" spans="1:172" x14ac:dyDescent="0.2">
      <c r="A203" s="62" t="str">
        <f t="shared" si="885"/>
        <v>GRGU1</v>
      </c>
      <c r="B203" s="63" t="s">
        <v>80</v>
      </c>
      <c r="C203" s="20"/>
      <c r="D203" s="41"/>
      <c r="E203" s="41"/>
      <c r="F203" s="41"/>
      <c r="G203" s="41"/>
      <c r="H203" s="41"/>
      <c r="I203" s="20"/>
      <c r="J203" s="64">
        <f t="shared" si="886"/>
        <v>7.1444805283267456</v>
      </c>
      <c r="K203" s="41"/>
      <c r="L203" s="64">
        <f t="shared" ref="L203:U203" si="936">IF(COUNT(L173:L177)&lt;3,"",AVERAGE(L173:L177))</f>
        <v>20.715664437417654</v>
      </c>
      <c r="M203" s="64">
        <f t="shared" si="936"/>
        <v>9.7156644374176544</v>
      </c>
      <c r="N203" s="64">
        <f t="shared" si="936"/>
        <v>5.3247228554018449</v>
      </c>
      <c r="O203" s="64">
        <f t="shared" si="936"/>
        <v>0.79119325197628454</v>
      </c>
      <c r="P203" s="64">
        <f t="shared" si="936"/>
        <v>1.8327060553359682</v>
      </c>
      <c r="Q203" s="64">
        <f t="shared" si="936"/>
        <v>0.77983656126482215</v>
      </c>
      <c r="R203" s="64">
        <f t="shared" si="936"/>
        <v>7.7039605401844527E-2</v>
      </c>
      <c r="S203" s="64">
        <f t="shared" si="936"/>
        <v>0.74073920750988143</v>
      </c>
      <c r="T203" s="64">
        <f t="shared" si="936"/>
        <v>0.16942724374176549</v>
      </c>
      <c r="U203" s="65">
        <f t="shared" si="936"/>
        <v>11</v>
      </c>
      <c r="V203" s="20"/>
      <c r="W203" s="64">
        <f t="shared" si="888"/>
        <v>21.096050250000001</v>
      </c>
      <c r="X203" s="41"/>
      <c r="Y203" s="64">
        <f t="shared" ref="Y203:AH203" si="937">IF(COUNT(Y173:Y177)&lt;3,"",AVERAGE(Y173:Y177))</f>
        <v>97.312313293478255</v>
      </c>
      <c r="Z203" s="64">
        <f t="shared" si="937"/>
        <v>86.312313293478255</v>
      </c>
      <c r="AA203" s="64">
        <f t="shared" si="937"/>
        <v>68.995963746376816</v>
      </c>
      <c r="AB203" s="64">
        <f t="shared" si="937"/>
        <v>2.1883504782608698</v>
      </c>
      <c r="AC203" s="64">
        <f t="shared" si="937"/>
        <v>9.0326694057971029</v>
      </c>
      <c r="AD203" s="64">
        <f t="shared" si="937"/>
        <v>3.3741239130434786</v>
      </c>
      <c r="AE203" s="64">
        <f t="shared" si="937"/>
        <v>0.41790163405797098</v>
      </c>
      <c r="AF203" s="64">
        <f t="shared" si="937"/>
        <v>2.1992117608695652</v>
      </c>
      <c r="AG203" s="64">
        <f t="shared" si="937"/>
        <v>0.10409193115942028</v>
      </c>
      <c r="AH203" s="65">
        <f t="shared" si="937"/>
        <v>11</v>
      </c>
      <c r="AI203" s="66">
        <f t="shared" si="894"/>
        <v>7.1444805283267456</v>
      </c>
      <c r="AJ203" s="67">
        <f t="shared" si="895"/>
        <v>1</v>
      </c>
      <c r="AK203" s="67">
        <f t="shared" si="896"/>
        <v>0.25703847788652473</v>
      </c>
      <c r="AL203" s="67">
        <f t="shared" si="897"/>
        <v>3.81929942129779E-2</v>
      </c>
      <c r="AM203" s="67">
        <f t="shared" si="898"/>
        <v>8.8469576289604501E-2</v>
      </c>
      <c r="AN203" s="67">
        <f t="shared" si="899"/>
        <v>3.7644776667469224E-2</v>
      </c>
      <c r="AO203" s="67">
        <f t="shared" si="900"/>
        <v>3.7189058373957727E-3</v>
      </c>
      <c r="AP203" s="67">
        <f t="shared" si="901"/>
        <v>3.5757443829410644E-2</v>
      </c>
      <c r="AQ203" s="67">
        <f t="shared" si="902"/>
        <v>8.1787018829933174E-3</v>
      </c>
      <c r="AR203" s="68">
        <f t="shared" si="903"/>
        <v>0.53099913996150938</v>
      </c>
      <c r="AS203" s="66">
        <f t="shared" si="904"/>
        <v>21.096050250000001</v>
      </c>
      <c r="AT203" s="67">
        <f t="shared" si="905"/>
        <v>1</v>
      </c>
      <c r="AU203" s="67">
        <f t="shared" si="906"/>
        <v>0.7090157597866994</v>
      </c>
      <c r="AV203" s="67">
        <f t="shared" si="907"/>
        <v>2.2487909332307796E-2</v>
      </c>
      <c r="AW203" s="67">
        <f t="shared" si="908"/>
        <v>9.282144366002304E-2</v>
      </c>
      <c r="AX203" s="67">
        <f t="shared" si="909"/>
        <v>3.4673144629371461E-2</v>
      </c>
      <c r="AY203" s="67">
        <f t="shared" si="910"/>
        <v>4.2944373626968152E-3</v>
      </c>
      <c r="AZ203" s="67">
        <f t="shared" si="911"/>
        <v>2.2599521956045757E-2</v>
      </c>
      <c r="BA203" s="67">
        <f t="shared" si="912"/>
        <v>1.0696686538063872E-3</v>
      </c>
      <c r="BB203" s="68">
        <f t="shared" si="913"/>
        <v>0.11303811026283768</v>
      </c>
      <c r="BC203" s="66">
        <f t="shared" si="914"/>
        <v>7.1444805283267456</v>
      </c>
      <c r="BD203" s="69">
        <f t="shared" si="915"/>
        <v>7.1444805283267456</v>
      </c>
      <c r="BE203" s="69">
        <f t="shared" si="916"/>
        <v>1.8364064002910208</v>
      </c>
      <c r="BF203" s="69">
        <f t="shared" si="917"/>
        <v>0.27286910347311666</v>
      </c>
      <c r="BG203" s="69">
        <f t="shared" si="918"/>
        <v>0.63206916515039691</v>
      </c>
      <c r="BH203" s="69">
        <f t="shared" si="919"/>
        <v>0.26895237389394289</v>
      </c>
      <c r="BI203" s="69">
        <f t="shared" si="920"/>
        <v>2.656965034195477E-2</v>
      </c>
      <c r="BJ203" s="69">
        <f t="shared" si="921"/>
        <v>0.2554683611819617</v>
      </c>
      <c r="BK203" s="69">
        <f t="shared" si="922"/>
        <v>5.8432576350035043E-2</v>
      </c>
      <c r="BL203" s="70">
        <f t="shared" si="923"/>
        <v>3.7937130160132519</v>
      </c>
      <c r="BM203" s="66">
        <f t="shared" si="924"/>
        <v>21.096050250000001</v>
      </c>
      <c r="BN203" s="69">
        <f t="shared" si="925"/>
        <v>21.096050250000001</v>
      </c>
      <c r="BO203" s="69">
        <f t="shared" si="926"/>
        <v>14.95743209650214</v>
      </c>
      <c r="BP203" s="69">
        <f t="shared" si="927"/>
        <v>0.47440606529180923</v>
      </c>
      <c r="BQ203" s="69">
        <f t="shared" si="928"/>
        <v>1.95816583972939</v>
      </c>
      <c r="BR203" s="69">
        <f t="shared" si="929"/>
        <v>0.73146640142673802</v>
      </c>
      <c r="BS203" s="69">
        <f t="shared" si="930"/>
        <v>9.0595666398929492E-2</v>
      </c>
      <c r="BT203" s="69">
        <f t="shared" si="931"/>
        <v>0.47676065081071961</v>
      </c>
      <c r="BU203" s="69">
        <f t="shared" si="932"/>
        <v>2.2565783671549402E-2</v>
      </c>
      <c r="BV203" s="70">
        <f t="shared" si="933"/>
        <v>2.3846576542698643</v>
      </c>
      <c r="BW203" s="71">
        <f t="shared" ref="BW203:EH203" si="938">IF(COUNT(BW173:BW177)&lt;3,"",AVERAGE(BW173:BW177))</f>
        <v>2.6698210036702426</v>
      </c>
      <c r="BX203" s="71">
        <f t="shared" si="938"/>
        <v>1.4270422002635046</v>
      </c>
      <c r="BY203" s="71">
        <f t="shared" si="938"/>
        <v>2.8310667195087524</v>
      </c>
      <c r="BZ203" s="71">
        <f t="shared" si="938"/>
        <v>1.588058293478261</v>
      </c>
      <c r="CA203" s="71">
        <f t="shared" si="938"/>
        <v>0.68162692885375498</v>
      </c>
      <c r="CB203" s="71">
        <f t="shared" si="938"/>
        <v>9.6870235507246355E-2</v>
      </c>
      <c r="CC203" s="71">
        <f t="shared" si="938"/>
        <v>0.62622332608695652</v>
      </c>
      <c r="CD203" s="71">
        <f t="shared" si="938"/>
        <v>7.7983656126482212E-2</v>
      </c>
      <c r="CE203" s="71">
        <f t="shared" si="938"/>
        <v>7.7039605401844527E-2</v>
      </c>
      <c r="CF203" s="71">
        <f t="shared" si="938"/>
        <v>1.2345654617918314</v>
      </c>
      <c r="CG203" s="71">
        <f t="shared" si="938"/>
        <v>2.8314984189723325E-2</v>
      </c>
      <c r="CH203" s="71">
        <f t="shared" si="938"/>
        <v>5.4997753623188409E-3</v>
      </c>
      <c r="CI203" s="71">
        <f t="shared" si="938"/>
        <v>6.0500658761528319E-5</v>
      </c>
      <c r="CJ203" s="71">
        <f t="shared" si="938"/>
        <v>6.8137220026350475E-4</v>
      </c>
      <c r="CK203" s="71">
        <f t="shared" si="938"/>
        <v>5.3485790513833993E-3</v>
      </c>
      <c r="CL203" s="71">
        <f t="shared" si="938"/>
        <v>0.11448081357048749</v>
      </c>
      <c r="CM203" s="71">
        <f t="shared" si="938"/>
        <v>4.4430494071146243E-2</v>
      </c>
      <c r="CN203" s="71">
        <f t="shared" si="938"/>
        <v>1.9807378129117264E-3</v>
      </c>
      <c r="CO203" s="71">
        <f t="shared" si="938"/>
        <v>1.1097308959156785E-2</v>
      </c>
      <c r="CP203" s="71">
        <f t="shared" si="938"/>
        <v>5.7409808959156781E-2</v>
      </c>
      <c r="CQ203" s="71">
        <f t="shared" si="938"/>
        <v>0.11037649868247694</v>
      </c>
      <c r="CR203" s="71">
        <f t="shared" si="938"/>
        <v>8.6003972332015816E-2</v>
      </c>
      <c r="CS203" s="71">
        <f t="shared" si="938"/>
        <v>8.3014258893280637E-2</v>
      </c>
      <c r="CT203" s="71">
        <f t="shared" si="938"/>
        <v>0.34790184782608702</v>
      </c>
      <c r="CU203" s="71">
        <f t="shared" si="938"/>
        <v>2.5423468379446638E-2</v>
      </c>
      <c r="CV203" s="71">
        <f t="shared" si="938"/>
        <v>3.3326482213438737E-4</v>
      </c>
      <c r="CW203" s="71">
        <f t="shared" si="938"/>
        <v>6.2927865612648213E-5</v>
      </c>
      <c r="CX203" s="71">
        <f t="shared" si="938"/>
        <v>2.1373978919631093E-4</v>
      </c>
      <c r="CY203" s="71">
        <f t="shared" si="938"/>
        <v>5.3307078392621872E-3</v>
      </c>
      <c r="CZ203" s="71">
        <f t="shared" si="938"/>
        <v>6.0094235836627137E-4</v>
      </c>
      <c r="DA203" s="71">
        <f t="shared" si="938"/>
        <v>1.4906210474308301E-2</v>
      </c>
      <c r="DB203" s="71">
        <f t="shared" si="938"/>
        <v>2.3328853754940709E-4</v>
      </c>
      <c r="DC203" s="71">
        <f t="shared" si="938"/>
        <v>1.6110638998682479E-4</v>
      </c>
      <c r="DD203" s="71">
        <f t="shared" si="938"/>
        <v>7.5081564558629785E-2</v>
      </c>
      <c r="DE203" s="71">
        <f t="shared" si="938"/>
        <v>4.427180500658762E-3</v>
      </c>
      <c r="DF203" s="71">
        <f t="shared" si="938"/>
        <v>3.5111857707509884E-4</v>
      </c>
      <c r="DG203" s="71">
        <f t="shared" si="938"/>
        <v>1.2857098155467719E-2</v>
      </c>
      <c r="DH203" s="71">
        <f t="shared" si="938"/>
        <v>7.42328722002635E-5</v>
      </c>
      <c r="DI203" s="71">
        <f t="shared" si="938"/>
        <v>7.7182147562582359E-5</v>
      </c>
      <c r="DJ203" s="71">
        <f t="shared" si="938"/>
        <v>1.5794446969696969E-2</v>
      </c>
      <c r="DK203" s="71">
        <f t="shared" si="938"/>
        <v>3.0747597826086964E-2</v>
      </c>
      <c r="DL203" s="71">
        <f t="shared" si="938"/>
        <v>9.3205862977602111E-5</v>
      </c>
      <c r="DM203" s="71">
        <f t="shared" si="938"/>
        <v>0.46383646574440052</v>
      </c>
      <c r="DN203" s="71">
        <f t="shared" si="938"/>
        <v>0.16524061594202899</v>
      </c>
      <c r="DO203" s="71">
        <f t="shared" si="938"/>
        <v>4.9926877470355736E-4</v>
      </c>
      <c r="DP203" s="71">
        <f t="shared" si="938"/>
        <v>3.696307641633729E-4</v>
      </c>
      <c r="DQ203" s="71">
        <f t="shared" si="938"/>
        <v>1.7165316205533597E-3</v>
      </c>
      <c r="DR203" s="71">
        <f t="shared" si="938"/>
        <v>2.1466732542819499E-5</v>
      </c>
      <c r="DS203" s="72">
        <f t="shared" si="938"/>
        <v>205.01401909222665</v>
      </c>
      <c r="DT203" s="73">
        <f t="shared" si="938"/>
        <v>14.065936485507246</v>
      </c>
      <c r="DU203" s="71">
        <f t="shared" si="938"/>
        <v>10.400583550724637</v>
      </c>
      <c r="DV203" s="71">
        <f t="shared" si="938"/>
        <v>13.832138805900621</v>
      </c>
      <c r="DW203" s="71">
        <f t="shared" si="938"/>
        <v>10.426056420289857</v>
      </c>
      <c r="DX203" s="71">
        <f t="shared" si="938"/>
        <v>6.7417594710144924</v>
      </c>
      <c r="DY203" s="71">
        <f t="shared" si="938"/>
        <v>0.26276845652173914</v>
      </c>
      <c r="DZ203" s="71">
        <f t="shared" si="938"/>
        <v>2.6491488260869569</v>
      </c>
      <c r="EA203" s="71">
        <f t="shared" si="938"/>
        <v>0.33741239130434786</v>
      </c>
      <c r="EB203" s="71">
        <f t="shared" si="938"/>
        <v>0.41790163405797098</v>
      </c>
      <c r="EC203" s="71">
        <f t="shared" si="938"/>
        <v>3.6653529347826082</v>
      </c>
      <c r="ED203" s="71">
        <f t="shared" si="938"/>
        <v>1.7066423913043478E-2</v>
      </c>
      <c r="EE203" s="71">
        <f t="shared" si="938"/>
        <v>1.8753047101449274E-2</v>
      </c>
      <c r="EF203" s="71">
        <f t="shared" si="938"/>
        <v>2.6408695652173906E-4</v>
      </c>
      <c r="EG203" s="71">
        <f t="shared" si="938"/>
        <v>2.0979963768115945E-3</v>
      </c>
      <c r="EH203" s="71">
        <f t="shared" si="938"/>
        <v>1.7165757246376812E-2</v>
      </c>
      <c r="EI203" s="71">
        <f t="shared" ref="EI203:FP203" si="939">IF(COUNT(EI173:EI177)&lt;3,"",AVERAGE(EI173:EI177))</f>
        <v>0.57414307971014489</v>
      </c>
      <c r="EJ203" s="71">
        <f t="shared" si="939"/>
        <v>9.3931340579710157E-2</v>
      </c>
      <c r="EK203" s="71">
        <f t="shared" si="939"/>
        <v>4.0867753623188407E-3</v>
      </c>
      <c r="EL203" s="71">
        <f t="shared" si="939"/>
        <v>9.6920217391304325E-2</v>
      </c>
      <c r="EM203" s="71">
        <f t="shared" si="939"/>
        <v>0.33147510869565217</v>
      </c>
      <c r="EN203" s="71">
        <f t="shared" si="939"/>
        <v>0.34373322463768119</v>
      </c>
      <c r="EO203" s="71">
        <f t="shared" si="939"/>
        <v>0.36487199275362314</v>
      </c>
      <c r="EP203" s="71">
        <f t="shared" si="939"/>
        <v>0.33474880434782611</v>
      </c>
      <c r="EQ203" s="71">
        <f t="shared" si="939"/>
        <v>1.4717493478260868</v>
      </c>
      <c r="ER203" s="71">
        <f t="shared" si="939"/>
        <v>-4.7147846790890263E-2</v>
      </c>
      <c r="ES203" s="71">
        <f t="shared" si="939"/>
        <v>1.6083333333333336E-5</v>
      </c>
      <c r="ET203" s="71">
        <f t="shared" si="939"/>
        <v>1.0055072463768116E-4</v>
      </c>
      <c r="EU203" s="71">
        <f t="shared" si="939"/>
        <v>5.9215579710144932E-4</v>
      </c>
      <c r="EV203" s="71">
        <f t="shared" si="939"/>
        <v>2.2300978260869568E-2</v>
      </c>
      <c r="EW203" s="71">
        <f t="shared" si="939"/>
        <v>1.7580978260869566E-3</v>
      </c>
      <c r="EX203" s="71">
        <f t="shared" si="939"/>
        <v>1.5759202898550727E-2</v>
      </c>
      <c r="EY203" s="71">
        <f t="shared" si="939"/>
        <v>7.7797826086956523E-4</v>
      </c>
      <c r="EZ203" s="71">
        <f t="shared" si="939"/>
        <v>4.9421376811594202E-4</v>
      </c>
      <c r="FA203" s="71">
        <f t="shared" si="939"/>
        <v>0.20331541925465837</v>
      </c>
      <c r="FB203" s="71">
        <f t="shared" si="939"/>
        <v>1.540679089026915E-2</v>
      </c>
      <c r="FC203" s="71">
        <f t="shared" si="939"/>
        <v>0</v>
      </c>
      <c r="FD203" s="71">
        <f t="shared" si="939"/>
        <v>3.8103858695652179E-2</v>
      </c>
      <c r="FE203" s="71">
        <f t="shared" si="939"/>
        <v>1.8010507246376815E-4</v>
      </c>
      <c r="FF203" s="71">
        <f t="shared" si="939"/>
        <v>7.055652173913043E-4</v>
      </c>
      <c r="FG203" s="71">
        <f t="shared" si="939"/>
        <v>0.11457628260869565</v>
      </c>
      <c r="FH203" s="71">
        <f t="shared" si="939"/>
        <v>9.6782195652173927E-2</v>
      </c>
      <c r="FI203" s="71">
        <f t="shared" si="939"/>
        <v>2.3256884057971011E-4</v>
      </c>
      <c r="FJ203" s="71">
        <f t="shared" si="939"/>
        <v>4.7749345341614902</v>
      </c>
      <c r="FK203" s="71">
        <f t="shared" si="939"/>
        <v>1.6343657789855073</v>
      </c>
      <c r="FL203" s="71">
        <f t="shared" si="939"/>
        <v>1.8009057971014493E-3</v>
      </c>
      <c r="FM203" s="71">
        <f t="shared" si="939"/>
        <v>1.0935108695652174E-3</v>
      </c>
      <c r="FN203" s="71">
        <f t="shared" si="939"/>
        <v>5.4108007246376809E-3</v>
      </c>
      <c r="FO203" s="71">
        <f t="shared" si="939"/>
        <v>6.1547101449275357E-5</v>
      </c>
      <c r="FP203" s="72">
        <f t="shared" si="939"/>
        <v>54.5108364057971</v>
      </c>
    </row>
    <row r="204" spans="1:172" x14ac:dyDescent="0.2">
      <c r="A204" s="62" t="str">
        <f t="shared" si="885"/>
        <v>GRGU1</v>
      </c>
      <c r="B204" s="63" t="s">
        <v>81</v>
      </c>
      <c r="C204" s="20"/>
      <c r="D204" s="41"/>
      <c r="E204" s="41"/>
      <c r="F204" s="41"/>
      <c r="G204" s="41"/>
      <c r="H204" s="41"/>
      <c r="I204" s="20"/>
      <c r="J204" s="64">
        <f t="shared" si="886"/>
        <v>6.9627915283267452</v>
      </c>
      <c r="K204" s="41"/>
      <c r="L204" s="64">
        <f t="shared" ref="L204:U204" si="940">IF(COUNT(L174:L178)&lt;3,"",AVERAGE(L174:L178))</f>
        <v>20.314218413702243</v>
      </c>
      <c r="M204" s="64">
        <f t="shared" si="940"/>
        <v>9.314218413702239</v>
      </c>
      <c r="N204" s="64">
        <f t="shared" si="940"/>
        <v>5.1737118870223986</v>
      </c>
      <c r="O204" s="64">
        <f t="shared" si="940"/>
        <v>0.71389980928853747</v>
      </c>
      <c r="P204" s="64">
        <f t="shared" si="940"/>
        <v>1.7255335296442689</v>
      </c>
      <c r="Q204" s="64">
        <f t="shared" si="940"/>
        <v>0.7499053359683796</v>
      </c>
      <c r="R204" s="64">
        <f t="shared" si="940"/>
        <v>8.4504684453227924E-2</v>
      </c>
      <c r="S204" s="64">
        <f t="shared" si="940"/>
        <v>0.74365456719367595</v>
      </c>
      <c r="T204" s="64">
        <f t="shared" si="940"/>
        <v>0.12300901844532279</v>
      </c>
      <c r="U204" s="65">
        <f t="shared" si="940"/>
        <v>11</v>
      </c>
      <c r="V204" s="20"/>
      <c r="W204" s="64">
        <f t="shared" si="888"/>
        <v>20.622827673913044</v>
      </c>
      <c r="X204" s="41"/>
      <c r="Y204" s="64">
        <f t="shared" ref="Y204:AH204" si="941">IF(COUNT(Y174:Y178)&lt;3,"",AVERAGE(Y174:Y178))</f>
        <v>88.86396038043479</v>
      </c>
      <c r="Z204" s="64">
        <f t="shared" si="941"/>
        <v>77.86396038043479</v>
      </c>
      <c r="AA204" s="64">
        <f t="shared" si="941"/>
        <v>60.747919851449275</v>
      </c>
      <c r="AB204" s="64">
        <f t="shared" si="941"/>
        <v>2.0214030217391303</v>
      </c>
      <c r="AC204" s="64">
        <f t="shared" si="941"/>
        <v>8.9896538043478245</v>
      </c>
      <c r="AD204" s="64">
        <f t="shared" si="941"/>
        <v>3.3177902173913045</v>
      </c>
      <c r="AE204" s="64">
        <f t="shared" si="941"/>
        <v>0.38454513405797097</v>
      </c>
      <c r="AF204" s="64">
        <f t="shared" si="941"/>
        <v>2.2742443478260865</v>
      </c>
      <c r="AG204" s="64">
        <f t="shared" si="941"/>
        <v>0.12840341304347824</v>
      </c>
      <c r="AH204" s="65">
        <f t="shared" si="941"/>
        <v>11</v>
      </c>
      <c r="AI204" s="66">
        <f t="shared" si="894"/>
        <v>6.9627915283267452</v>
      </c>
      <c r="AJ204" s="67">
        <f t="shared" si="895"/>
        <v>1</v>
      </c>
      <c r="AK204" s="67">
        <f t="shared" si="896"/>
        <v>0.25468426998563004</v>
      </c>
      <c r="AL204" s="67">
        <f t="shared" si="897"/>
        <v>3.5142863719876197E-2</v>
      </c>
      <c r="AM204" s="67">
        <f t="shared" si="898"/>
        <v>8.4942156990906958E-2</v>
      </c>
      <c r="AN204" s="67">
        <f t="shared" si="899"/>
        <v>3.6915293549396773E-2</v>
      </c>
      <c r="AO204" s="67">
        <f t="shared" si="900"/>
        <v>4.1598786983715929E-3</v>
      </c>
      <c r="AP204" s="67">
        <f t="shared" si="901"/>
        <v>3.6607589425742805E-2</v>
      </c>
      <c r="AQ204" s="67">
        <f t="shared" si="902"/>
        <v>6.0553163277180964E-3</v>
      </c>
      <c r="AR204" s="68">
        <f t="shared" si="903"/>
        <v>0.54149265189451423</v>
      </c>
      <c r="AS204" s="66">
        <f t="shared" si="904"/>
        <v>20.622827673913044</v>
      </c>
      <c r="AT204" s="67">
        <f t="shared" si="905"/>
        <v>1</v>
      </c>
      <c r="AU204" s="67">
        <f t="shared" si="906"/>
        <v>0.6836058126532043</v>
      </c>
      <c r="AV204" s="67">
        <f t="shared" si="907"/>
        <v>2.2747163339168298E-2</v>
      </c>
      <c r="AW204" s="67">
        <f t="shared" si="908"/>
        <v>0.10116197574204762</v>
      </c>
      <c r="AX204" s="67">
        <f t="shared" si="909"/>
        <v>3.7335610557840765E-2</v>
      </c>
      <c r="AY204" s="67">
        <f t="shared" si="910"/>
        <v>4.3273463439137518E-3</v>
      </c>
      <c r="AZ204" s="67">
        <f t="shared" si="911"/>
        <v>2.5592426199438301E-2</v>
      </c>
      <c r="BA204" s="67">
        <f t="shared" si="912"/>
        <v>1.4449436249945582E-3</v>
      </c>
      <c r="BB204" s="68">
        <f t="shared" si="913"/>
        <v>0.12378471489350674</v>
      </c>
      <c r="BC204" s="66">
        <f t="shared" si="914"/>
        <v>6.9627915283267452</v>
      </c>
      <c r="BD204" s="69">
        <f t="shared" si="915"/>
        <v>6.9627915283267452</v>
      </c>
      <c r="BE204" s="69">
        <f t="shared" si="916"/>
        <v>1.7733134774540265</v>
      </c>
      <c r="BF204" s="69">
        <f t="shared" si="917"/>
        <v>0.2446924337898953</v>
      </c>
      <c r="BG204" s="69">
        <f t="shared" si="918"/>
        <v>0.59143453109408739</v>
      </c>
      <c r="BH204" s="69">
        <f t="shared" si="919"/>
        <v>0.25703349319143481</v>
      </c>
      <c r="BI204" s="69">
        <f t="shared" si="920"/>
        <v>2.8964368159888614E-2</v>
      </c>
      <c r="BJ204" s="69">
        <f t="shared" si="921"/>
        <v>0.25489101352602572</v>
      </c>
      <c r="BK204" s="69">
        <f t="shared" si="922"/>
        <v>4.2161905227974181E-2</v>
      </c>
      <c r="BL204" s="70">
        <f t="shared" si="923"/>
        <v>3.7703004492623071</v>
      </c>
      <c r="BM204" s="66">
        <f t="shared" si="924"/>
        <v>20.622827673913044</v>
      </c>
      <c r="BN204" s="69">
        <f t="shared" si="925"/>
        <v>20.622827673913044</v>
      </c>
      <c r="BO204" s="69">
        <f t="shared" si="926"/>
        <v>14.097884871232317</v>
      </c>
      <c r="BP204" s="69">
        <f t="shared" si="927"/>
        <v>0.46911082961402023</v>
      </c>
      <c r="BQ204" s="69">
        <f t="shared" si="928"/>
        <v>2.0862459928808197</v>
      </c>
      <c r="BR204" s="69">
        <f t="shared" si="929"/>
        <v>0.76996586263467859</v>
      </c>
      <c r="BS204" s="69">
        <f t="shared" si="930"/>
        <v>8.9242117935870946E-2</v>
      </c>
      <c r="BT204" s="69">
        <f t="shared" si="931"/>
        <v>0.52778819526835341</v>
      </c>
      <c r="BU204" s="69">
        <f t="shared" si="932"/>
        <v>2.9798823376782007E-2</v>
      </c>
      <c r="BV204" s="70">
        <f t="shared" si="933"/>
        <v>2.5527908439132472</v>
      </c>
      <c r="BW204" s="71">
        <f t="shared" ref="BW204:EH204" si="942">IF(COUNT(BW174:BW178)&lt;3,"",AVERAGE(BW174:BW178))</f>
        <v>2.6766326637492943</v>
      </c>
      <c r="BX204" s="71">
        <f t="shared" si="942"/>
        <v>1.4289949275362319</v>
      </c>
      <c r="BY204" s="71">
        <f t="shared" si="942"/>
        <v>2.7829464230660648</v>
      </c>
      <c r="BZ204" s="71">
        <f t="shared" si="942"/>
        <v>1.5212539654150199</v>
      </c>
      <c r="CA204" s="71">
        <f t="shared" si="942"/>
        <v>0.66347844268774714</v>
      </c>
      <c r="CB204" s="71">
        <f t="shared" si="942"/>
        <v>8.7436958827404473E-2</v>
      </c>
      <c r="CC204" s="71">
        <f t="shared" si="942"/>
        <v>0.5904448754940711</v>
      </c>
      <c r="CD204" s="71">
        <f t="shared" si="942"/>
        <v>7.4990533596837952E-2</v>
      </c>
      <c r="CE204" s="71">
        <f t="shared" si="942"/>
        <v>8.4504684453227924E-2</v>
      </c>
      <c r="CF204" s="71">
        <f t="shared" si="942"/>
        <v>1.2394243945981553</v>
      </c>
      <c r="CG204" s="71">
        <f t="shared" si="942"/>
        <v>2.0399272727272728E-2</v>
      </c>
      <c r="CH204" s="71">
        <f t="shared" si="942"/>
        <v>6.6035144927536231E-3</v>
      </c>
      <c r="CI204" s="71">
        <f t="shared" si="942"/>
        <v>5.6046113306982874E-5</v>
      </c>
      <c r="CJ204" s="71">
        <f t="shared" si="942"/>
        <v>7.086093544137024E-4</v>
      </c>
      <c r="CK204" s="71">
        <f t="shared" si="942"/>
        <v>5.601179841897232E-3</v>
      </c>
      <c r="CL204" s="71">
        <f t="shared" si="942"/>
        <v>0.11937018115942029</v>
      </c>
      <c r="CM204" s="71">
        <f t="shared" si="942"/>
        <v>4.1713498023715413E-2</v>
      </c>
      <c r="CN204" s="71">
        <f t="shared" si="942"/>
        <v>1.6933465085638998E-3</v>
      </c>
      <c r="CO204" s="71">
        <f t="shared" si="942"/>
        <v>8.0251350461133068E-3</v>
      </c>
      <c r="CP204" s="71">
        <f t="shared" si="942"/>
        <v>5.5849650856389987E-2</v>
      </c>
      <c r="CQ204" s="71">
        <f t="shared" si="942"/>
        <v>0.10219072793148878</v>
      </c>
      <c r="CR204" s="71">
        <f t="shared" si="942"/>
        <v>7.4034328063241117E-2</v>
      </c>
      <c r="CS204" s="71">
        <f t="shared" si="942"/>
        <v>8.7892361660079049E-2</v>
      </c>
      <c r="CT204" s="71">
        <f t="shared" si="942"/>
        <v>0.32799220355731223</v>
      </c>
      <c r="CU204" s="71">
        <f t="shared" si="942"/>
        <v>1.9629792490118578E-2</v>
      </c>
      <c r="CV204" s="71">
        <f t="shared" si="942"/>
        <v>2.7674308300395259E-4</v>
      </c>
      <c r="CW204" s="71">
        <f t="shared" si="942"/>
        <v>7.8753952569169956E-5</v>
      </c>
      <c r="CX204" s="71">
        <f t="shared" si="942"/>
        <v>2.0970421607378127E-4</v>
      </c>
      <c r="CY204" s="71">
        <f t="shared" si="942"/>
        <v>5.7388106060606067E-3</v>
      </c>
      <c r="CZ204" s="71">
        <f t="shared" si="942"/>
        <v>5.8768544137022401E-4</v>
      </c>
      <c r="DA204" s="71">
        <f t="shared" si="942"/>
        <v>1.4054226284584978E-2</v>
      </c>
      <c r="DB204" s="71">
        <f t="shared" si="942"/>
        <v>2.3385375494071147E-4</v>
      </c>
      <c r="DC204" s="71">
        <f t="shared" si="942"/>
        <v>1.9126449275362319E-4</v>
      </c>
      <c r="DD204" s="71">
        <f t="shared" si="942"/>
        <v>6.7768955862977626E-2</v>
      </c>
      <c r="DE204" s="71">
        <f t="shared" si="942"/>
        <v>2.7454018445322798E-3</v>
      </c>
      <c r="DF204" s="71">
        <f t="shared" si="942"/>
        <v>2.7164031620553362E-4</v>
      </c>
      <c r="DG204" s="71">
        <f t="shared" si="942"/>
        <v>1.2504568511198947E-2</v>
      </c>
      <c r="DH204" s="71">
        <f t="shared" si="942"/>
        <v>6.6837615283267448E-5</v>
      </c>
      <c r="DI204" s="71">
        <f t="shared" si="942"/>
        <v>7.7640645586297781E-5</v>
      </c>
      <c r="DJ204" s="71">
        <f t="shared" si="942"/>
        <v>1.7580284914360998E-2</v>
      </c>
      <c r="DK204" s="71">
        <f t="shared" si="942"/>
        <v>2.6932317193675892E-2</v>
      </c>
      <c r="DL204" s="71">
        <f t="shared" si="942"/>
        <v>1.0178293807641633E-4</v>
      </c>
      <c r="DM204" s="71">
        <f t="shared" si="942"/>
        <v>0.44798496376811592</v>
      </c>
      <c r="DN204" s="71">
        <f t="shared" si="942"/>
        <v>0.16084093610013178</v>
      </c>
      <c r="DO204" s="71">
        <f t="shared" si="942"/>
        <v>5.6406719367588936E-4</v>
      </c>
      <c r="DP204" s="71">
        <f t="shared" si="942"/>
        <v>4.040418313570488E-4</v>
      </c>
      <c r="DQ204" s="71">
        <f t="shared" si="942"/>
        <v>1.7928201581027669E-3</v>
      </c>
      <c r="DR204" s="71">
        <f t="shared" si="942"/>
        <v>3.2885704874835313E-5</v>
      </c>
      <c r="DS204" s="72">
        <f t="shared" si="942"/>
        <v>208.56894194993416</v>
      </c>
      <c r="DT204" s="73">
        <f t="shared" si="942"/>
        <v>13.664956884057972</v>
      </c>
      <c r="DU204" s="71">
        <f t="shared" si="942"/>
        <v>9.8745496376811577</v>
      </c>
      <c r="DV204" s="71">
        <f t="shared" si="942"/>
        <v>13.481383305900621</v>
      </c>
      <c r="DW204" s="71">
        <f t="shared" si="942"/>
        <v>9.8194638115942023</v>
      </c>
      <c r="DX204" s="71">
        <f t="shared" si="942"/>
        <v>6.1669185942028992</v>
      </c>
      <c r="DY204" s="71">
        <f t="shared" si="942"/>
        <v>0.24496726449275363</v>
      </c>
      <c r="DZ204" s="71">
        <f t="shared" si="942"/>
        <v>2.6703658695652175</v>
      </c>
      <c r="EA204" s="71">
        <f t="shared" si="942"/>
        <v>0.33177902173913043</v>
      </c>
      <c r="EB204" s="71">
        <f t="shared" si="942"/>
        <v>0.38454513405797097</v>
      </c>
      <c r="EC204" s="71">
        <f t="shared" si="942"/>
        <v>3.7904072463768115</v>
      </c>
      <c r="ED204" s="71">
        <f t="shared" si="942"/>
        <v>2.088853623188406E-2</v>
      </c>
      <c r="EE204" s="71">
        <f t="shared" si="942"/>
        <v>1.4823474637681161E-2</v>
      </c>
      <c r="EF204" s="71">
        <f t="shared" si="942"/>
        <v>2.5772463768115942E-4</v>
      </c>
      <c r="EG204" s="71">
        <f t="shared" si="942"/>
        <v>2.0897898550724632E-3</v>
      </c>
      <c r="EH204" s="71">
        <f t="shared" si="942"/>
        <v>1.7607583333333333E-2</v>
      </c>
      <c r="EI204" s="71">
        <f t="shared" ref="EI204:FP204" si="943">IF(COUNT(EI174:EI178)&lt;3,"",AVERAGE(EI174:EI178))</f>
        <v>0.64645623188405799</v>
      </c>
      <c r="EJ204" s="71">
        <f t="shared" si="943"/>
        <v>9.0640652173913067E-2</v>
      </c>
      <c r="EK204" s="71">
        <f t="shared" si="943"/>
        <v>3.6129347826086957E-3</v>
      </c>
      <c r="EL204" s="71">
        <f t="shared" si="943"/>
        <v>8.4734275362318839E-2</v>
      </c>
      <c r="EM204" s="71">
        <f t="shared" si="943"/>
        <v>0.3410513043478261</v>
      </c>
      <c r="EN204" s="71">
        <f t="shared" si="943"/>
        <v>0.32643920289855072</v>
      </c>
      <c r="EO204" s="71">
        <f t="shared" si="943"/>
        <v>0.32238101449275358</v>
      </c>
      <c r="EP204" s="71">
        <f t="shared" si="943"/>
        <v>0.40893079710144925</v>
      </c>
      <c r="EQ204" s="71">
        <f t="shared" si="943"/>
        <v>1.4835365942028986</v>
      </c>
      <c r="ER204" s="71">
        <f t="shared" si="943"/>
        <v>-8.87498447204969E-3</v>
      </c>
      <c r="ES204" s="71">
        <f t="shared" si="943"/>
        <v>8.0000000000000013E-6</v>
      </c>
      <c r="ET204" s="71">
        <f t="shared" si="943"/>
        <v>1.0399275362318842E-4</v>
      </c>
      <c r="EU204" s="71">
        <f t="shared" si="943"/>
        <v>6.0439492753623192E-4</v>
      </c>
      <c r="EV204" s="71">
        <f t="shared" si="943"/>
        <v>2.2738445652173912E-2</v>
      </c>
      <c r="EW204" s="71">
        <f t="shared" si="943"/>
        <v>1.7414601449275366E-3</v>
      </c>
      <c r="EX204" s="71">
        <f t="shared" si="943"/>
        <v>8.3580217391304341E-3</v>
      </c>
      <c r="EY204" s="71">
        <f t="shared" si="943"/>
        <v>7.7841666666666662E-4</v>
      </c>
      <c r="EZ204" s="71">
        <f t="shared" si="943"/>
        <v>5.0207246376811592E-4</v>
      </c>
      <c r="FA204" s="71">
        <f t="shared" si="943"/>
        <v>0.18951599896480328</v>
      </c>
      <c r="FB204" s="71">
        <f t="shared" si="943"/>
        <v>1.3150087991718426E-2</v>
      </c>
      <c r="FC204" s="71">
        <f t="shared" si="943"/>
        <v>0</v>
      </c>
      <c r="FD204" s="71">
        <f t="shared" si="943"/>
        <v>3.864377536231884E-2</v>
      </c>
      <c r="FE204" s="71">
        <f t="shared" si="943"/>
        <v>1.7212681159420288E-4</v>
      </c>
      <c r="FF204" s="71">
        <f t="shared" si="943"/>
        <v>6.5092391304347815E-4</v>
      </c>
      <c r="FG204" s="71">
        <f t="shared" si="943"/>
        <v>0.10453891666666666</v>
      </c>
      <c r="FH204" s="71">
        <f t="shared" si="943"/>
        <v>6.0725496376811593E-2</v>
      </c>
      <c r="FI204" s="71">
        <f t="shared" si="943"/>
        <v>2.2604347826086956E-4</v>
      </c>
      <c r="FJ204" s="71">
        <f t="shared" si="943"/>
        <v>4.3805166356107659</v>
      </c>
      <c r="FK204" s="71">
        <f t="shared" si="943"/>
        <v>1.4950104818840579</v>
      </c>
      <c r="FL204" s="71">
        <f t="shared" si="943"/>
        <v>1.7657391304347827E-3</v>
      </c>
      <c r="FM204" s="71">
        <f t="shared" si="943"/>
        <v>1.0479927536231881E-3</v>
      </c>
      <c r="FN204" s="71">
        <f t="shared" si="943"/>
        <v>5.4861195652173905E-3</v>
      </c>
      <c r="FO204" s="71">
        <f t="shared" si="943"/>
        <v>4.3278985507246374E-5</v>
      </c>
      <c r="FP204" s="72">
        <f t="shared" si="943"/>
        <v>55.598244137681149</v>
      </c>
    </row>
    <row r="205" spans="1:172" x14ac:dyDescent="0.2">
      <c r="A205" s="62" t="str">
        <f t="shared" si="885"/>
        <v>GRGU1</v>
      </c>
      <c r="B205" s="63" t="s">
        <v>82</v>
      </c>
      <c r="C205" s="20"/>
      <c r="D205" s="41"/>
      <c r="E205" s="41"/>
      <c r="F205" s="41"/>
      <c r="G205" s="41"/>
      <c r="H205" s="41"/>
      <c r="I205" s="20"/>
      <c r="J205" s="64">
        <f t="shared" si="886"/>
        <v>6.8134567374364767</v>
      </c>
      <c r="K205" s="41"/>
      <c r="L205" s="64">
        <f t="shared" ref="L205:U205" si="944">IF(COUNT(L175:L179)&lt;3,"",AVERAGE(L175:L179))</f>
        <v>19.996350198381329</v>
      </c>
      <c r="M205" s="64">
        <f t="shared" si="944"/>
        <v>8.9963501983813288</v>
      </c>
      <c r="N205" s="64">
        <f t="shared" si="944"/>
        <v>5.0181651333992097</v>
      </c>
      <c r="O205" s="64">
        <f t="shared" si="944"/>
        <v>0.68926049251835109</v>
      </c>
      <c r="P205" s="64">
        <f t="shared" si="944"/>
        <v>1.6454983081121775</v>
      </c>
      <c r="Q205" s="64">
        <f t="shared" si="944"/>
        <v>0.68217407302842081</v>
      </c>
      <c r="R205" s="64">
        <f t="shared" si="944"/>
        <v>8.6807471202710318E-2</v>
      </c>
      <c r="S205" s="64">
        <f t="shared" si="944"/>
        <v>0.7042562731978167</v>
      </c>
      <c r="T205" s="64">
        <f t="shared" si="944"/>
        <v>0.1701877637869377</v>
      </c>
      <c r="U205" s="65">
        <f t="shared" si="944"/>
        <v>11</v>
      </c>
      <c r="V205" s="20"/>
      <c r="W205" s="64">
        <f t="shared" si="888"/>
        <v>19.711564976943347</v>
      </c>
      <c r="X205" s="41"/>
      <c r="Y205" s="64">
        <f t="shared" ref="Y205:AH205" si="945">IF(COUNT(Y175:Y179)&lt;3,"",AVERAGE(Y175:Y179))</f>
        <v>81.351180797101463</v>
      </c>
      <c r="Z205" s="64">
        <f t="shared" si="945"/>
        <v>70.351180797101463</v>
      </c>
      <c r="AA205" s="64">
        <f t="shared" si="945"/>
        <v>55.161910821146236</v>
      </c>
      <c r="AB205" s="64">
        <f t="shared" si="945"/>
        <v>1.7463812944664032</v>
      </c>
      <c r="AC205" s="64">
        <f t="shared" si="945"/>
        <v>7.9696575013175224</v>
      </c>
      <c r="AD205" s="64">
        <f t="shared" si="945"/>
        <v>2.9530947628458497</v>
      </c>
      <c r="AE205" s="64">
        <f t="shared" si="945"/>
        <v>0.36485178557312248</v>
      </c>
      <c r="AF205" s="64">
        <f t="shared" si="945"/>
        <v>2.0220503023715413</v>
      </c>
      <c r="AG205" s="64">
        <f t="shared" si="945"/>
        <v>0.13323415546772069</v>
      </c>
      <c r="AH205" s="65">
        <f t="shared" si="945"/>
        <v>11</v>
      </c>
      <c r="AI205" s="66">
        <f t="shared" si="894"/>
        <v>6.8134567374364767</v>
      </c>
      <c r="AJ205" s="67">
        <f t="shared" si="895"/>
        <v>1</v>
      </c>
      <c r="AK205" s="67">
        <f t="shared" si="896"/>
        <v>0.250954053295457</v>
      </c>
      <c r="AL205" s="67">
        <f t="shared" si="897"/>
        <v>3.4469314933989581E-2</v>
      </c>
      <c r="AM205" s="67">
        <f t="shared" si="898"/>
        <v>8.2289932502051188E-2</v>
      </c>
      <c r="AN205" s="67">
        <f t="shared" si="899"/>
        <v>3.4114929287627785E-2</v>
      </c>
      <c r="AO205" s="67">
        <f t="shared" si="900"/>
        <v>4.3411657798300227E-3</v>
      </c>
      <c r="AP205" s="67">
        <f t="shared" si="901"/>
        <v>3.5219240821998857E-2</v>
      </c>
      <c r="AQ205" s="67">
        <f t="shared" si="902"/>
        <v>8.5109413517229816E-3</v>
      </c>
      <c r="AR205" s="68">
        <f t="shared" si="903"/>
        <v>0.55010038786430293</v>
      </c>
      <c r="AS205" s="66">
        <f t="shared" si="904"/>
        <v>19.711564976943347</v>
      </c>
      <c r="AT205" s="67">
        <f t="shared" si="905"/>
        <v>1</v>
      </c>
      <c r="AU205" s="67">
        <f t="shared" si="906"/>
        <v>0.67807142171329926</v>
      </c>
      <c r="AV205" s="67">
        <f t="shared" si="907"/>
        <v>2.1467190486417952E-2</v>
      </c>
      <c r="AW205" s="67">
        <f t="shared" si="908"/>
        <v>9.7966094938372189E-2</v>
      </c>
      <c r="AX205" s="67">
        <f t="shared" si="909"/>
        <v>3.6300576511743371E-2</v>
      </c>
      <c r="AY205" s="67">
        <f t="shared" si="910"/>
        <v>4.4848984611926138E-3</v>
      </c>
      <c r="AZ205" s="67">
        <f t="shared" si="911"/>
        <v>2.485581994703618E-2</v>
      </c>
      <c r="BA205" s="67">
        <f t="shared" si="912"/>
        <v>1.6377654775536806E-3</v>
      </c>
      <c r="BB205" s="68">
        <f t="shared" si="913"/>
        <v>0.13521623032657848</v>
      </c>
      <c r="BC205" s="66">
        <f t="shared" si="914"/>
        <v>6.8134567374364767</v>
      </c>
      <c r="BD205" s="69">
        <f t="shared" si="915"/>
        <v>6.8134567374364767</v>
      </c>
      <c r="BE205" s="69">
        <f t="shared" si="916"/>
        <v>1.7098645852129242</v>
      </c>
      <c r="BF205" s="69">
        <f t="shared" si="917"/>
        <v>0.23485518607181108</v>
      </c>
      <c r="BG205" s="69">
        <f t="shared" si="918"/>
        <v>0.56067889502929358</v>
      </c>
      <c r="BH205" s="69">
        <f t="shared" si="919"/>
        <v>0.2324405948019565</v>
      </c>
      <c r="BI205" s="69">
        <f t="shared" si="920"/>
        <v>2.9578345230911546E-2</v>
      </c>
      <c r="BJ205" s="69">
        <f t="shared" si="921"/>
        <v>0.23996477366604591</v>
      </c>
      <c r="BK205" s="69">
        <f t="shared" si="922"/>
        <v>5.7988930694823665E-2</v>
      </c>
      <c r="BL205" s="70">
        <f t="shared" si="923"/>
        <v>3.748085193960454</v>
      </c>
      <c r="BM205" s="66">
        <f t="shared" si="924"/>
        <v>19.711564976943347</v>
      </c>
      <c r="BN205" s="69">
        <f t="shared" si="925"/>
        <v>19.711564976943347</v>
      </c>
      <c r="BO205" s="69">
        <f t="shared" si="926"/>
        <v>13.365848888110053</v>
      </c>
      <c r="BP205" s="69">
        <f t="shared" si="927"/>
        <v>0.4231519201454475</v>
      </c>
      <c r="BQ205" s="69">
        <f t="shared" si="928"/>
        <v>1.9310650459151242</v>
      </c>
      <c r="BR205" s="69">
        <f t="shared" si="929"/>
        <v>0.71554117261173289</v>
      </c>
      <c r="BS205" s="69">
        <f t="shared" si="930"/>
        <v>8.8404367432791439E-2</v>
      </c>
      <c r="BT205" s="69">
        <f t="shared" si="931"/>
        <v>0.48994710994120821</v>
      </c>
      <c r="BU205" s="69">
        <f t="shared" si="932"/>
        <v>3.2282920627794025E-2</v>
      </c>
      <c r="BV205" s="70">
        <f t="shared" si="933"/>
        <v>2.665323510019689</v>
      </c>
      <c r="BW205" s="71">
        <f t="shared" ref="BW205:EH205" si="946">IF(COUNT(BW175:BW179)&lt;3,"",AVERAGE(BW175:BW179))</f>
        <v>2.6030772351778659</v>
      </c>
      <c r="BX205" s="71">
        <f t="shared" si="946"/>
        <v>1.4216753830227742</v>
      </c>
      <c r="BY205" s="71">
        <f t="shared" si="946"/>
        <v>2.6626593040184461</v>
      </c>
      <c r="BZ205" s="71">
        <f t="shared" si="946"/>
        <v>1.4720667604460758</v>
      </c>
      <c r="CA205" s="71">
        <f t="shared" si="946"/>
        <v>0.64116257933370979</v>
      </c>
      <c r="CB205" s="71">
        <f t="shared" si="946"/>
        <v>8.4512722802559767E-2</v>
      </c>
      <c r="CC205" s="71">
        <f t="shared" si="946"/>
        <v>0.56334440344438164</v>
      </c>
      <c r="CD205" s="71">
        <f t="shared" si="946"/>
        <v>6.8217407302842092E-2</v>
      </c>
      <c r="CE205" s="71">
        <f t="shared" si="946"/>
        <v>8.6807471202710318E-2</v>
      </c>
      <c r="CF205" s="71">
        <f t="shared" si="946"/>
        <v>1.1737605188217579</v>
      </c>
      <c r="CG205" s="71">
        <f t="shared" si="946"/>
        <v>2.8023367965367963E-2</v>
      </c>
      <c r="CH205" s="71">
        <f t="shared" si="946"/>
        <v>6.9608188405797106E-3</v>
      </c>
      <c r="CI205" s="71">
        <f t="shared" si="946"/>
        <v>4.3888763410502542E-5</v>
      </c>
      <c r="CJ205" s="71">
        <f t="shared" si="946"/>
        <v>7.0901101072840206E-4</v>
      </c>
      <c r="CK205" s="71">
        <f t="shared" si="946"/>
        <v>5.8762150385846031E-3</v>
      </c>
      <c r="CL205" s="71">
        <f t="shared" si="946"/>
        <v>0.12241390786749481</v>
      </c>
      <c r="CM205" s="71">
        <f t="shared" si="946"/>
        <v>3.8229729907773388E-2</v>
      </c>
      <c r="CN205" s="71">
        <f t="shared" si="946"/>
        <v>7.3537549407114622E-4</v>
      </c>
      <c r="CO205" s="71">
        <f t="shared" si="946"/>
        <v>5.1638099943534721E-3</v>
      </c>
      <c r="CP205" s="71">
        <f t="shared" si="946"/>
        <v>5.4778677771503859E-2</v>
      </c>
      <c r="CQ205" s="71">
        <f t="shared" si="946"/>
        <v>9.4819257952192731E-2</v>
      </c>
      <c r="CR205" s="71">
        <f t="shared" si="946"/>
        <v>6.4988034067381906E-2</v>
      </c>
      <c r="CS205" s="71">
        <f t="shared" si="946"/>
        <v>9.3186605966497263E-2</v>
      </c>
      <c r="CT205" s="71">
        <f t="shared" si="946"/>
        <v>0.31293638575192922</v>
      </c>
      <c r="CU205" s="71">
        <f t="shared" si="946"/>
        <v>1.7768798701298702E-2</v>
      </c>
      <c r="CV205" s="71">
        <f t="shared" si="946"/>
        <v>2.2543290043290044E-3</v>
      </c>
      <c r="CW205" s="71">
        <f t="shared" si="946"/>
        <v>7.6083145115753815E-5</v>
      </c>
      <c r="CX205" s="71">
        <f t="shared" si="946"/>
        <v>2.0501684547336724E-4</v>
      </c>
      <c r="CY205" s="71">
        <f t="shared" si="946"/>
        <v>5.6274027385657824E-3</v>
      </c>
      <c r="CZ205" s="71">
        <f t="shared" si="946"/>
        <v>6.2709744965179742E-4</v>
      </c>
      <c r="DA205" s="71">
        <f t="shared" si="946"/>
        <v>1.1735120694522868E-2</v>
      </c>
      <c r="DB205" s="71">
        <f t="shared" si="946"/>
        <v>2.4503387916431391E-4</v>
      </c>
      <c r="DC205" s="71">
        <f t="shared" si="946"/>
        <v>1.9163302277432713E-4</v>
      </c>
      <c r="DD205" s="71">
        <f t="shared" si="946"/>
        <v>6.551044654620744E-2</v>
      </c>
      <c r="DE205" s="71">
        <f t="shared" si="946"/>
        <v>1.3103293807641629E-3</v>
      </c>
      <c r="DF205" s="71">
        <f t="shared" si="946"/>
        <v>3.4795087521174474E-4</v>
      </c>
      <c r="DG205" s="71">
        <f t="shared" si="946"/>
        <v>1.2380961885940147E-2</v>
      </c>
      <c r="DH205" s="71">
        <f t="shared" si="946"/>
        <v>7.0845896856766428E-5</v>
      </c>
      <c r="DI205" s="71">
        <f t="shared" si="946"/>
        <v>7.3769009975531717E-5</v>
      </c>
      <c r="DJ205" s="71">
        <f t="shared" si="946"/>
        <v>1.8378504376058723E-2</v>
      </c>
      <c r="DK205" s="71">
        <f t="shared" si="946"/>
        <v>2.0110279926595146E-2</v>
      </c>
      <c r="DL205" s="71">
        <f t="shared" si="946"/>
        <v>1.1248687182382835E-4</v>
      </c>
      <c r="DM205" s="71">
        <f t="shared" si="946"/>
        <v>0.43039970496894409</v>
      </c>
      <c r="DN205" s="71">
        <f t="shared" si="946"/>
        <v>0.15543322595520426</v>
      </c>
      <c r="DO205" s="71">
        <f t="shared" si="946"/>
        <v>5.6787257669866362E-4</v>
      </c>
      <c r="DP205" s="71">
        <f t="shared" si="946"/>
        <v>3.6925094108789761E-4</v>
      </c>
      <c r="DQ205" s="71">
        <f t="shared" si="946"/>
        <v>1.8140706757011106E-3</v>
      </c>
      <c r="DR205" s="71">
        <f t="shared" si="946"/>
        <v>3.787949369471109E-5</v>
      </c>
      <c r="DS205" s="72">
        <f t="shared" si="946"/>
        <v>211.49581088989271</v>
      </c>
      <c r="DT205" s="73">
        <f t="shared" si="946"/>
        <v>12.459127414361001</v>
      </c>
      <c r="DU205" s="71">
        <f t="shared" si="946"/>
        <v>9.089043577075099</v>
      </c>
      <c r="DV205" s="71">
        <f t="shared" si="946"/>
        <v>12.232724321052137</v>
      </c>
      <c r="DW205" s="71">
        <f t="shared" si="946"/>
        <v>8.9709843191699612</v>
      </c>
      <c r="DX205" s="71">
        <f t="shared" si="946"/>
        <v>5.6744427608695656</v>
      </c>
      <c r="DY205" s="71">
        <f t="shared" si="946"/>
        <v>0.2113875296442688</v>
      </c>
      <c r="DZ205" s="71">
        <f t="shared" si="946"/>
        <v>2.4032398695652173</v>
      </c>
      <c r="EA205" s="71">
        <f t="shared" si="946"/>
        <v>0.29530947628458498</v>
      </c>
      <c r="EB205" s="71">
        <f t="shared" si="946"/>
        <v>0.36485178557312248</v>
      </c>
      <c r="EC205" s="71">
        <f t="shared" si="946"/>
        <v>3.3700838372859026</v>
      </c>
      <c r="ED205" s="71">
        <f t="shared" si="946"/>
        <v>2.1754127140974969E-2</v>
      </c>
      <c r="EE205" s="71">
        <f t="shared" si="946"/>
        <v>1.5348338274044799E-2</v>
      </c>
      <c r="EF205" s="71">
        <f t="shared" si="946"/>
        <v>2.324897891963109E-4</v>
      </c>
      <c r="EG205" s="71">
        <f t="shared" si="946"/>
        <v>1.9704337944664034E-3</v>
      </c>
      <c r="EH205" s="71">
        <f t="shared" si="946"/>
        <v>1.6433022727272727E-2</v>
      </c>
      <c r="EI205" s="71">
        <f t="shared" ref="EI205:FP205" si="947">IF(COUNT(EI175:EI179)&lt;3,"",AVERAGE(EI175:EI179))</f>
        <v>0.64697948945981554</v>
      </c>
      <c r="EJ205" s="71">
        <f t="shared" si="947"/>
        <v>8.5979970355731239E-2</v>
      </c>
      <c r="EK205" s="71">
        <f t="shared" si="947"/>
        <v>2.2808893280632414E-3</v>
      </c>
      <c r="EL205" s="71">
        <f t="shared" si="947"/>
        <v>6.3116396574440056E-2</v>
      </c>
      <c r="EM205" s="71">
        <f t="shared" si="947"/>
        <v>0.31801054677206853</v>
      </c>
      <c r="EN205" s="71">
        <f t="shared" si="947"/>
        <v>0.25735215744400525</v>
      </c>
      <c r="EO205" s="71">
        <f t="shared" si="947"/>
        <v>0.25672328722002635</v>
      </c>
      <c r="EP205" s="71">
        <f t="shared" si="947"/>
        <v>0.43993087285902499</v>
      </c>
      <c r="EQ205" s="71">
        <f t="shared" si="947"/>
        <v>1.3351332608695654</v>
      </c>
      <c r="ER205" s="71">
        <f t="shared" si="947"/>
        <v>1.4644257952192735E-2</v>
      </c>
      <c r="ES205" s="71">
        <f t="shared" si="947"/>
        <v>0</v>
      </c>
      <c r="ET205" s="71">
        <f t="shared" si="947"/>
        <v>1.0165184453227933E-4</v>
      </c>
      <c r="EU205" s="71">
        <f t="shared" si="947"/>
        <v>5.9145553359683778E-4</v>
      </c>
      <c r="EV205" s="71">
        <f t="shared" si="947"/>
        <v>2.1644271409749671E-2</v>
      </c>
      <c r="EW205" s="71">
        <f t="shared" si="947"/>
        <v>1.647619235836627E-3</v>
      </c>
      <c r="EX205" s="71">
        <f t="shared" si="947"/>
        <v>5.2571202239789202E-3</v>
      </c>
      <c r="EY205" s="71">
        <f t="shared" si="947"/>
        <v>7.3165151515151524E-4</v>
      </c>
      <c r="EZ205" s="71">
        <f t="shared" si="947"/>
        <v>5.215042819499341E-4</v>
      </c>
      <c r="FA205" s="71">
        <f t="shared" si="947"/>
        <v>0.16348501411631847</v>
      </c>
      <c r="FB205" s="71">
        <f t="shared" si="947"/>
        <v>1.0206148597779031E-2</v>
      </c>
      <c r="FC205" s="71">
        <f t="shared" si="947"/>
        <v>0</v>
      </c>
      <c r="FD205" s="71">
        <f t="shared" si="947"/>
        <v>3.5355131422924901E-2</v>
      </c>
      <c r="FE205" s="71">
        <f t="shared" si="947"/>
        <v>1.6908135704874836E-4</v>
      </c>
      <c r="FF205" s="71">
        <f t="shared" si="947"/>
        <v>5.9244664031620549E-4</v>
      </c>
      <c r="FG205" s="71">
        <f t="shared" si="947"/>
        <v>9.8612287878787883E-2</v>
      </c>
      <c r="FH205" s="71">
        <f t="shared" si="947"/>
        <v>4.0178473649538873E-2</v>
      </c>
      <c r="FI205" s="71">
        <f t="shared" si="947"/>
        <v>2.3180862977602106E-4</v>
      </c>
      <c r="FJ205" s="71">
        <f t="shared" si="947"/>
        <v>3.9970558780350087</v>
      </c>
      <c r="FK205" s="71">
        <f t="shared" si="947"/>
        <v>1.3756223682476942</v>
      </c>
      <c r="FL205" s="71">
        <f t="shared" si="947"/>
        <v>1.6991330698287218E-3</v>
      </c>
      <c r="FM205" s="71">
        <f t="shared" si="947"/>
        <v>9.4089426877470351E-4</v>
      </c>
      <c r="FN205" s="71">
        <f t="shared" si="947"/>
        <v>5.0986801712779974E-3</v>
      </c>
      <c r="FO205" s="71">
        <f t="shared" si="947"/>
        <v>4.5672924901185769E-5</v>
      </c>
      <c r="FP205" s="72">
        <f t="shared" si="947"/>
        <v>60.895488296772065</v>
      </c>
    </row>
    <row r="206" spans="1:172" x14ac:dyDescent="0.2">
      <c r="A206" s="62" t="str">
        <f t="shared" si="885"/>
        <v>GRGU1</v>
      </c>
      <c r="B206" s="63" t="s">
        <v>69</v>
      </c>
      <c r="C206" s="20"/>
      <c r="D206" s="41"/>
      <c r="E206" s="41"/>
      <c r="F206" s="41"/>
      <c r="G206" s="41"/>
      <c r="H206" s="41"/>
      <c r="I206" s="20"/>
      <c r="J206" s="64">
        <f t="shared" si="886"/>
        <v>6.5978654870129869</v>
      </c>
      <c r="K206" s="41"/>
      <c r="L206" s="64">
        <f t="shared" ref="L206:U206" si="948">IF(COUNT(L176:L180)&lt;3,"",AVERAGE(L176:L180))</f>
        <v>19.555045465367968</v>
      </c>
      <c r="M206" s="64">
        <f t="shared" si="948"/>
        <v>8.5550454653679644</v>
      </c>
      <c r="N206" s="64">
        <f t="shared" si="948"/>
        <v>4.8076769602272744</v>
      </c>
      <c r="O206" s="64">
        <f t="shared" si="948"/>
        <v>0.60338746347402594</v>
      </c>
      <c r="P206" s="64">
        <f t="shared" si="948"/>
        <v>1.5497976677489176</v>
      </c>
      <c r="Q206" s="64">
        <f t="shared" si="948"/>
        <v>0.65239150432900439</v>
      </c>
      <c r="R206" s="64">
        <f t="shared" si="948"/>
        <v>7.8971404220779209E-2</v>
      </c>
      <c r="S206" s="64">
        <f t="shared" si="948"/>
        <v>0.70079708062770574</v>
      </c>
      <c r="T206" s="64">
        <f t="shared" si="948"/>
        <v>0.16202166125541123</v>
      </c>
      <c r="U206" s="65">
        <f t="shared" si="948"/>
        <v>11</v>
      </c>
      <c r="V206" s="20"/>
      <c r="W206" s="64">
        <f t="shared" si="888"/>
        <v>19.350152308135705</v>
      </c>
      <c r="X206" s="41"/>
      <c r="Y206" s="64">
        <f t="shared" ref="Y206:AH206" si="949">IF(COUNT(Y176:Y180)&lt;3,"",AVERAGE(Y176:Y180))</f>
        <v>77.297305235507253</v>
      </c>
      <c r="Z206" s="64">
        <f t="shared" si="949"/>
        <v>66.297305235507238</v>
      </c>
      <c r="AA206" s="64">
        <f t="shared" si="949"/>
        <v>52.060896135128459</v>
      </c>
      <c r="AB206" s="64">
        <f t="shared" si="949"/>
        <v>1.5301858572134388</v>
      </c>
      <c r="AC206" s="64">
        <f t="shared" si="949"/>
        <v>7.4449753549077728</v>
      </c>
      <c r="AD206" s="64">
        <f t="shared" si="949"/>
        <v>2.8343793231225298</v>
      </c>
      <c r="AE206" s="64">
        <f t="shared" si="949"/>
        <v>0.32250918848814225</v>
      </c>
      <c r="AF206" s="64">
        <f t="shared" si="949"/>
        <v>1.9938915736166007</v>
      </c>
      <c r="AG206" s="64">
        <f t="shared" si="949"/>
        <v>0.11046823781291172</v>
      </c>
      <c r="AH206" s="65">
        <f t="shared" si="949"/>
        <v>11</v>
      </c>
      <c r="AI206" s="66">
        <f t="shared" si="894"/>
        <v>6.5978654870129869</v>
      </c>
      <c r="AJ206" s="67">
        <f t="shared" si="895"/>
        <v>1</v>
      </c>
      <c r="AK206" s="67">
        <f t="shared" si="896"/>
        <v>0.24585353016650777</v>
      </c>
      <c r="AL206" s="67">
        <f t="shared" si="897"/>
        <v>3.0855845594561598E-2</v>
      </c>
      <c r="AM206" s="67">
        <f t="shared" si="898"/>
        <v>7.9253084350717207E-2</v>
      </c>
      <c r="AN206" s="67">
        <f t="shared" si="899"/>
        <v>3.3361799413066634E-2</v>
      </c>
      <c r="AO206" s="67">
        <f t="shared" si="900"/>
        <v>4.038415781780603E-3</v>
      </c>
      <c r="AP206" s="67">
        <f t="shared" si="901"/>
        <v>3.5837149132116261E-2</v>
      </c>
      <c r="AQ206" s="67">
        <f t="shared" si="902"/>
        <v>8.285414704985063E-3</v>
      </c>
      <c r="AR206" s="68">
        <f t="shared" si="903"/>
        <v>0.56251467272121802</v>
      </c>
      <c r="AS206" s="66">
        <f t="shared" si="904"/>
        <v>19.350152308135705</v>
      </c>
      <c r="AT206" s="67">
        <f t="shared" si="905"/>
        <v>1</v>
      </c>
      <c r="AU206" s="67">
        <f t="shared" si="906"/>
        <v>0.67351502069199942</v>
      </c>
      <c r="AV206" s="67">
        <f t="shared" si="907"/>
        <v>1.9796108707170471E-2</v>
      </c>
      <c r="AW206" s="67">
        <f t="shared" si="908"/>
        <v>9.6316104839937577E-2</v>
      </c>
      <c r="AX206" s="67">
        <f t="shared" si="909"/>
        <v>3.6668539924992506E-2</v>
      </c>
      <c r="AY206" s="67">
        <f t="shared" si="910"/>
        <v>4.1723212407668072E-3</v>
      </c>
      <c r="AZ206" s="67">
        <f t="shared" si="911"/>
        <v>2.5795098128475087E-2</v>
      </c>
      <c r="BA206" s="67">
        <f t="shared" si="912"/>
        <v>1.4291343983640853E-3</v>
      </c>
      <c r="BB206" s="68">
        <f t="shared" si="913"/>
        <v>0.1423076776931034</v>
      </c>
      <c r="BC206" s="66">
        <f t="shared" si="914"/>
        <v>6.5978654870129869</v>
      </c>
      <c r="BD206" s="69">
        <f t="shared" si="915"/>
        <v>6.5978654870129869</v>
      </c>
      <c r="BE206" s="69">
        <f t="shared" si="916"/>
        <v>1.6221085215459079</v>
      </c>
      <c r="BF206" s="69">
        <f t="shared" si="917"/>
        <v>0.20358271872095968</v>
      </c>
      <c r="BG206" s="69">
        <f t="shared" si="918"/>
        <v>0.52290118997692614</v>
      </c>
      <c r="BH206" s="69">
        <f t="shared" si="919"/>
        <v>0.22011666493212248</v>
      </c>
      <c r="BI206" s="69">
        <f t="shared" si="920"/>
        <v>2.6644924108818812E-2</v>
      </c>
      <c r="BJ206" s="69">
        <f t="shared" si="921"/>
        <v>0.23644868941172731</v>
      </c>
      <c r="BK206" s="69">
        <f t="shared" si="922"/>
        <v>5.4666051727610833E-2</v>
      </c>
      <c r="BL206" s="70">
        <f t="shared" si="923"/>
        <v>3.7113961450857302</v>
      </c>
      <c r="BM206" s="66">
        <f t="shared" si="924"/>
        <v>19.350152308135705</v>
      </c>
      <c r="BN206" s="69">
        <f t="shared" si="925"/>
        <v>19.350152308135705</v>
      </c>
      <c r="BO206" s="69">
        <f t="shared" si="926"/>
        <v>13.03261823220736</v>
      </c>
      <c r="BP206" s="69">
        <f t="shared" si="927"/>
        <v>0.38305771859216003</v>
      </c>
      <c r="BQ206" s="69">
        <f t="shared" si="928"/>
        <v>1.8637312983791587</v>
      </c>
      <c r="BR206" s="69">
        <f t="shared" si="929"/>
        <v>0.70954183246556002</v>
      </c>
      <c r="BS206" s="69">
        <f t="shared" si="930"/>
        <v>8.073505148730746E-2</v>
      </c>
      <c r="BT206" s="69">
        <f t="shared" si="931"/>
        <v>0.49913907758929921</v>
      </c>
      <c r="BU206" s="69">
        <f t="shared" si="932"/>
        <v>2.7653968277140936E-2</v>
      </c>
      <c r="BV206" s="70">
        <f t="shared" si="933"/>
        <v>2.7536752379786367</v>
      </c>
      <c r="BW206" s="71">
        <f t="shared" ref="BW206:EH206" si="950">IF(COUNT(BW176:BW180)&lt;3,"",AVERAGE(BW176:BW180))</f>
        <v>2.5648617613636366</v>
      </c>
      <c r="BX206" s="71">
        <f t="shared" si="950"/>
        <v>1.3873148809523808</v>
      </c>
      <c r="BY206" s="71">
        <f t="shared" si="950"/>
        <v>2.5750897821969705</v>
      </c>
      <c r="BZ206" s="71">
        <f t="shared" si="950"/>
        <v>1.3906285592532468</v>
      </c>
      <c r="CA206" s="71">
        <f t="shared" si="950"/>
        <v>0.61455594155844162</v>
      </c>
      <c r="CB206" s="71">
        <f t="shared" si="950"/>
        <v>7.3849381764069272E-2</v>
      </c>
      <c r="CC206" s="71">
        <f t="shared" si="950"/>
        <v>0.53141963474025966</v>
      </c>
      <c r="CD206" s="71">
        <f t="shared" si="950"/>
        <v>6.5239150432900433E-2</v>
      </c>
      <c r="CE206" s="71">
        <f t="shared" si="950"/>
        <v>7.8971404220779209E-2</v>
      </c>
      <c r="CF206" s="71">
        <f t="shared" si="950"/>
        <v>1.1679952137445886</v>
      </c>
      <c r="CG206" s="71">
        <f t="shared" si="950"/>
        <v>2.6594209956709955E-2</v>
      </c>
      <c r="CH206" s="71">
        <f t="shared" si="950"/>
        <v>5.6089583333333339E-3</v>
      </c>
      <c r="CI206" s="71">
        <f t="shared" si="950"/>
        <v>3.8230519480519478E-5</v>
      </c>
      <c r="CJ206" s="71">
        <f t="shared" si="950"/>
        <v>6.524594155844156E-4</v>
      </c>
      <c r="CK206" s="71">
        <f t="shared" si="950"/>
        <v>5.6950514069264071E-3</v>
      </c>
      <c r="CL206" s="71">
        <f t="shared" si="950"/>
        <v>0.12778586309523809</v>
      </c>
      <c r="CM206" s="71">
        <f t="shared" si="950"/>
        <v>3.885890151515152E-2</v>
      </c>
      <c r="CN206" s="71">
        <f t="shared" si="950"/>
        <v>7.1704545454545458E-4</v>
      </c>
      <c r="CO206" s="71">
        <f t="shared" si="950"/>
        <v>3.151501623376623E-3</v>
      </c>
      <c r="CP206" s="71">
        <f t="shared" si="950"/>
        <v>5.2111390692640702E-2</v>
      </c>
      <c r="CQ206" s="71">
        <f t="shared" si="950"/>
        <v>8.336646374458874E-2</v>
      </c>
      <c r="CR206" s="71">
        <f t="shared" si="950"/>
        <v>5.4408955627705632E-2</v>
      </c>
      <c r="CS206" s="71">
        <f t="shared" si="950"/>
        <v>0.10215390963203463</v>
      </c>
      <c r="CT206" s="71">
        <f t="shared" si="950"/>
        <v>0.29519222132034634</v>
      </c>
      <c r="CU206" s="71">
        <f t="shared" si="950"/>
        <v>1.6935998376623376E-2</v>
      </c>
      <c r="CV206" s="71">
        <f t="shared" si="950"/>
        <v>2.8179112554112557E-3</v>
      </c>
      <c r="CW206" s="71">
        <f t="shared" si="950"/>
        <v>5.8908279220779221E-5</v>
      </c>
      <c r="CX206" s="71">
        <f t="shared" si="950"/>
        <v>1.8453192640692642E-4</v>
      </c>
      <c r="CY206" s="71">
        <f t="shared" si="950"/>
        <v>5.3057751623376628E-3</v>
      </c>
      <c r="CZ206" s="71">
        <f t="shared" si="950"/>
        <v>5.8104572510822507E-4</v>
      </c>
      <c r="DA206" s="71">
        <f t="shared" si="950"/>
        <v>2.9324878246753251E-3</v>
      </c>
      <c r="DB206" s="71">
        <f t="shared" si="950"/>
        <v>2.2400974025974025E-4</v>
      </c>
      <c r="DC206" s="71">
        <f t="shared" si="950"/>
        <v>1.6769345238095237E-4</v>
      </c>
      <c r="DD206" s="71">
        <f t="shared" si="950"/>
        <v>5.7243492965367966E-2</v>
      </c>
      <c r="DE206" s="71">
        <f t="shared" si="950"/>
        <v>-3.9469696969696985E-4</v>
      </c>
      <c r="DF206" s="71">
        <f t="shared" si="950"/>
        <v>3.5787337662337656E-4</v>
      </c>
      <c r="DG206" s="71">
        <f t="shared" si="950"/>
        <v>1.1282832792207792E-2</v>
      </c>
      <c r="DH206" s="71">
        <f t="shared" si="950"/>
        <v>6.1492153679653679E-5</v>
      </c>
      <c r="DI206" s="71">
        <f t="shared" si="950"/>
        <v>5.7972132034632034E-5</v>
      </c>
      <c r="DJ206" s="71">
        <f t="shared" si="950"/>
        <v>1.7045304383116883E-2</v>
      </c>
      <c r="DK206" s="71">
        <f t="shared" si="950"/>
        <v>1.7765458603896105E-2</v>
      </c>
      <c r="DL206" s="71">
        <f t="shared" si="950"/>
        <v>1.0908685064935063E-4</v>
      </c>
      <c r="DM206" s="71">
        <f t="shared" si="950"/>
        <v>0.39951919642857137</v>
      </c>
      <c r="DN206" s="71">
        <f t="shared" si="950"/>
        <v>0.14898316287878788</v>
      </c>
      <c r="DO206" s="71">
        <f t="shared" si="950"/>
        <v>5.278841991341991E-4</v>
      </c>
      <c r="DP206" s="71">
        <f t="shared" si="950"/>
        <v>3.1254193722943724E-4</v>
      </c>
      <c r="DQ206" s="71">
        <f t="shared" si="950"/>
        <v>1.6828057359307357E-3</v>
      </c>
      <c r="DR206" s="71">
        <f t="shared" si="950"/>
        <v>3.9958062770562774E-5</v>
      </c>
      <c r="DS206" s="72">
        <f t="shared" si="950"/>
        <v>216.13800665584415</v>
      </c>
      <c r="DT206" s="73">
        <f t="shared" si="950"/>
        <v>11.975012528820816</v>
      </c>
      <c r="DU206" s="71">
        <f t="shared" si="950"/>
        <v>8.6518599061264805</v>
      </c>
      <c r="DV206" s="71">
        <f t="shared" si="950"/>
        <v>11.515695510010822</v>
      </c>
      <c r="DW206" s="71">
        <f t="shared" si="950"/>
        <v>8.5140664859189723</v>
      </c>
      <c r="DX206" s="71">
        <f t="shared" si="950"/>
        <v>5.4402225815217395</v>
      </c>
      <c r="DY206" s="71">
        <f t="shared" si="950"/>
        <v>0.18650462944664031</v>
      </c>
      <c r="DZ206" s="71">
        <f t="shared" si="950"/>
        <v>2.2634085326086959</v>
      </c>
      <c r="EA206" s="71">
        <f t="shared" si="950"/>
        <v>0.28343793231225295</v>
      </c>
      <c r="EB206" s="71">
        <f t="shared" si="950"/>
        <v>0.32250918848814225</v>
      </c>
      <c r="EC206" s="71">
        <f t="shared" si="950"/>
        <v>3.3231526226943342</v>
      </c>
      <c r="ED206" s="71">
        <f t="shared" si="950"/>
        <v>1.798483283926219E-2</v>
      </c>
      <c r="EE206" s="71">
        <f t="shared" si="950"/>
        <v>1.5335422842555993E-2</v>
      </c>
      <c r="EF206" s="71">
        <f t="shared" si="950"/>
        <v>2.0409049736495389E-4</v>
      </c>
      <c r="EG206" s="71">
        <f t="shared" si="950"/>
        <v>1.8936944169960475E-3</v>
      </c>
      <c r="EH206" s="71">
        <f t="shared" si="950"/>
        <v>1.643693058300395E-2</v>
      </c>
      <c r="EI206" s="71">
        <f t="shared" ref="EI206:FP206" si="951">IF(COUNT(EI176:EI180)&lt;3,"",AVERAGE(EI176:EI180))</f>
        <v>0.68354610095520418</v>
      </c>
      <c r="EJ206" s="71">
        <f t="shared" si="951"/>
        <v>8.9749962944664058E-2</v>
      </c>
      <c r="EK206" s="71">
        <f t="shared" si="951"/>
        <v>2.2978507905138342E-3</v>
      </c>
      <c r="EL206" s="71">
        <f t="shared" si="951"/>
        <v>6.0669408761528321E-2</v>
      </c>
      <c r="EM206" s="71">
        <f t="shared" si="951"/>
        <v>0.31485666172595522</v>
      </c>
      <c r="EN206" s="71">
        <f t="shared" si="951"/>
        <v>0.19561193593544138</v>
      </c>
      <c r="EO206" s="71">
        <f t="shared" si="951"/>
        <v>0.19415519598155467</v>
      </c>
      <c r="EP206" s="71">
        <f t="shared" si="951"/>
        <v>0.49215598237812908</v>
      </c>
      <c r="EQ206" s="71">
        <f t="shared" si="951"/>
        <v>1.2574491847826086</v>
      </c>
      <c r="ER206" s="71">
        <f t="shared" si="951"/>
        <v>1.2633583309806136E-2</v>
      </c>
      <c r="ES206" s="71">
        <f t="shared" si="951"/>
        <v>0</v>
      </c>
      <c r="ET206" s="71">
        <f t="shared" si="951"/>
        <v>9.7608283926218709E-5</v>
      </c>
      <c r="EU206" s="71">
        <f t="shared" si="951"/>
        <v>5.544281126482213E-4</v>
      </c>
      <c r="EV206" s="71">
        <f t="shared" si="951"/>
        <v>2.1295665349143612E-2</v>
      </c>
      <c r="EW206" s="71">
        <f t="shared" si="951"/>
        <v>1.5248501317523058E-3</v>
      </c>
      <c r="EX206" s="71">
        <f t="shared" si="951"/>
        <v>2.7435741930171278E-3</v>
      </c>
      <c r="EY206" s="71">
        <f t="shared" si="951"/>
        <v>7.0826004611330702E-4</v>
      </c>
      <c r="EZ206" s="71">
        <f t="shared" si="951"/>
        <v>4.9253252635046111E-4</v>
      </c>
      <c r="FA206" s="71">
        <f t="shared" si="951"/>
        <v>0.14410083286278938</v>
      </c>
      <c r="FB206" s="71">
        <f t="shared" si="951"/>
        <v>8.0968161820063993E-3</v>
      </c>
      <c r="FC206" s="71">
        <f t="shared" si="951"/>
        <v>0</v>
      </c>
      <c r="FD206" s="71">
        <f t="shared" si="951"/>
        <v>3.3862392539525693E-2</v>
      </c>
      <c r="FE206" s="71">
        <f t="shared" si="951"/>
        <v>1.4624300065876154E-4</v>
      </c>
      <c r="FF206" s="71">
        <f t="shared" si="951"/>
        <v>5.3360177865612653E-4</v>
      </c>
      <c r="FG206" s="71">
        <f t="shared" si="951"/>
        <v>8.2515142457180515E-2</v>
      </c>
      <c r="FH206" s="71">
        <f t="shared" si="951"/>
        <v>3.3037765974967062E-2</v>
      </c>
      <c r="FI206" s="71">
        <f t="shared" si="951"/>
        <v>2.2823904808959156E-4</v>
      </c>
      <c r="FJ206" s="71">
        <f t="shared" si="951"/>
        <v>3.6596481084133261</v>
      </c>
      <c r="FK206" s="71">
        <f t="shared" si="951"/>
        <v>1.318841764657444</v>
      </c>
      <c r="FL206" s="71">
        <f t="shared" si="951"/>
        <v>1.6840250329380763E-3</v>
      </c>
      <c r="FM206" s="71">
        <f t="shared" si="951"/>
        <v>8.2459609683794449E-4</v>
      </c>
      <c r="FN206" s="71">
        <f t="shared" si="951"/>
        <v>4.8132415184453225E-3</v>
      </c>
      <c r="FO206" s="71">
        <f t="shared" si="951"/>
        <v>5.1112895256916995E-5</v>
      </c>
      <c r="FP206" s="72">
        <f t="shared" si="951"/>
        <v>62.76731808835639</v>
      </c>
    </row>
    <row r="207" spans="1:172" x14ac:dyDescent="0.2">
      <c r="A207" s="62" t="str">
        <f t="shared" si="885"/>
        <v>GRGU1</v>
      </c>
      <c r="B207" s="63" t="s">
        <v>70</v>
      </c>
      <c r="C207" s="20"/>
      <c r="D207" s="41"/>
      <c r="E207" s="41"/>
      <c r="F207" s="41"/>
      <c r="G207" s="41"/>
      <c r="H207" s="41"/>
      <c r="I207" s="20"/>
      <c r="J207" s="64">
        <f t="shared" si="886"/>
        <v>6.4958342857142854</v>
      </c>
      <c r="K207" s="41"/>
      <c r="L207" s="64">
        <f t="shared" ref="L207:U207" si="952">IF(COUNT(L177:L181)&lt;3,"",AVERAGE(L177:L181))</f>
        <v>19.317411075036073</v>
      </c>
      <c r="M207" s="64">
        <f t="shared" si="952"/>
        <v>8.317411075036075</v>
      </c>
      <c r="N207" s="64">
        <f t="shared" si="952"/>
        <v>4.6589241287878789</v>
      </c>
      <c r="O207" s="64">
        <f t="shared" si="952"/>
        <v>0.54479904220779218</v>
      </c>
      <c r="P207" s="64">
        <f t="shared" si="952"/>
        <v>1.5089547691197689</v>
      </c>
      <c r="Q207" s="64">
        <f t="shared" si="952"/>
        <v>0.61070382395382394</v>
      </c>
      <c r="R207" s="64">
        <f t="shared" si="952"/>
        <v>8.6820054112554113E-2</v>
      </c>
      <c r="S207" s="64">
        <f t="shared" si="952"/>
        <v>0.73505065295815297</v>
      </c>
      <c r="T207" s="64">
        <f t="shared" si="952"/>
        <v>0.17215676046176046</v>
      </c>
      <c r="U207" s="65">
        <f t="shared" si="952"/>
        <v>11</v>
      </c>
      <c r="V207" s="20"/>
      <c r="W207" s="64">
        <f t="shared" si="888"/>
        <v>18.964668294905579</v>
      </c>
      <c r="X207" s="41"/>
      <c r="Y207" s="64">
        <f t="shared" ref="Y207:AH207" si="953">IF(COUNT(Y177:Y181)&lt;3,"",AVERAGE(Y177:Y181))</f>
        <v>74.975959589371982</v>
      </c>
      <c r="Z207" s="64">
        <f t="shared" si="953"/>
        <v>63.975959589371989</v>
      </c>
      <c r="AA207" s="64">
        <f t="shared" si="953"/>
        <v>49.715161513504619</v>
      </c>
      <c r="AB207" s="64">
        <f t="shared" si="953"/>
        <v>1.5907996936758895</v>
      </c>
      <c r="AC207" s="64">
        <f t="shared" si="953"/>
        <v>7.4740129369784798</v>
      </c>
      <c r="AD207" s="64">
        <f t="shared" si="953"/>
        <v>2.6992014163372855</v>
      </c>
      <c r="AE207" s="64">
        <f t="shared" si="953"/>
        <v>0.3556476136363636</v>
      </c>
      <c r="AF207" s="64">
        <f t="shared" si="953"/>
        <v>2.0388334025032937</v>
      </c>
      <c r="AG207" s="64">
        <f t="shared" si="953"/>
        <v>0.1023030127360562</v>
      </c>
      <c r="AH207" s="65">
        <f t="shared" si="953"/>
        <v>11</v>
      </c>
      <c r="AI207" s="66">
        <f t="shared" si="894"/>
        <v>6.4958342857142854</v>
      </c>
      <c r="AJ207" s="67">
        <f t="shared" si="895"/>
        <v>1</v>
      </c>
      <c r="AK207" s="67">
        <f t="shared" si="896"/>
        <v>0.24117745958249112</v>
      </c>
      <c r="AL207" s="67">
        <f t="shared" si="897"/>
        <v>2.8202487387755444E-2</v>
      </c>
      <c r="AM207" s="67">
        <f t="shared" si="898"/>
        <v>7.8113716339028166E-2</v>
      </c>
      <c r="AN207" s="67">
        <f t="shared" si="899"/>
        <v>3.1614165147784097E-2</v>
      </c>
      <c r="AO207" s="67">
        <f t="shared" si="900"/>
        <v>4.4943938799724475E-3</v>
      </c>
      <c r="AP207" s="67">
        <f t="shared" si="901"/>
        <v>3.8051198998817204E-2</v>
      </c>
      <c r="AQ207" s="67">
        <f t="shared" si="902"/>
        <v>8.9119996356157149E-3</v>
      </c>
      <c r="AR207" s="68">
        <f t="shared" si="903"/>
        <v>0.56943448359989191</v>
      </c>
      <c r="AS207" s="66">
        <f t="shared" si="904"/>
        <v>18.964668294905579</v>
      </c>
      <c r="AT207" s="67">
        <f t="shared" si="905"/>
        <v>1</v>
      </c>
      <c r="AU207" s="67">
        <f t="shared" si="906"/>
        <v>0.66308136349016944</v>
      </c>
      <c r="AV207" s="67">
        <f t="shared" si="907"/>
        <v>2.1217463602845158E-2</v>
      </c>
      <c r="AW207" s="67">
        <f t="shared" si="908"/>
        <v>9.9685458884582773E-2</v>
      </c>
      <c r="AX207" s="67">
        <f t="shared" si="909"/>
        <v>3.6000891900820751E-2</v>
      </c>
      <c r="AY207" s="67">
        <f t="shared" si="910"/>
        <v>4.7434886540188743E-3</v>
      </c>
      <c r="AZ207" s="67">
        <f t="shared" si="911"/>
        <v>2.7193161830399607E-2</v>
      </c>
      <c r="BA207" s="67">
        <f t="shared" si="912"/>
        <v>1.3644775378181073E-3</v>
      </c>
      <c r="BB207" s="68">
        <f t="shared" si="913"/>
        <v>0.14671369409934534</v>
      </c>
      <c r="BC207" s="66">
        <f t="shared" si="914"/>
        <v>6.4958342857142854</v>
      </c>
      <c r="BD207" s="69">
        <f t="shared" si="915"/>
        <v>6.4958342857142854</v>
      </c>
      <c r="BE207" s="69">
        <f t="shared" si="916"/>
        <v>1.5666488108974173</v>
      </c>
      <c r="BF207" s="69">
        <f t="shared" si="917"/>
        <v>0.18319868451580654</v>
      </c>
      <c r="BG207" s="69">
        <f t="shared" si="918"/>
        <v>0.50741375677961931</v>
      </c>
      <c r="BH207" s="69">
        <f t="shared" si="919"/>
        <v>0.20536037788120956</v>
      </c>
      <c r="BI207" s="69">
        <f t="shared" si="920"/>
        <v>2.9194837859029481E-2</v>
      </c>
      <c r="BJ207" s="69">
        <f t="shared" si="921"/>
        <v>0.2471742830690539</v>
      </c>
      <c r="BK207" s="69">
        <f t="shared" si="922"/>
        <v>5.7890872787305779E-2</v>
      </c>
      <c r="BL207" s="70">
        <f t="shared" si="923"/>
        <v>3.6989520420361868</v>
      </c>
      <c r="BM207" s="66">
        <f t="shared" si="924"/>
        <v>18.964668294905579</v>
      </c>
      <c r="BN207" s="69">
        <f t="shared" si="925"/>
        <v>18.964668294905579</v>
      </c>
      <c r="BO207" s="69">
        <f t="shared" si="926"/>
        <v>12.575118111124779</v>
      </c>
      <c r="BP207" s="69">
        <f t="shared" si="927"/>
        <v>0.40238215928719068</v>
      </c>
      <c r="BQ207" s="69">
        <f t="shared" si="928"/>
        <v>1.8905016615715606</v>
      </c>
      <c r="BR207" s="69">
        <f t="shared" si="929"/>
        <v>0.68274497321981831</v>
      </c>
      <c r="BS207" s="69">
        <f t="shared" si="930"/>
        <v>8.9958688884116081E-2</v>
      </c>
      <c r="BT207" s="69">
        <f t="shared" si="931"/>
        <v>0.51570929400321597</v>
      </c>
      <c r="BU207" s="69">
        <f t="shared" si="932"/>
        <v>2.5876863900569889E-2</v>
      </c>
      <c r="BV207" s="70">
        <f t="shared" si="933"/>
        <v>2.7823765429143301</v>
      </c>
      <c r="BW207" s="71">
        <f t="shared" ref="BW207:EH207" si="954">IF(COUNT(BW177:BW181)&lt;3,"",AVERAGE(BW177:BW181))</f>
        <v>2.6495611363636362</v>
      </c>
      <c r="BX207" s="71">
        <f t="shared" si="954"/>
        <v>1.4117410533910533</v>
      </c>
      <c r="BY207" s="71">
        <f t="shared" si="954"/>
        <v>2.589098497474748</v>
      </c>
      <c r="BZ207" s="71">
        <f t="shared" si="954"/>
        <v>1.3503964123376626</v>
      </c>
      <c r="CA207" s="71">
        <f t="shared" si="954"/>
        <v>0.59075231601731615</v>
      </c>
      <c r="CB207" s="71">
        <f t="shared" si="954"/>
        <v>6.610417568542569E-2</v>
      </c>
      <c r="CC207" s="71">
        <f t="shared" si="954"/>
        <v>0.51739951298701303</v>
      </c>
      <c r="CD207" s="71">
        <f t="shared" si="954"/>
        <v>6.1070382395382393E-2</v>
      </c>
      <c r="CE207" s="71">
        <f t="shared" si="954"/>
        <v>8.6820054112554113E-2</v>
      </c>
      <c r="CF207" s="71">
        <f t="shared" si="954"/>
        <v>1.2250845274170274</v>
      </c>
      <c r="CG207" s="71">
        <f t="shared" si="954"/>
        <v>2.8251219336219338E-2</v>
      </c>
      <c r="CH207" s="71">
        <f t="shared" si="954"/>
        <v>6.1752777777777787E-3</v>
      </c>
      <c r="CI207" s="71">
        <f t="shared" si="954"/>
        <v>4.0670995670995672E-5</v>
      </c>
      <c r="CJ207" s="71">
        <f t="shared" si="954"/>
        <v>6.7040043290043287E-4</v>
      </c>
      <c r="CK207" s="71">
        <f t="shared" si="954"/>
        <v>5.9120382395382405E-3</v>
      </c>
      <c r="CL207" s="71">
        <f t="shared" si="954"/>
        <v>0.12450690836940836</v>
      </c>
      <c r="CM207" s="71">
        <f t="shared" si="954"/>
        <v>3.7367929292929293E-2</v>
      </c>
      <c r="CN207" s="71">
        <f t="shared" si="954"/>
        <v>6.0000000000000006E-4</v>
      </c>
      <c r="CO207" s="71">
        <f t="shared" si="954"/>
        <v>2.9898809523809522E-3</v>
      </c>
      <c r="CP207" s="71">
        <f t="shared" si="954"/>
        <v>5.011973304473305E-2</v>
      </c>
      <c r="CQ207" s="71">
        <f t="shared" si="954"/>
        <v>8.219922438672439E-2</v>
      </c>
      <c r="CR207" s="71">
        <f t="shared" si="954"/>
        <v>5.0634668109668123E-2</v>
      </c>
      <c r="CS207" s="71">
        <f t="shared" si="954"/>
        <v>0.10144612193362194</v>
      </c>
      <c r="CT207" s="71">
        <f t="shared" si="954"/>
        <v>0.28738962842712845</v>
      </c>
      <c r="CU207" s="71">
        <f t="shared" si="954"/>
        <v>1.7719209956709957E-2</v>
      </c>
      <c r="CV207" s="71">
        <f t="shared" si="954"/>
        <v>3.7520634920634923E-3</v>
      </c>
      <c r="CW207" s="71">
        <f t="shared" si="954"/>
        <v>5.8392857142857145E-5</v>
      </c>
      <c r="CX207" s="71">
        <f t="shared" si="954"/>
        <v>1.7407287157287157E-4</v>
      </c>
      <c r="CY207" s="71">
        <f t="shared" si="954"/>
        <v>5.6537608225108215E-3</v>
      </c>
      <c r="CZ207" s="71">
        <f t="shared" si="954"/>
        <v>5.895761183261184E-4</v>
      </c>
      <c r="DA207" s="71">
        <f t="shared" si="954"/>
        <v>3.2031655844155845E-3</v>
      </c>
      <c r="DB207" s="71">
        <f t="shared" si="954"/>
        <v>2.2261904761904764E-4</v>
      </c>
      <c r="DC207" s="71">
        <f t="shared" si="954"/>
        <v>1.6465187590187588E-4</v>
      </c>
      <c r="DD207" s="71">
        <f t="shared" si="954"/>
        <v>5.1238293650793659E-2</v>
      </c>
      <c r="DE207" s="71">
        <f t="shared" si="954"/>
        <v>-2.1126262626262626E-3</v>
      </c>
      <c r="DF207" s="71">
        <f t="shared" si="954"/>
        <v>3.826190476190476E-4</v>
      </c>
      <c r="DG207" s="71">
        <f t="shared" si="954"/>
        <v>1.0931958874458874E-2</v>
      </c>
      <c r="DH207" s="71">
        <f t="shared" si="954"/>
        <v>5.6534992784992783E-5</v>
      </c>
      <c r="DI207" s="71">
        <f t="shared" si="954"/>
        <v>5.5174963924963927E-5</v>
      </c>
      <c r="DJ207" s="71">
        <f t="shared" si="954"/>
        <v>1.9234799783549781E-2</v>
      </c>
      <c r="DK207" s="71">
        <f t="shared" si="954"/>
        <v>2.0377278138528136E-2</v>
      </c>
      <c r="DL207" s="71">
        <f t="shared" si="954"/>
        <v>1.1241883116883116E-4</v>
      </c>
      <c r="DM207" s="71">
        <f t="shared" si="954"/>
        <v>0.38195135281385278</v>
      </c>
      <c r="DN207" s="71">
        <f t="shared" si="954"/>
        <v>0.1432125505050505</v>
      </c>
      <c r="DO207" s="71">
        <f t="shared" si="954"/>
        <v>5.4854256854256855E-4</v>
      </c>
      <c r="DP207" s="71">
        <f t="shared" si="954"/>
        <v>2.765710678210678E-4</v>
      </c>
      <c r="DQ207" s="71">
        <f t="shared" si="954"/>
        <v>1.5575288600288598E-3</v>
      </c>
      <c r="DR207" s="71">
        <f t="shared" si="954"/>
        <v>4.6913780663780672E-5</v>
      </c>
      <c r="DS207" s="72">
        <f t="shared" si="954"/>
        <v>217.90748478354979</v>
      </c>
      <c r="DT207" s="73">
        <f t="shared" si="954"/>
        <v>11.901919603645146</v>
      </c>
      <c r="DU207" s="71">
        <f t="shared" si="954"/>
        <v>8.5038639328063237</v>
      </c>
      <c r="DV207" s="71">
        <f t="shared" si="954"/>
        <v>11.420814330808083</v>
      </c>
      <c r="DW207" s="71">
        <f t="shared" si="954"/>
        <v>8.3460170536890654</v>
      </c>
      <c r="DX207" s="71">
        <f t="shared" si="954"/>
        <v>5.2283257608695664</v>
      </c>
      <c r="DY207" s="71">
        <f t="shared" si="954"/>
        <v>0.1968376218708828</v>
      </c>
      <c r="DZ207" s="71">
        <f t="shared" si="954"/>
        <v>2.278406739130435</v>
      </c>
      <c r="EA207" s="71">
        <f t="shared" si="954"/>
        <v>0.26992014163372852</v>
      </c>
      <c r="EB207" s="71">
        <f t="shared" si="954"/>
        <v>0.3556476136363636</v>
      </c>
      <c r="EC207" s="71">
        <f t="shared" si="954"/>
        <v>3.3980556708388234</v>
      </c>
      <c r="ED207" s="71">
        <f t="shared" si="954"/>
        <v>1.6879922046552479E-2</v>
      </c>
      <c r="EE207" s="71">
        <f t="shared" si="954"/>
        <v>1.8088679732103641E-2</v>
      </c>
      <c r="EF207" s="71">
        <f t="shared" si="954"/>
        <v>2.0067138779095303E-4</v>
      </c>
      <c r="EG207" s="71">
        <f t="shared" si="954"/>
        <v>2.024201251646904E-3</v>
      </c>
      <c r="EH207" s="71">
        <f t="shared" si="954"/>
        <v>1.7501414690382078E-2</v>
      </c>
      <c r="EI207" s="71">
        <f t="shared" ref="EI207:FP207" si="955">IF(COUNT(EI177:EI181)&lt;3,"",AVERAGE(EI177:EI181))</f>
        <v>0.68067596069389558</v>
      </c>
      <c r="EJ207" s="71">
        <f t="shared" si="955"/>
        <v>8.1512994071146261E-2</v>
      </c>
      <c r="EK207" s="71">
        <f t="shared" si="955"/>
        <v>1.8638010540184453E-3</v>
      </c>
      <c r="EL207" s="71">
        <f t="shared" si="955"/>
        <v>5.6751965305226172E-2</v>
      </c>
      <c r="EM207" s="71">
        <f t="shared" si="955"/>
        <v>0.31404656346069387</v>
      </c>
      <c r="EN207" s="71">
        <f t="shared" si="955"/>
        <v>0.20085794356609574</v>
      </c>
      <c r="EO207" s="71">
        <f t="shared" si="955"/>
        <v>0.19999243522178303</v>
      </c>
      <c r="EP207" s="71">
        <f t="shared" si="955"/>
        <v>0.49413261418533155</v>
      </c>
      <c r="EQ207" s="71">
        <f t="shared" si="955"/>
        <v>1.2657815217391304</v>
      </c>
      <c r="ER207" s="71">
        <f t="shared" si="955"/>
        <v>1.1670174571805006E-2</v>
      </c>
      <c r="ES207" s="71">
        <f t="shared" si="955"/>
        <v>0</v>
      </c>
      <c r="ET207" s="71">
        <f t="shared" si="955"/>
        <v>9.7390755379885813E-5</v>
      </c>
      <c r="EU207" s="71">
        <f t="shared" si="955"/>
        <v>5.6952733860342558E-4</v>
      </c>
      <c r="EV207" s="71">
        <f t="shared" si="955"/>
        <v>2.1861321914800173E-2</v>
      </c>
      <c r="EW207" s="71">
        <f t="shared" si="955"/>
        <v>1.552119016249451E-3</v>
      </c>
      <c r="EX207" s="71">
        <f t="shared" si="955"/>
        <v>2.810417764602547E-3</v>
      </c>
      <c r="EY207" s="71">
        <f t="shared" si="955"/>
        <v>7.4362209046991649E-4</v>
      </c>
      <c r="EZ207" s="71">
        <f t="shared" si="955"/>
        <v>4.5395641194554234E-4</v>
      </c>
      <c r="FA207" s="71">
        <f t="shared" si="955"/>
        <v>0.15258682476943344</v>
      </c>
      <c r="FB207" s="71">
        <f t="shared" si="955"/>
        <v>6.5767072902942455E-3</v>
      </c>
      <c r="FC207" s="71">
        <f t="shared" si="955"/>
        <v>0</v>
      </c>
      <c r="FD207" s="71">
        <f t="shared" si="955"/>
        <v>3.3404204545454542E-2</v>
      </c>
      <c r="FE207" s="71">
        <f t="shared" si="955"/>
        <v>1.3759936319718928E-4</v>
      </c>
      <c r="FF207" s="71">
        <f t="shared" si="955"/>
        <v>5.2813570487483536E-4</v>
      </c>
      <c r="FG207" s="71">
        <f t="shared" si="955"/>
        <v>9.2112508783487049E-2</v>
      </c>
      <c r="FH207" s="71">
        <f t="shared" si="955"/>
        <v>3.397962999560826E-2</v>
      </c>
      <c r="FI207" s="71">
        <f t="shared" si="955"/>
        <v>2.4359409310496265E-4</v>
      </c>
      <c r="FJ207" s="71">
        <f t="shared" si="955"/>
        <v>3.4943355731225298</v>
      </c>
      <c r="FK207" s="71">
        <f t="shared" si="955"/>
        <v>1.2674727876592007</v>
      </c>
      <c r="FL207" s="71">
        <f t="shared" si="955"/>
        <v>1.8056565656565653E-3</v>
      </c>
      <c r="FM207" s="71">
        <f t="shared" si="955"/>
        <v>6.3438899868247694E-4</v>
      </c>
      <c r="FN207" s="71">
        <f t="shared" si="955"/>
        <v>4.7924379666227489E-3</v>
      </c>
      <c r="FO207" s="71">
        <f t="shared" si="955"/>
        <v>5.7570816864295125E-5</v>
      </c>
      <c r="FP207" s="72">
        <f t="shared" si="955"/>
        <v>65.47500426273605</v>
      </c>
    </row>
    <row r="208" spans="1:172" x14ac:dyDescent="0.2">
      <c r="A208" s="62" t="str">
        <f t="shared" si="885"/>
        <v>GRGU1</v>
      </c>
      <c r="B208" s="63" t="s">
        <v>71</v>
      </c>
      <c r="C208" s="20"/>
      <c r="D208" s="41"/>
      <c r="E208" s="41"/>
      <c r="F208" s="41"/>
      <c r="G208" s="41"/>
      <c r="H208" s="41"/>
      <c r="I208" s="20"/>
      <c r="J208" s="64">
        <f t="shared" si="886"/>
        <v>6.4780623412698413</v>
      </c>
      <c r="K208" s="41"/>
      <c r="L208" s="64">
        <f t="shared" ref="L208:U208" si="956">IF(COUNT(L178:L182)&lt;3,"",AVERAGE(L178:L182))</f>
        <v>19.220214630591631</v>
      </c>
      <c r="M208" s="64">
        <f t="shared" si="956"/>
        <v>8.220214630591629</v>
      </c>
      <c r="N208" s="64">
        <f t="shared" si="956"/>
        <v>4.4181314343434339</v>
      </c>
      <c r="O208" s="64">
        <f t="shared" si="956"/>
        <v>0.62425829220779228</v>
      </c>
      <c r="P208" s="64">
        <f t="shared" si="956"/>
        <v>1.5207426024531026</v>
      </c>
      <c r="Q208" s="64">
        <f t="shared" si="956"/>
        <v>0.56183715728715733</v>
      </c>
      <c r="R208" s="64">
        <f t="shared" si="956"/>
        <v>7.3760276334776331E-2</v>
      </c>
      <c r="S208" s="64">
        <f t="shared" si="956"/>
        <v>0.77463181962481953</v>
      </c>
      <c r="T208" s="64">
        <f t="shared" si="956"/>
        <v>0.24685148268398269</v>
      </c>
      <c r="U208" s="65">
        <f t="shared" si="956"/>
        <v>11</v>
      </c>
      <c r="V208" s="20"/>
      <c r="W208" s="64">
        <f t="shared" si="888"/>
        <v>18.23657404887383</v>
      </c>
      <c r="X208" s="41"/>
      <c r="Y208" s="64">
        <f t="shared" ref="Y208:AH208" si="957">IF(COUNT(Y178:Y182)&lt;3,"",AVERAGE(Y178:Y182))</f>
        <v>67.152251732229118</v>
      </c>
      <c r="Z208" s="64">
        <f t="shared" si="957"/>
        <v>56.152251732229125</v>
      </c>
      <c r="AA208" s="64">
        <f t="shared" si="957"/>
        <v>41.481633358742705</v>
      </c>
      <c r="AB208" s="64">
        <f t="shared" si="957"/>
        <v>1.6541338603425562</v>
      </c>
      <c r="AC208" s="64">
        <f t="shared" si="957"/>
        <v>8.0580451195181624</v>
      </c>
      <c r="AD208" s="64">
        <f t="shared" si="957"/>
        <v>2.5920367337976034</v>
      </c>
      <c r="AE208" s="64">
        <f t="shared" si="957"/>
        <v>0.29791350649350651</v>
      </c>
      <c r="AF208" s="64">
        <f t="shared" si="957"/>
        <v>1.9156719342493256</v>
      </c>
      <c r="AG208" s="64">
        <f t="shared" si="957"/>
        <v>0.15281833019637367</v>
      </c>
      <c r="AH208" s="65">
        <f t="shared" si="957"/>
        <v>11</v>
      </c>
      <c r="AI208" s="66">
        <f t="shared" si="894"/>
        <v>6.4780623412698413</v>
      </c>
      <c r="AJ208" s="67">
        <f t="shared" si="895"/>
        <v>1</v>
      </c>
      <c r="AK208" s="67">
        <f t="shared" si="896"/>
        <v>0.22986899570368827</v>
      </c>
      <c r="AL208" s="67">
        <f t="shared" si="897"/>
        <v>3.2479257084580049E-2</v>
      </c>
      <c r="AM208" s="67">
        <f t="shared" si="898"/>
        <v>7.9122040605760474E-2</v>
      </c>
      <c r="AN208" s="67">
        <f t="shared" si="899"/>
        <v>2.9231575613776744E-2</v>
      </c>
      <c r="AO208" s="67">
        <f t="shared" si="900"/>
        <v>3.83764061704996E-3</v>
      </c>
      <c r="AP208" s="67">
        <f t="shared" si="901"/>
        <v>4.0302974473130276E-2</v>
      </c>
      <c r="AQ208" s="67">
        <f t="shared" si="902"/>
        <v>1.284332602046412E-2</v>
      </c>
      <c r="AR208" s="68">
        <f t="shared" si="903"/>
        <v>0.57231410842270081</v>
      </c>
      <c r="AS208" s="66">
        <f t="shared" si="904"/>
        <v>18.23657404887383</v>
      </c>
      <c r="AT208" s="67">
        <f t="shared" si="905"/>
        <v>1</v>
      </c>
      <c r="AU208" s="67">
        <f t="shared" si="906"/>
        <v>0.6177251289227278</v>
      </c>
      <c r="AV208" s="67">
        <f t="shared" si="907"/>
        <v>2.4632589640306426E-2</v>
      </c>
      <c r="AW208" s="67">
        <f t="shared" si="908"/>
        <v>0.11999664808932649</v>
      </c>
      <c r="AX208" s="67">
        <f t="shared" si="909"/>
        <v>3.8599401612523718E-2</v>
      </c>
      <c r="AY208" s="67">
        <f t="shared" si="910"/>
        <v>4.4363889342302664E-3</v>
      </c>
      <c r="AZ208" s="67">
        <f t="shared" si="911"/>
        <v>2.8527292604991174E-2</v>
      </c>
      <c r="BA208" s="67">
        <f t="shared" si="912"/>
        <v>2.2756992692626252E-3</v>
      </c>
      <c r="BB208" s="68">
        <f t="shared" si="913"/>
        <v>0.16380686747277975</v>
      </c>
      <c r="BC208" s="66">
        <f t="shared" si="914"/>
        <v>6.4780623412698413</v>
      </c>
      <c r="BD208" s="69">
        <f t="shared" si="915"/>
        <v>6.4780623412698413</v>
      </c>
      <c r="BE208" s="69">
        <f t="shared" si="916"/>
        <v>1.4891056844935819</v>
      </c>
      <c r="BF208" s="69">
        <f t="shared" si="917"/>
        <v>0.21040265219203971</v>
      </c>
      <c r="BG208" s="69">
        <f t="shared" si="918"/>
        <v>0.5125575116126001</v>
      </c>
      <c r="BH208" s="69">
        <f t="shared" si="919"/>
        <v>0.18936396915958897</v>
      </c>
      <c r="BI208" s="69">
        <f t="shared" si="920"/>
        <v>2.4860475160638901E-2</v>
      </c>
      <c r="BJ208" s="69">
        <f t="shared" si="921"/>
        <v>0.26108518117554497</v>
      </c>
      <c r="BK208" s="69">
        <f t="shared" si="922"/>
        <v>8.3199866629819666E-2</v>
      </c>
      <c r="BL208" s="70">
        <f t="shared" si="923"/>
        <v>3.707486473150523</v>
      </c>
      <c r="BM208" s="66">
        <f t="shared" si="924"/>
        <v>18.23657404887383</v>
      </c>
      <c r="BN208" s="69">
        <f t="shared" si="925"/>
        <v>18.23657404887383</v>
      </c>
      <c r="BO208" s="69">
        <f t="shared" si="926"/>
        <v>11.265190055449459</v>
      </c>
      <c r="BP208" s="69">
        <f t="shared" si="927"/>
        <v>0.44921404499097051</v>
      </c>
      <c r="BQ208" s="69">
        <f t="shared" si="928"/>
        <v>2.1883277584976568</v>
      </c>
      <c r="BR208" s="69">
        <f t="shared" si="929"/>
        <v>0.70392084574900871</v>
      </c>
      <c r="BS208" s="69">
        <f t="shared" si="930"/>
        <v>8.0904535308694708E-2</v>
      </c>
      <c r="BT208" s="69">
        <f t="shared" si="931"/>
        <v>0.52024008400481236</v>
      </c>
      <c r="BU208" s="69">
        <f t="shared" si="932"/>
        <v>4.1500958236875926E-2</v>
      </c>
      <c r="BV208" s="70">
        <f t="shared" si="933"/>
        <v>2.9872760683814099</v>
      </c>
      <c r="BW208" s="71">
        <f t="shared" ref="BW208:EH208" si="958">IF(COUNT(BW178:BW182)&lt;3,"",AVERAGE(BW178:BW182))</f>
        <v>2.734213636363636</v>
      </c>
      <c r="BX208" s="71">
        <f t="shared" si="958"/>
        <v>1.4304249422799422</v>
      </c>
      <c r="BY208" s="71">
        <f t="shared" si="958"/>
        <v>2.6499809696969696</v>
      </c>
      <c r="BZ208" s="71">
        <f t="shared" si="958"/>
        <v>1.3357883290043293</v>
      </c>
      <c r="CA208" s="71">
        <f t="shared" si="958"/>
        <v>0.5665946493506494</v>
      </c>
      <c r="CB208" s="71">
        <f t="shared" si="958"/>
        <v>7.6267536796536792E-2</v>
      </c>
      <c r="CC208" s="71">
        <f t="shared" si="958"/>
        <v>0.52172701298701296</v>
      </c>
      <c r="CD208" s="71">
        <f t="shared" si="958"/>
        <v>5.6183715728715729E-2</v>
      </c>
      <c r="CE208" s="71">
        <f t="shared" si="958"/>
        <v>7.3760276334776331E-2</v>
      </c>
      <c r="CF208" s="71">
        <f t="shared" si="958"/>
        <v>1.2910531385281385</v>
      </c>
      <c r="CG208" s="71">
        <f t="shared" si="958"/>
        <v>4.1256386002886003E-2</v>
      </c>
      <c r="CH208" s="71">
        <f t="shared" si="958"/>
        <v>5.4174999999999996E-3</v>
      </c>
      <c r="CI208" s="71">
        <f t="shared" si="958"/>
        <v>5.9393217893217899E-5</v>
      </c>
      <c r="CJ208" s="71">
        <f t="shared" si="958"/>
        <v>6.5512265512265508E-4</v>
      </c>
      <c r="CK208" s="71">
        <f t="shared" si="958"/>
        <v>5.4118715728715726E-3</v>
      </c>
      <c r="CL208" s="71">
        <f t="shared" si="958"/>
        <v>0.12171218614718614</v>
      </c>
      <c r="CM208" s="71">
        <f t="shared" si="958"/>
        <v>3.1701262626262626E-2</v>
      </c>
      <c r="CN208" s="71">
        <f t="shared" si="958"/>
        <v>3.4888888888888887E-4</v>
      </c>
      <c r="CO208" s="71">
        <f t="shared" si="958"/>
        <v>7.8960317460317409E-4</v>
      </c>
      <c r="CP208" s="71">
        <f t="shared" si="958"/>
        <v>4.5470288600288601E-2</v>
      </c>
      <c r="CQ208" s="71">
        <f t="shared" si="958"/>
        <v>8.7903946608946584E-2</v>
      </c>
      <c r="CR208" s="71">
        <f t="shared" si="958"/>
        <v>5.8051334776334777E-2</v>
      </c>
      <c r="CS208" s="71">
        <f t="shared" si="958"/>
        <v>9.757862193362192E-2</v>
      </c>
      <c r="CT208" s="71">
        <f t="shared" si="958"/>
        <v>0.2897937950937951</v>
      </c>
      <c r="CU208" s="71">
        <f t="shared" si="958"/>
        <v>2.4745043290043289E-2</v>
      </c>
      <c r="CV208" s="71">
        <f t="shared" si="958"/>
        <v>5.2538968253968256E-3</v>
      </c>
      <c r="CW208" s="71">
        <f t="shared" si="958"/>
        <v>6.6476190476190476E-5</v>
      </c>
      <c r="CX208" s="71">
        <f t="shared" si="958"/>
        <v>1.8296176046176047E-4</v>
      </c>
      <c r="CY208" s="71">
        <f t="shared" si="958"/>
        <v>5.3459552669552664E-3</v>
      </c>
      <c r="CZ208" s="71">
        <f t="shared" si="958"/>
        <v>5.4121500721500718E-4</v>
      </c>
      <c r="DA208" s="71">
        <f t="shared" si="958"/>
        <v>3.6402489177489172E-3</v>
      </c>
      <c r="DB208" s="71">
        <f t="shared" si="958"/>
        <v>2.1028571428571429E-4</v>
      </c>
      <c r="DC208" s="71">
        <f t="shared" si="958"/>
        <v>1.3312409812409813E-4</v>
      </c>
      <c r="DD208" s="71">
        <f t="shared" si="958"/>
        <v>5.9116904761904766E-2</v>
      </c>
      <c r="DE208" s="71">
        <f t="shared" si="958"/>
        <v>2.5945959595959603E-3</v>
      </c>
      <c r="DF208" s="71">
        <f t="shared" si="958"/>
        <v>4.9428571428571436E-4</v>
      </c>
      <c r="DG208" s="71">
        <f t="shared" si="958"/>
        <v>1.1304069985569987E-2</v>
      </c>
      <c r="DH208" s="71">
        <f t="shared" si="958"/>
        <v>7.384054834054834E-5</v>
      </c>
      <c r="DI208" s="71">
        <f t="shared" si="958"/>
        <v>5.1536075036075039E-5</v>
      </c>
      <c r="DJ208" s="71">
        <f t="shared" si="958"/>
        <v>1.542032756132756E-2</v>
      </c>
      <c r="DK208" s="71">
        <f t="shared" si="958"/>
        <v>2.3353528138528135E-2</v>
      </c>
      <c r="DL208" s="71">
        <f t="shared" si="958"/>
        <v>1.0027994227994229E-4</v>
      </c>
      <c r="DM208" s="71">
        <f t="shared" si="958"/>
        <v>0.38228829725829727</v>
      </c>
      <c r="DN208" s="71">
        <f t="shared" si="958"/>
        <v>0.1373561616161616</v>
      </c>
      <c r="DO208" s="71">
        <f t="shared" si="958"/>
        <v>5.573759018759019E-4</v>
      </c>
      <c r="DP208" s="71">
        <f t="shared" si="958"/>
        <v>2.2393217893217893E-4</v>
      </c>
      <c r="DQ208" s="71">
        <f t="shared" si="958"/>
        <v>1.6190288600288598E-3</v>
      </c>
      <c r="DR208" s="71">
        <f t="shared" si="958"/>
        <v>3.2274891774891775E-5</v>
      </c>
      <c r="DS208" s="72">
        <f t="shared" si="958"/>
        <v>217.40125289466087</v>
      </c>
      <c r="DT208" s="73">
        <f t="shared" si="958"/>
        <v>11.342489705984327</v>
      </c>
      <c r="DU208" s="71">
        <f t="shared" si="958"/>
        <v>8.0855103613777519</v>
      </c>
      <c r="DV208" s="71">
        <f t="shared" si="958"/>
        <v>10.796899776714517</v>
      </c>
      <c r="DW208" s="71">
        <f t="shared" si="958"/>
        <v>7.7171076290858904</v>
      </c>
      <c r="DX208" s="71">
        <f t="shared" si="958"/>
        <v>4.4975488164251205</v>
      </c>
      <c r="DY208" s="71">
        <f t="shared" si="958"/>
        <v>0.20114452663278751</v>
      </c>
      <c r="DZ208" s="71">
        <f t="shared" si="958"/>
        <v>2.4360131677018635</v>
      </c>
      <c r="EA208" s="71">
        <f t="shared" si="958"/>
        <v>0.2592036733797603</v>
      </c>
      <c r="EB208" s="71">
        <f t="shared" si="958"/>
        <v>0.29791350649350651</v>
      </c>
      <c r="EC208" s="71">
        <f t="shared" si="958"/>
        <v>3.1927865041721568</v>
      </c>
      <c r="ED208" s="71">
        <f t="shared" si="958"/>
        <v>2.5284247443377875E-2</v>
      </c>
      <c r="EE208" s="71">
        <f t="shared" si="958"/>
        <v>1.6706993224167136E-2</v>
      </c>
      <c r="EF208" s="71">
        <f t="shared" si="958"/>
        <v>2.174769433465086E-4</v>
      </c>
      <c r="EG208" s="71">
        <f t="shared" si="958"/>
        <v>2.0669988706945226E-3</v>
      </c>
      <c r="EH208" s="71">
        <f t="shared" si="958"/>
        <v>1.6282466277683667E-2</v>
      </c>
      <c r="EI208" s="71">
        <f t="shared" ref="EI208:FP208" si="959">IF(COUNT(EI178:EI182)&lt;3,"",AVERAGE(EI178:EI182))</f>
        <v>0.67848965117008586</v>
      </c>
      <c r="EJ208" s="71">
        <f t="shared" si="959"/>
        <v>7.6569938515590685E-2</v>
      </c>
      <c r="EK208" s="71">
        <f t="shared" si="959"/>
        <v>1.4753089905263819E-3</v>
      </c>
      <c r="EL208" s="71">
        <f t="shared" si="959"/>
        <v>4.1363473241734117E-2</v>
      </c>
      <c r="EM208" s="71">
        <f t="shared" si="959"/>
        <v>0.33014061107974152</v>
      </c>
      <c r="EN208" s="71">
        <f t="shared" si="959"/>
        <v>0.25213552293117508</v>
      </c>
      <c r="EO208" s="71">
        <f t="shared" si="959"/>
        <v>0.232369816174164</v>
      </c>
      <c r="EP208" s="71">
        <f t="shared" si="959"/>
        <v>0.49733122529644264</v>
      </c>
      <c r="EQ208" s="71">
        <f t="shared" si="959"/>
        <v>1.3533406487232575</v>
      </c>
      <c r="ER208" s="71">
        <f t="shared" si="959"/>
        <v>1.5981087270217704E-2</v>
      </c>
      <c r="ES208" s="71">
        <f t="shared" si="959"/>
        <v>2.8396825396825393E-4</v>
      </c>
      <c r="ET208" s="71">
        <f t="shared" si="959"/>
        <v>1.1118043791956835E-4</v>
      </c>
      <c r="EU208" s="71">
        <f t="shared" si="959"/>
        <v>4.9426940209548905E-4</v>
      </c>
      <c r="EV208" s="71">
        <f t="shared" si="959"/>
        <v>2.0772909216387477E-2</v>
      </c>
      <c r="EW208" s="71">
        <f t="shared" si="959"/>
        <v>1.5032301273605623E-3</v>
      </c>
      <c r="EX208" s="71">
        <f t="shared" si="959"/>
        <v>4.035120145554928E-3</v>
      </c>
      <c r="EY208" s="71">
        <f t="shared" si="959"/>
        <v>7.6024907459690055E-4</v>
      </c>
      <c r="EZ208" s="71">
        <f t="shared" si="959"/>
        <v>3.944921262312566E-4</v>
      </c>
      <c r="FA208" s="71">
        <f t="shared" si="959"/>
        <v>0.15592571365832233</v>
      </c>
      <c r="FB208" s="71">
        <f t="shared" si="959"/>
        <v>7.1356358617228168E-3</v>
      </c>
      <c r="FC208" s="71">
        <f t="shared" si="959"/>
        <v>4.5238095238095237E-4</v>
      </c>
      <c r="FD208" s="71">
        <f t="shared" si="959"/>
        <v>3.2833708513708516E-2</v>
      </c>
      <c r="FE208" s="71">
        <f t="shared" si="959"/>
        <v>9.5516029863855934E-5</v>
      </c>
      <c r="FF208" s="71">
        <f t="shared" si="959"/>
        <v>4.4646903820816868E-4</v>
      </c>
      <c r="FG208" s="71">
        <f t="shared" si="959"/>
        <v>7.230889767237593E-2</v>
      </c>
      <c r="FH208" s="71">
        <f t="shared" si="959"/>
        <v>3.3012209360687626E-2</v>
      </c>
      <c r="FI208" s="71">
        <f t="shared" si="959"/>
        <v>2.2539964866051822E-4</v>
      </c>
      <c r="FJ208" s="71">
        <f t="shared" si="959"/>
        <v>3.0858538270907836</v>
      </c>
      <c r="FK208" s="71">
        <f t="shared" si="959"/>
        <v>1.0903148908338041</v>
      </c>
      <c r="FL208" s="71">
        <f t="shared" si="959"/>
        <v>1.6091486291486287E-3</v>
      </c>
      <c r="FM208" s="71">
        <f t="shared" si="959"/>
        <v>5.2881360185708006E-4</v>
      </c>
      <c r="FN208" s="71">
        <f t="shared" si="959"/>
        <v>4.8983308237656063E-3</v>
      </c>
      <c r="FO208" s="71">
        <f t="shared" si="959"/>
        <v>-1.4909341865863605E-5</v>
      </c>
      <c r="FP208" s="72">
        <f t="shared" si="959"/>
        <v>68.955258488926532</v>
      </c>
    </row>
    <row r="209" spans="1:172" x14ac:dyDescent="0.2">
      <c r="A209" s="62" t="str">
        <f t="shared" si="885"/>
        <v>GRGU1</v>
      </c>
      <c r="B209" s="63" t="s">
        <v>72</v>
      </c>
      <c r="C209" s="20"/>
      <c r="D209" s="41"/>
      <c r="E209" s="41"/>
      <c r="F209" s="41"/>
      <c r="G209" s="41"/>
      <c r="H209" s="41"/>
      <c r="I209" s="20"/>
      <c r="J209" s="64">
        <f t="shared" si="886"/>
        <v>6.1288561291486294</v>
      </c>
      <c r="K209" s="41"/>
      <c r="L209" s="64">
        <f t="shared" ref="L209:U209" si="960">IF(COUNT(L179:L183)&lt;3,"",AVERAGE(L179:L183))</f>
        <v>18.550263418470418</v>
      </c>
      <c r="M209" s="64">
        <f t="shared" si="960"/>
        <v>7.5502634184704176</v>
      </c>
      <c r="N209" s="64">
        <f t="shared" si="960"/>
        <v>3.853250373737374</v>
      </c>
      <c r="O209" s="64">
        <f t="shared" si="960"/>
        <v>0.63419041341991333</v>
      </c>
      <c r="P209" s="64">
        <f t="shared" si="960"/>
        <v>1.4970739660894659</v>
      </c>
      <c r="Q209" s="64">
        <f t="shared" si="960"/>
        <v>0.49817049062049062</v>
      </c>
      <c r="R209" s="64">
        <f t="shared" si="960"/>
        <v>6.2943912698412707E-2</v>
      </c>
      <c r="S209" s="64">
        <f t="shared" si="960"/>
        <v>0.7457818196248196</v>
      </c>
      <c r="T209" s="64">
        <f t="shared" si="960"/>
        <v>0.25885254329004331</v>
      </c>
      <c r="U209" s="65">
        <f t="shared" si="960"/>
        <v>11</v>
      </c>
      <c r="V209" s="20"/>
      <c r="W209" s="64">
        <f t="shared" si="888"/>
        <v>16.16851709235209</v>
      </c>
      <c r="X209" s="41"/>
      <c r="Y209" s="64">
        <f t="shared" ref="Y209:AH209" si="961">IF(COUNT(Y179:Y183)&lt;3,"",AVERAGE(Y179:Y183))</f>
        <v>53.088200427881297</v>
      </c>
      <c r="Z209" s="64">
        <f t="shared" si="961"/>
        <v>42.088200427881297</v>
      </c>
      <c r="AA209" s="64">
        <f t="shared" si="961"/>
        <v>29.356950315264442</v>
      </c>
      <c r="AB209" s="64">
        <f t="shared" si="961"/>
        <v>1.6140677733860345</v>
      </c>
      <c r="AC209" s="64">
        <f t="shared" si="961"/>
        <v>6.8324341050254098</v>
      </c>
      <c r="AD209" s="64">
        <f t="shared" si="961"/>
        <v>2.1063845598845599</v>
      </c>
      <c r="AE209" s="64">
        <f t="shared" si="961"/>
        <v>0.23062060794278186</v>
      </c>
      <c r="AF209" s="64">
        <f t="shared" si="961"/>
        <v>1.8217148328000505</v>
      </c>
      <c r="AG209" s="64">
        <f t="shared" si="961"/>
        <v>0.12602905483405483</v>
      </c>
      <c r="AH209" s="65">
        <f t="shared" si="961"/>
        <v>11</v>
      </c>
      <c r="AI209" s="66">
        <f t="shared" si="894"/>
        <v>6.1288561291486294</v>
      </c>
      <c r="AJ209" s="67">
        <f t="shared" si="895"/>
        <v>1</v>
      </c>
      <c r="AK209" s="67">
        <f t="shared" si="896"/>
        <v>0.20771944240429002</v>
      </c>
      <c r="AL209" s="67">
        <f t="shared" si="897"/>
        <v>3.4187676967888908E-2</v>
      </c>
      <c r="AM209" s="67">
        <f t="shared" si="898"/>
        <v>8.0703649986923406E-2</v>
      </c>
      <c r="AN209" s="67">
        <f t="shared" si="899"/>
        <v>2.6855170699326265E-2</v>
      </c>
      <c r="AO209" s="67">
        <f t="shared" si="900"/>
        <v>3.3931546565392555E-3</v>
      </c>
      <c r="AP209" s="67">
        <f t="shared" si="901"/>
        <v>4.020330077265899E-2</v>
      </c>
      <c r="AQ209" s="67">
        <f t="shared" si="902"/>
        <v>1.395411684732762E-2</v>
      </c>
      <c r="AR209" s="68">
        <f t="shared" si="903"/>
        <v>0.59298349311025667</v>
      </c>
      <c r="AS209" s="66">
        <f t="shared" si="904"/>
        <v>16.16851709235209</v>
      </c>
      <c r="AT209" s="67">
        <f t="shared" si="905"/>
        <v>1</v>
      </c>
      <c r="AU209" s="67">
        <f t="shared" si="906"/>
        <v>0.55298446883964292</v>
      </c>
      <c r="AV209" s="67">
        <f t="shared" si="907"/>
        <v>3.0403512652094816E-2</v>
      </c>
      <c r="AW209" s="67">
        <f t="shared" si="908"/>
        <v>0.12869967431476725</v>
      </c>
      <c r="AX209" s="67">
        <f t="shared" si="909"/>
        <v>3.9677075939803595E-2</v>
      </c>
      <c r="AY209" s="67">
        <f t="shared" si="910"/>
        <v>4.3441029472466846E-3</v>
      </c>
      <c r="AZ209" s="67">
        <f t="shared" si="911"/>
        <v>3.4314872572763028E-2</v>
      </c>
      <c r="BA209" s="67">
        <f t="shared" si="912"/>
        <v>2.3739560546088101E-3</v>
      </c>
      <c r="BB209" s="68">
        <f t="shared" si="913"/>
        <v>0.20720235214872587</v>
      </c>
      <c r="BC209" s="66">
        <f t="shared" si="914"/>
        <v>6.1288561291486294</v>
      </c>
      <c r="BD209" s="69">
        <f t="shared" si="915"/>
        <v>6.1288561291486294</v>
      </c>
      <c r="BE209" s="69">
        <f t="shared" si="916"/>
        <v>1.2730825777228687</v>
      </c>
      <c r="BF209" s="69">
        <f t="shared" si="917"/>
        <v>0.20953135352599936</v>
      </c>
      <c r="BG209" s="69">
        <f t="shared" si="918"/>
        <v>0.49462105986702121</v>
      </c>
      <c r="BH209" s="69">
        <f t="shared" si="919"/>
        <v>0.16459147753989847</v>
      </c>
      <c r="BI209" s="69">
        <f t="shared" si="920"/>
        <v>2.079615671387983E-2</v>
      </c>
      <c r="BJ209" s="69">
        <f t="shared" si="921"/>
        <v>0.24640024635251687</v>
      </c>
      <c r="BK209" s="69">
        <f t="shared" si="922"/>
        <v>8.5522774566600041E-2</v>
      </c>
      <c r="BL209" s="70">
        <f t="shared" si="923"/>
        <v>3.6343105162327607</v>
      </c>
      <c r="BM209" s="66">
        <f t="shared" si="924"/>
        <v>16.16851709235209</v>
      </c>
      <c r="BN209" s="69">
        <f t="shared" si="925"/>
        <v>16.16851709235209</v>
      </c>
      <c r="BO209" s="69">
        <f t="shared" si="926"/>
        <v>8.9409388362390079</v>
      </c>
      <c r="BP209" s="69">
        <f t="shared" si="927"/>
        <v>0.49157971398293804</v>
      </c>
      <c r="BQ209" s="69">
        <f t="shared" si="928"/>
        <v>2.0808828839384614</v>
      </c>
      <c r="BR209" s="69">
        <f t="shared" si="929"/>
        <v>0.64151948050726626</v>
      </c>
      <c r="BS209" s="69">
        <f t="shared" si="930"/>
        <v>7.0237702753495113E-2</v>
      </c>
      <c r="BT209" s="69">
        <f t="shared" si="931"/>
        <v>0.55482060371460296</v>
      </c>
      <c r="BU209" s="69">
        <f t="shared" si="932"/>
        <v>3.8383349045435278E-2</v>
      </c>
      <c r="BV209" s="70">
        <f t="shared" si="933"/>
        <v>3.3501547722922309</v>
      </c>
      <c r="BW209" s="71">
        <f t="shared" ref="BW209:EH209" si="962">IF(COUNT(BW179:BW183)&lt;3,"",AVERAGE(BW179:BW183))</f>
        <v>2.5892787878787877</v>
      </c>
      <c r="BX209" s="71">
        <f t="shared" si="962"/>
        <v>1.333573427128427</v>
      </c>
      <c r="BY209" s="71">
        <f t="shared" si="962"/>
        <v>2.4757103636363635</v>
      </c>
      <c r="BZ209" s="71">
        <f t="shared" si="962"/>
        <v>1.2395127229437231</v>
      </c>
      <c r="CA209" s="71">
        <f t="shared" si="962"/>
        <v>0.49271525541125544</v>
      </c>
      <c r="CB209" s="71">
        <f t="shared" si="962"/>
        <v>7.7125415584415588E-2</v>
      </c>
      <c r="CC209" s="71">
        <f t="shared" si="962"/>
        <v>0.51422701298701301</v>
      </c>
      <c r="CD209" s="71">
        <f t="shared" si="962"/>
        <v>4.9817049062049069E-2</v>
      </c>
      <c r="CE209" s="71">
        <f t="shared" si="962"/>
        <v>6.2943912698412707E-2</v>
      </c>
      <c r="CF209" s="71">
        <f t="shared" si="962"/>
        <v>1.2429698051948053</v>
      </c>
      <c r="CG209" s="71">
        <f t="shared" si="962"/>
        <v>4.2685779942279949E-2</v>
      </c>
      <c r="CH209" s="71">
        <f t="shared" si="962"/>
        <v>5.2106818181818183E-3</v>
      </c>
      <c r="CI209" s="71">
        <f t="shared" si="962"/>
        <v>4.8635642135642129E-5</v>
      </c>
      <c r="CJ209" s="71">
        <f t="shared" si="962"/>
        <v>5.7012265512265518E-4</v>
      </c>
      <c r="CK209" s="71">
        <f t="shared" si="962"/>
        <v>5.1880836940836937E-3</v>
      </c>
      <c r="CL209" s="71">
        <f t="shared" si="962"/>
        <v>0.10761370129870129</v>
      </c>
      <c r="CM209" s="71">
        <f t="shared" si="962"/>
        <v>2.8633080808080805E-2</v>
      </c>
      <c r="CN209" s="71">
        <f t="shared" si="962"/>
        <v>1.7161616161616162E-4</v>
      </c>
      <c r="CO209" s="71">
        <f t="shared" si="962"/>
        <v>-7.3997907647907644E-3</v>
      </c>
      <c r="CP209" s="71">
        <f t="shared" si="962"/>
        <v>4.3697561327561328E-2</v>
      </c>
      <c r="CQ209" s="71">
        <f t="shared" si="962"/>
        <v>9.7234249639249606E-2</v>
      </c>
      <c r="CR209" s="71">
        <f t="shared" si="962"/>
        <v>6.5548304473304467E-2</v>
      </c>
      <c r="CS209" s="71">
        <f t="shared" si="962"/>
        <v>8.660134920634921E-2</v>
      </c>
      <c r="CT209" s="71">
        <f t="shared" si="962"/>
        <v>0.28568167388167387</v>
      </c>
      <c r="CU209" s="71">
        <f t="shared" si="962"/>
        <v>2.5370800865800864E-2</v>
      </c>
      <c r="CV209" s="71">
        <f t="shared" si="962"/>
        <v>1.0104502886002885E-2</v>
      </c>
      <c r="CW209" s="71">
        <f t="shared" si="962"/>
        <v>5.5870129870129867E-5</v>
      </c>
      <c r="CX209" s="71">
        <f t="shared" si="962"/>
        <v>1.4932539682539683E-4</v>
      </c>
      <c r="CY209" s="71">
        <f t="shared" si="962"/>
        <v>5.0250461760461759E-3</v>
      </c>
      <c r="CZ209" s="71">
        <f t="shared" si="962"/>
        <v>4.5985137085137088E-4</v>
      </c>
      <c r="DA209" s="71">
        <f t="shared" si="962"/>
        <v>3.7496428571428563E-3</v>
      </c>
      <c r="DB209" s="71">
        <f t="shared" si="962"/>
        <v>2.1331601731601732E-4</v>
      </c>
      <c r="DC209" s="71">
        <f t="shared" si="962"/>
        <v>6.9639249639249636E-5</v>
      </c>
      <c r="DD209" s="71">
        <f t="shared" si="962"/>
        <v>5.9782056277056274E-2</v>
      </c>
      <c r="DE209" s="71">
        <f t="shared" si="962"/>
        <v>4.8764141414141425E-3</v>
      </c>
      <c r="DF209" s="71">
        <f t="shared" si="962"/>
        <v>7.0352813852813864E-4</v>
      </c>
      <c r="DG209" s="71">
        <f t="shared" si="962"/>
        <v>1.1694069985569986E-2</v>
      </c>
      <c r="DH209" s="71">
        <f t="shared" si="962"/>
        <v>5.9598124098124091E-5</v>
      </c>
      <c r="DI209" s="71">
        <f t="shared" si="962"/>
        <v>3.5323953823953821E-5</v>
      </c>
      <c r="DJ209" s="71">
        <f t="shared" si="962"/>
        <v>1.1861691197691197E-2</v>
      </c>
      <c r="DK209" s="71">
        <f t="shared" si="962"/>
        <v>2.4290952380952382E-2</v>
      </c>
      <c r="DL209" s="71">
        <f t="shared" si="962"/>
        <v>9.3158730158730154E-5</v>
      </c>
      <c r="DM209" s="71">
        <f t="shared" si="962"/>
        <v>0.33126102453102457</v>
      </c>
      <c r="DN209" s="71">
        <f t="shared" si="962"/>
        <v>0.11944601010101008</v>
      </c>
      <c r="DO209" s="71">
        <f t="shared" si="962"/>
        <v>5.1237590187590189E-4</v>
      </c>
      <c r="DP209" s="71">
        <f t="shared" si="962"/>
        <v>1.0105339105339105E-4</v>
      </c>
      <c r="DQ209" s="71">
        <f t="shared" si="962"/>
        <v>1.4000894660894658E-3</v>
      </c>
      <c r="DR209" s="71">
        <f t="shared" si="962"/>
        <v>5.6365800865800868E-5</v>
      </c>
      <c r="DS209" s="72">
        <f t="shared" si="962"/>
        <v>225.3898162279942</v>
      </c>
      <c r="DT209" s="73">
        <f t="shared" si="962"/>
        <v>9.8417610655426433</v>
      </c>
      <c r="DU209" s="71">
        <f t="shared" si="962"/>
        <v>6.6011581874647094</v>
      </c>
      <c r="DV209" s="71">
        <f t="shared" si="962"/>
        <v>9.0508575544922909</v>
      </c>
      <c r="DW209" s="71">
        <f t="shared" si="962"/>
        <v>6.0962382087960352</v>
      </c>
      <c r="DX209" s="71">
        <f t="shared" si="962"/>
        <v>3.3412837439613532</v>
      </c>
      <c r="DY209" s="71">
        <f t="shared" si="962"/>
        <v>0.1933500338791643</v>
      </c>
      <c r="DZ209" s="71">
        <f t="shared" si="962"/>
        <v>2.099916645962733</v>
      </c>
      <c r="EA209" s="71">
        <f t="shared" si="962"/>
        <v>0.21063845598845599</v>
      </c>
      <c r="EB209" s="71">
        <f t="shared" si="962"/>
        <v>0.23062060794278186</v>
      </c>
      <c r="EC209" s="71">
        <f t="shared" si="962"/>
        <v>3.0361914317083882</v>
      </c>
      <c r="ED209" s="71">
        <f t="shared" si="962"/>
        <v>2.0428740197001066E-2</v>
      </c>
      <c r="EE209" s="71">
        <f t="shared" si="962"/>
        <v>1.7707283079239602E-2</v>
      </c>
      <c r="EF209" s="71">
        <f t="shared" si="962"/>
        <v>1.6863636363636364E-4</v>
      </c>
      <c r="EG209" s="71">
        <f t="shared" si="962"/>
        <v>1.7590278562017697E-3</v>
      </c>
      <c r="EH209" s="71">
        <f t="shared" si="962"/>
        <v>1.3925074973335843E-2</v>
      </c>
      <c r="EI209" s="71">
        <f t="shared" ref="EI209:FP209" si="963">IF(COUNT(EI179:EI183)&lt;3,"",AVERAGE(EI179:EI183))</f>
        <v>0.53934907145994104</v>
      </c>
      <c r="EJ209" s="71">
        <f t="shared" si="963"/>
        <v>7.4717764602547213E-2</v>
      </c>
      <c r="EK209" s="71">
        <f t="shared" si="963"/>
        <v>5.5212058472928042E-4</v>
      </c>
      <c r="EL209" s="71">
        <f t="shared" si="963"/>
        <v>1.5373618169270345E-2</v>
      </c>
      <c r="EM209" s="71">
        <f t="shared" si="963"/>
        <v>0.27660872702177053</v>
      </c>
      <c r="EN209" s="71">
        <f t="shared" si="963"/>
        <v>0.26525726206160988</v>
      </c>
      <c r="EO209" s="71">
        <f t="shared" si="963"/>
        <v>0.2054002509567727</v>
      </c>
      <c r="EP209" s="71">
        <f t="shared" si="963"/>
        <v>0.40398050065876151</v>
      </c>
      <c r="EQ209" s="71">
        <f t="shared" si="963"/>
        <v>1.1666203588681849</v>
      </c>
      <c r="ER209" s="71">
        <f t="shared" si="963"/>
        <v>1.337529016876843E-2</v>
      </c>
      <c r="ES209" s="71">
        <f t="shared" si="963"/>
        <v>4.1077984817115251E-4</v>
      </c>
      <c r="ET209" s="71">
        <f t="shared" si="963"/>
        <v>1.3697753936884374E-4</v>
      </c>
      <c r="EU209" s="71">
        <f t="shared" si="963"/>
        <v>4.4687809774766294E-4</v>
      </c>
      <c r="EV209" s="71">
        <f t="shared" si="963"/>
        <v>1.8533778781604868E-2</v>
      </c>
      <c r="EW209" s="71">
        <f t="shared" si="963"/>
        <v>1.2946794027228811E-3</v>
      </c>
      <c r="EX209" s="71">
        <f t="shared" si="963"/>
        <v>5.6899027542505797E-3</v>
      </c>
      <c r="EY209" s="71">
        <f t="shared" si="963"/>
        <v>7.299592195244369E-4</v>
      </c>
      <c r="EZ209" s="71">
        <f t="shared" si="963"/>
        <v>2.9072401028922766E-4</v>
      </c>
      <c r="FA209" s="71">
        <f t="shared" si="963"/>
        <v>0.1498836846728151</v>
      </c>
      <c r="FB209" s="71">
        <f t="shared" si="963"/>
        <v>6.0501286153460078E-3</v>
      </c>
      <c r="FC209" s="71">
        <f t="shared" si="963"/>
        <v>1.1932505175983436E-3</v>
      </c>
      <c r="FD209" s="71">
        <f t="shared" si="963"/>
        <v>3.0163708513708514E-2</v>
      </c>
      <c r="FE209" s="71">
        <f t="shared" si="963"/>
        <v>5.5081247255160306E-5</v>
      </c>
      <c r="FF209" s="71">
        <f t="shared" si="963"/>
        <v>3.205270092226614E-4</v>
      </c>
      <c r="FG209" s="71">
        <f t="shared" si="963"/>
        <v>4.8523245498462896E-2</v>
      </c>
      <c r="FH209" s="71">
        <f t="shared" si="963"/>
        <v>2.6773078925905015E-2</v>
      </c>
      <c r="FI209" s="71">
        <f t="shared" si="963"/>
        <v>2.0467501097935881E-4</v>
      </c>
      <c r="FJ209" s="71">
        <f t="shared" si="963"/>
        <v>2.206552377815421</v>
      </c>
      <c r="FK209" s="71">
        <f t="shared" si="963"/>
        <v>0.81000822416713714</v>
      </c>
      <c r="FL209" s="71">
        <f t="shared" si="963"/>
        <v>1.4136413827718173E-3</v>
      </c>
      <c r="FM209" s="71">
        <f t="shared" si="963"/>
        <v>3.7548026852374673E-4</v>
      </c>
      <c r="FN209" s="71">
        <f t="shared" si="963"/>
        <v>4.4047076353598089E-3</v>
      </c>
      <c r="FO209" s="71">
        <f t="shared" si="963"/>
        <v>5.1032687119643642E-5</v>
      </c>
      <c r="FP209" s="72">
        <f t="shared" si="963"/>
        <v>83.40856211211495</v>
      </c>
    </row>
    <row r="210" spans="1:172" x14ac:dyDescent="0.2">
      <c r="A210" s="62" t="str">
        <f t="shared" si="885"/>
        <v>GRGU1</v>
      </c>
      <c r="B210" s="63" t="s">
        <v>73</v>
      </c>
      <c r="C210" s="20"/>
      <c r="D210" s="41"/>
      <c r="E210" s="41"/>
      <c r="F210" s="41"/>
      <c r="G210" s="41"/>
      <c r="H210" s="41"/>
      <c r="I210" s="20"/>
      <c r="J210" s="64">
        <f t="shared" si="886"/>
        <v>5.8667423484848484</v>
      </c>
      <c r="K210" s="41"/>
      <c r="L210" s="64">
        <f t="shared" ref="L210:U210" si="964">IF(COUNT(L180:L184)&lt;3,"",AVERAGE(L180:L184))</f>
        <v>18.100460424242428</v>
      </c>
      <c r="M210" s="64">
        <f t="shared" si="964"/>
        <v>7.1004604242424234</v>
      </c>
      <c r="N210" s="64">
        <f t="shared" si="964"/>
        <v>3.6900963333333334</v>
      </c>
      <c r="O210" s="64">
        <f t="shared" si="964"/>
        <v>0.61394125757575768</v>
      </c>
      <c r="P210" s="64">
        <f t="shared" si="964"/>
        <v>1.3287305606060604</v>
      </c>
      <c r="Q210" s="64">
        <f t="shared" si="964"/>
        <v>0.44061060606060609</v>
      </c>
      <c r="R210" s="64">
        <f t="shared" si="964"/>
        <v>5.0426257575757583E-2</v>
      </c>
      <c r="S210" s="64">
        <f t="shared" si="964"/>
        <v>0.71130336363636359</v>
      </c>
      <c r="T210" s="64">
        <f t="shared" si="964"/>
        <v>0.26535310606060603</v>
      </c>
      <c r="U210" s="65">
        <f t="shared" si="964"/>
        <v>11</v>
      </c>
      <c r="V210" s="20"/>
      <c r="W210" s="64">
        <f t="shared" si="888"/>
        <v>15.427805596963422</v>
      </c>
      <c r="X210" s="41"/>
      <c r="Y210" s="64">
        <f t="shared" ref="Y210:AH210" si="965">IF(COUNT(Y180:Y184)&lt;3,"",AVERAGE(Y180:Y184))</f>
        <v>50.127041442374058</v>
      </c>
      <c r="Z210" s="64">
        <f t="shared" si="965"/>
        <v>39.12704144237405</v>
      </c>
      <c r="AA210" s="64">
        <f t="shared" si="965"/>
        <v>25.917723022774325</v>
      </c>
      <c r="AB210" s="64">
        <f t="shared" si="965"/>
        <v>2.1916775362318845</v>
      </c>
      <c r="AC210" s="64">
        <f t="shared" si="965"/>
        <v>6.6724781366459638</v>
      </c>
      <c r="AD210" s="64">
        <f t="shared" si="965"/>
        <v>2.0456632160110417</v>
      </c>
      <c r="AE210" s="64">
        <f t="shared" si="965"/>
        <v>0.20540583850931679</v>
      </c>
      <c r="AF210" s="64">
        <f t="shared" si="965"/>
        <v>1.9211764665286406</v>
      </c>
      <c r="AG210" s="64">
        <f t="shared" si="965"/>
        <v>0.17291848171152516</v>
      </c>
      <c r="AH210" s="65">
        <f t="shared" si="965"/>
        <v>11</v>
      </c>
      <c r="AI210" s="66">
        <f t="shared" si="894"/>
        <v>5.8667423484848484</v>
      </c>
      <c r="AJ210" s="67">
        <f t="shared" si="895"/>
        <v>1</v>
      </c>
      <c r="AK210" s="67">
        <f t="shared" si="896"/>
        <v>0.20386753965612328</v>
      </c>
      <c r="AL210" s="67">
        <f t="shared" si="897"/>
        <v>3.3918543682650737E-2</v>
      </c>
      <c r="AM210" s="67">
        <f t="shared" si="898"/>
        <v>7.3408660855193292E-2</v>
      </c>
      <c r="AN210" s="67">
        <f t="shared" si="899"/>
        <v>2.434250818672461E-2</v>
      </c>
      <c r="AO210" s="67">
        <f t="shared" si="900"/>
        <v>2.785910214097115E-3</v>
      </c>
      <c r="AP210" s="67">
        <f t="shared" si="901"/>
        <v>3.9297528734887656E-2</v>
      </c>
      <c r="AQ210" s="67">
        <f t="shared" si="902"/>
        <v>1.4660019681334268E-2</v>
      </c>
      <c r="AR210" s="68">
        <f t="shared" si="903"/>
        <v>0.60771934758451818</v>
      </c>
      <c r="AS210" s="66">
        <f t="shared" si="904"/>
        <v>15.427805596963422</v>
      </c>
      <c r="AT210" s="67">
        <f t="shared" si="905"/>
        <v>1</v>
      </c>
      <c r="AU210" s="67">
        <f t="shared" si="906"/>
        <v>0.51704074840661174</v>
      </c>
      <c r="AV210" s="67">
        <f t="shared" si="907"/>
        <v>4.3722459438413748E-2</v>
      </c>
      <c r="AW210" s="67">
        <f t="shared" si="908"/>
        <v>0.13311134957598944</v>
      </c>
      <c r="AX210" s="67">
        <f t="shared" si="909"/>
        <v>4.0809574176898747E-2</v>
      </c>
      <c r="AY210" s="67">
        <f t="shared" si="910"/>
        <v>4.0977052025990982E-3</v>
      </c>
      <c r="AZ210" s="67">
        <f t="shared" si="911"/>
        <v>3.8326149145211791E-2</v>
      </c>
      <c r="BA210" s="67">
        <f t="shared" si="912"/>
        <v>3.4496047788958755E-3</v>
      </c>
      <c r="BB210" s="68">
        <f t="shared" si="913"/>
        <v>0.21944243433248653</v>
      </c>
      <c r="BC210" s="66">
        <f t="shared" si="914"/>
        <v>5.8667423484848484</v>
      </c>
      <c r="BD210" s="69">
        <f t="shared" si="915"/>
        <v>5.8667423484848484</v>
      </c>
      <c r="BE210" s="69">
        <f t="shared" si="916"/>
        <v>1.1960383283819926</v>
      </c>
      <c r="BF210" s="69">
        <f t="shared" si="917"/>
        <v>0.19899135662194031</v>
      </c>
      <c r="BG210" s="69">
        <f t="shared" si="918"/>
        <v>0.43066969938472444</v>
      </c>
      <c r="BH210" s="69">
        <f t="shared" si="919"/>
        <v>0.1428112236473964</v>
      </c>
      <c r="BI210" s="69">
        <f t="shared" si="920"/>
        <v>1.6344217432120035E-2</v>
      </c>
      <c r="BJ210" s="69">
        <f t="shared" si="921"/>
        <v>0.23054847601976561</v>
      </c>
      <c r="BK210" s="69">
        <f t="shared" si="922"/>
        <v>8.6006558294105098E-2</v>
      </c>
      <c r="BL210" s="70">
        <f t="shared" si="923"/>
        <v>3.5653328324676763</v>
      </c>
      <c r="BM210" s="66">
        <f t="shared" si="924"/>
        <v>15.427805596963422</v>
      </c>
      <c r="BN210" s="69">
        <f t="shared" si="925"/>
        <v>15.427805596963422</v>
      </c>
      <c r="BO210" s="69">
        <f t="shared" si="926"/>
        <v>7.9768041521256814</v>
      </c>
      <c r="BP210" s="69">
        <f t="shared" si="927"/>
        <v>0.67454160443696587</v>
      </c>
      <c r="BQ210" s="69">
        <f t="shared" si="928"/>
        <v>2.0536160240078045</v>
      </c>
      <c r="BR210" s="69">
        <f t="shared" si="929"/>
        <v>0.62960217689605247</v>
      </c>
      <c r="BS210" s="69">
        <f t="shared" si="930"/>
        <v>6.3218599259364502E-2</v>
      </c>
      <c r="BT210" s="69">
        <f t="shared" si="931"/>
        <v>0.59128837829255332</v>
      </c>
      <c r="BU210" s="69">
        <f t="shared" si="932"/>
        <v>5.321983191516156E-2</v>
      </c>
      <c r="BV210" s="70">
        <f t="shared" si="933"/>
        <v>3.3855152166060138</v>
      </c>
      <c r="BW210" s="71">
        <f t="shared" ref="BW210:EH210" si="966">IF(COUNT(BW180:BW184)&lt;3,"",AVERAGE(BW180:BW184))</f>
        <v>2.4494839393939394</v>
      </c>
      <c r="BX210" s="71">
        <f t="shared" si="966"/>
        <v>1.2639783333333332</v>
      </c>
      <c r="BY210" s="71">
        <f t="shared" si="966"/>
        <v>2.3118019545454547</v>
      </c>
      <c r="BZ210" s="71">
        <f t="shared" si="966"/>
        <v>1.1532350606060606</v>
      </c>
      <c r="CA210" s="71">
        <f t="shared" si="966"/>
        <v>0.48167899999999997</v>
      </c>
      <c r="CB210" s="71">
        <f t="shared" si="966"/>
        <v>7.5059636363636356E-2</v>
      </c>
      <c r="CC210" s="71">
        <f t="shared" si="966"/>
        <v>0.45823636363636361</v>
      </c>
      <c r="CD210" s="71">
        <f t="shared" si="966"/>
        <v>4.4061060606060611E-2</v>
      </c>
      <c r="CE210" s="71">
        <f t="shared" si="966"/>
        <v>5.0426257575757583E-2</v>
      </c>
      <c r="CF210" s="71">
        <f t="shared" si="966"/>
        <v>1.1855056060606062</v>
      </c>
      <c r="CG210" s="71">
        <f t="shared" si="966"/>
        <v>4.3774257575757571E-2</v>
      </c>
      <c r="CH210" s="71">
        <f t="shared" si="966"/>
        <v>5.1179545454545445E-3</v>
      </c>
      <c r="CI210" s="71">
        <f t="shared" si="966"/>
        <v>5.6651515151515152E-5</v>
      </c>
      <c r="CJ210" s="71">
        <f t="shared" si="966"/>
        <v>5.4909090909090912E-4</v>
      </c>
      <c r="CK210" s="71">
        <f t="shared" si="966"/>
        <v>4.5023333333333339E-3</v>
      </c>
      <c r="CL210" s="71">
        <f t="shared" si="966"/>
        <v>9.0795303030303032E-2</v>
      </c>
      <c r="CM210" s="71">
        <f t="shared" si="966"/>
        <v>2.4926515151515147E-2</v>
      </c>
      <c r="CN210" s="71">
        <f t="shared" si="966"/>
        <v>2.8181818181818185E-5</v>
      </c>
      <c r="CO210" s="71">
        <f t="shared" si="966"/>
        <v>-7.8440909090909099E-3</v>
      </c>
      <c r="CP210" s="71">
        <f t="shared" si="966"/>
        <v>3.7013939393939398E-2</v>
      </c>
      <c r="CQ210" s="71">
        <f t="shared" si="966"/>
        <v>8.9322272727272722E-2</v>
      </c>
      <c r="CR210" s="71">
        <f t="shared" si="966"/>
        <v>6.4394696969696977E-2</v>
      </c>
      <c r="CS210" s="71">
        <f t="shared" si="966"/>
        <v>7.1688939393939388E-2</v>
      </c>
      <c r="CT210" s="71">
        <f t="shared" si="966"/>
        <v>0.25457575757575751</v>
      </c>
      <c r="CU210" s="71">
        <f t="shared" si="966"/>
        <v>2.5662575757575759E-2</v>
      </c>
      <c r="CV210" s="71">
        <f t="shared" si="966"/>
        <v>9.900621212121213E-3</v>
      </c>
      <c r="CW210" s="71">
        <f t="shared" si="966"/>
        <v>6.6606060606060608E-5</v>
      </c>
      <c r="CX210" s="71">
        <f t="shared" si="966"/>
        <v>1.2204545454545454E-4</v>
      </c>
      <c r="CY210" s="71">
        <f t="shared" si="966"/>
        <v>4.6179393939393939E-3</v>
      </c>
      <c r="CZ210" s="71">
        <f t="shared" si="966"/>
        <v>3.8218181818181819E-4</v>
      </c>
      <c r="DA210" s="71">
        <f t="shared" si="966"/>
        <v>4.8559848484848482E-3</v>
      </c>
      <c r="DB210" s="71">
        <f t="shared" si="966"/>
        <v>2.1796969696969698E-4</v>
      </c>
      <c r="DC210" s="71">
        <f t="shared" si="966"/>
        <v>3.5909090909090915E-5</v>
      </c>
      <c r="DD210" s="71">
        <f t="shared" si="966"/>
        <v>5.8165606060606057E-2</v>
      </c>
      <c r="DE210" s="71">
        <f t="shared" si="966"/>
        <v>5.2562121212121225E-3</v>
      </c>
      <c r="DF210" s="71">
        <f t="shared" si="966"/>
        <v>4.7666666666666669E-4</v>
      </c>
      <c r="DG210" s="71">
        <f t="shared" si="966"/>
        <v>1.1052893939393941E-2</v>
      </c>
      <c r="DH210" s="71">
        <f t="shared" si="966"/>
        <v>4.1106060606060605E-5</v>
      </c>
      <c r="DI210" s="71">
        <f t="shared" si="966"/>
        <v>4.483333333333333E-5</v>
      </c>
      <c r="DJ210" s="71">
        <f t="shared" si="966"/>
        <v>7.9367272727272724E-3</v>
      </c>
      <c r="DK210" s="71">
        <f t="shared" si="966"/>
        <v>2.3306363636363635E-2</v>
      </c>
      <c r="DL210" s="71">
        <f t="shared" si="966"/>
        <v>7.1484848484848484E-5</v>
      </c>
      <c r="DM210" s="71">
        <f t="shared" si="966"/>
        <v>0.32899212121212118</v>
      </c>
      <c r="DN210" s="71">
        <f t="shared" si="966"/>
        <v>0.11677060606060606</v>
      </c>
      <c r="DO210" s="71">
        <f t="shared" si="966"/>
        <v>4.4943939393939395E-4</v>
      </c>
      <c r="DP210" s="71">
        <f t="shared" si="966"/>
        <v>6.6818181818181817E-5</v>
      </c>
      <c r="DQ210" s="71">
        <f t="shared" si="966"/>
        <v>1.2752121212121212E-3</v>
      </c>
      <c r="DR210" s="71">
        <f t="shared" si="966"/>
        <v>4.9999999999999405E-7</v>
      </c>
      <c r="DS210" s="72">
        <f t="shared" si="966"/>
        <v>232.26783942424245</v>
      </c>
      <c r="DT210" s="73">
        <f t="shared" si="966"/>
        <v>9.8281474291790083</v>
      </c>
      <c r="DU210" s="71">
        <f t="shared" si="966"/>
        <v>6.4504960662525894</v>
      </c>
      <c r="DV210" s="71">
        <f t="shared" si="966"/>
        <v>8.8254216454013825</v>
      </c>
      <c r="DW210" s="71">
        <f t="shared" si="966"/>
        <v>5.7023061007591451</v>
      </c>
      <c r="DX210" s="71">
        <f t="shared" si="966"/>
        <v>2.9585964251207728</v>
      </c>
      <c r="DY210" s="71">
        <f t="shared" si="966"/>
        <v>0.26068683229813666</v>
      </c>
      <c r="DZ210" s="71">
        <f t="shared" si="966"/>
        <v>2.0450140372670806</v>
      </c>
      <c r="EA210" s="71">
        <f t="shared" si="966"/>
        <v>0.20456632160110422</v>
      </c>
      <c r="EB210" s="71">
        <f t="shared" si="966"/>
        <v>0.20540583850931679</v>
      </c>
      <c r="EC210" s="71">
        <f t="shared" si="966"/>
        <v>3.20196077294686</v>
      </c>
      <c r="ED210" s="71">
        <f t="shared" si="966"/>
        <v>2.8036487232574184E-2</v>
      </c>
      <c r="EE210" s="71">
        <f t="shared" si="966"/>
        <v>2.0791387163561076E-2</v>
      </c>
      <c r="EF210" s="71">
        <f t="shared" si="966"/>
        <v>1.5130434782608697E-4</v>
      </c>
      <c r="EG210" s="71">
        <f t="shared" si="966"/>
        <v>1.7410766045548656E-3</v>
      </c>
      <c r="EH210" s="71">
        <f t="shared" si="966"/>
        <v>1.3330200138026225E-2</v>
      </c>
      <c r="EI210" s="71">
        <f t="shared" ref="EI210:FP210" si="967">IF(COUNT(EI180:EI184)&lt;3,"",AVERAGE(EI180:EI184))</f>
        <v>0.50654768806073147</v>
      </c>
      <c r="EJ210" s="71">
        <f t="shared" si="967"/>
        <v>7.400676328502416E-2</v>
      </c>
      <c r="EK210" s="71">
        <f t="shared" si="967"/>
        <v>5.611456176673568E-4</v>
      </c>
      <c r="EL210" s="71">
        <f t="shared" si="967"/>
        <v>9.0659765355417532E-3</v>
      </c>
      <c r="EM210" s="71">
        <f t="shared" si="967"/>
        <v>0.26367750172532783</v>
      </c>
      <c r="EN210" s="71">
        <f t="shared" si="967"/>
        <v>0.27396121463077988</v>
      </c>
      <c r="EO210" s="71">
        <f t="shared" si="967"/>
        <v>0.21286494133885436</v>
      </c>
      <c r="EP210" s="71">
        <f t="shared" si="967"/>
        <v>0.37654927536231891</v>
      </c>
      <c r="EQ210" s="71">
        <f t="shared" si="967"/>
        <v>1.1361189095928226</v>
      </c>
      <c r="ER210" s="71">
        <f t="shared" si="967"/>
        <v>1.7107108350586611E-2</v>
      </c>
      <c r="ES210" s="71">
        <f t="shared" si="967"/>
        <v>7.0063492063492073E-4</v>
      </c>
      <c r="ET210" s="71">
        <f t="shared" si="967"/>
        <v>1.6437543133195312E-4</v>
      </c>
      <c r="EU210" s="71">
        <f t="shared" si="967"/>
        <v>4.2421670117322283E-4</v>
      </c>
      <c r="EV210" s="71">
        <f t="shared" si="967"/>
        <v>1.9132988267770875E-2</v>
      </c>
      <c r="EW210" s="71">
        <f t="shared" si="967"/>
        <v>1.1919323671497584E-3</v>
      </c>
      <c r="EX210" s="71">
        <f t="shared" si="967"/>
        <v>6.7413388543823326E-3</v>
      </c>
      <c r="EY210" s="71">
        <f t="shared" si="967"/>
        <v>7.5852311939268464E-4</v>
      </c>
      <c r="EZ210" s="71">
        <f t="shared" si="967"/>
        <v>1.5172532781228436E-4</v>
      </c>
      <c r="FA210" s="71">
        <f t="shared" si="967"/>
        <v>0.20208309178743963</v>
      </c>
      <c r="FB210" s="71">
        <f t="shared" si="967"/>
        <v>9.4405106970324379E-3</v>
      </c>
      <c r="FC210" s="71">
        <f t="shared" si="967"/>
        <v>1.4210766045548654E-3</v>
      </c>
      <c r="FD210" s="71">
        <f t="shared" si="967"/>
        <v>3.1733326432022084E-2</v>
      </c>
      <c r="FE210" s="71">
        <f t="shared" si="967"/>
        <v>3.6714975845410637E-5</v>
      </c>
      <c r="FF210" s="71">
        <f t="shared" si="967"/>
        <v>2.8086956521739128E-4</v>
      </c>
      <c r="FG210" s="71">
        <f t="shared" si="967"/>
        <v>3.557893719806763E-2</v>
      </c>
      <c r="FH210" s="71">
        <f t="shared" si="967"/>
        <v>2.0681504485852317E-2</v>
      </c>
      <c r="FI210" s="71">
        <f t="shared" si="967"/>
        <v>1.7618357487922702E-4</v>
      </c>
      <c r="FJ210" s="71">
        <f t="shared" si="967"/>
        <v>1.9559291235334715</v>
      </c>
      <c r="FK210" s="71">
        <f t="shared" si="967"/>
        <v>0.717235569358178</v>
      </c>
      <c r="FL210" s="71">
        <f t="shared" si="967"/>
        <v>1.5683712905452038E-3</v>
      </c>
      <c r="FM210" s="71">
        <f t="shared" si="967"/>
        <v>2.2447895100069016E-4</v>
      </c>
      <c r="FN210" s="71">
        <f t="shared" si="967"/>
        <v>4.3053071083505859E-3</v>
      </c>
      <c r="FO210" s="71">
        <f t="shared" si="967"/>
        <v>1.8851621808143549E-4</v>
      </c>
      <c r="FP210" s="72">
        <f t="shared" si="967"/>
        <v>91.397957770876474</v>
      </c>
    </row>
    <row r="211" spans="1:172" x14ac:dyDescent="0.2">
      <c r="A211" s="62" t="str">
        <f t="shared" si="885"/>
        <v>GRGU1</v>
      </c>
      <c r="B211" s="63" t="s">
        <v>74</v>
      </c>
      <c r="C211" s="20"/>
      <c r="D211" s="41"/>
      <c r="E211" s="41"/>
      <c r="F211" s="41"/>
      <c r="G211" s="41"/>
      <c r="H211" s="41"/>
      <c r="I211" s="20"/>
      <c r="J211" s="64">
        <f t="shared" si="886"/>
        <v>5.8385840439723324</v>
      </c>
      <c r="K211" s="41"/>
      <c r="L211" s="64">
        <f t="shared" ref="L211:U211" si="968">IF(COUNT(L181:L185)&lt;3,"",AVERAGE(L181:L185))</f>
        <v>18.092256296442692</v>
      </c>
      <c r="M211" s="64">
        <f t="shared" si="968"/>
        <v>7.0922562964426872</v>
      </c>
      <c r="N211" s="64">
        <f t="shared" si="968"/>
        <v>3.7550356195652177</v>
      </c>
      <c r="O211" s="64">
        <f t="shared" si="968"/>
        <v>0.61309094318181823</v>
      </c>
      <c r="P211" s="64">
        <f t="shared" si="968"/>
        <v>1.3456284639328062</v>
      </c>
      <c r="Q211" s="64">
        <f t="shared" si="968"/>
        <v>0.4508383893280633</v>
      </c>
      <c r="R211" s="64">
        <f t="shared" si="968"/>
        <v>4.9304258399209488E-2</v>
      </c>
      <c r="S211" s="64">
        <f t="shared" si="968"/>
        <v>0.65589774011857704</v>
      </c>
      <c r="T211" s="64">
        <f t="shared" si="968"/>
        <v>0.2224624382411067</v>
      </c>
      <c r="U211" s="65">
        <f t="shared" si="968"/>
        <v>11</v>
      </c>
      <c r="V211" s="20"/>
      <c r="W211" s="64">
        <f t="shared" si="888"/>
        <v>15.367250393374739</v>
      </c>
      <c r="X211" s="41"/>
      <c r="Y211" s="64">
        <f t="shared" ref="Y211:AH211" si="969">IF(COUNT(Y181:Y185)&lt;3,"",AVERAGE(Y181:Y185))</f>
        <v>49.54220771221533</v>
      </c>
      <c r="Z211" s="64">
        <f t="shared" si="969"/>
        <v>38.542207712215323</v>
      </c>
      <c r="AA211" s="64">
        <f t="shared" si="969"/>
        <v>25.786242049689442</v>
      </c>
      <c r="AB211" s="64">
        <f t="shared" si="969"/>
        <v>2.2479819565217394</v>
      </c>
      <c r="AC211" s="64">
        <f t="shared" si="969"/>
        <v>6.2762464285714294</v>
      </c>
      <c r="AD211" s="64">
        <f t="shared" si="969"/>
        <v>1.9629104554865422</v>
      </c>
      <c r="AE211" s="64">
        <f t="shared" si="969"/>
        <v>0.20153720496894412</v>
      </c>
      <c r="AF211" s="64">
        <f t="shared" si="969"/>
        <v>1.8831384368530022</v>
      </c>
      <c r="AG211" s="64">
        <f t="shared" si="969"/>
        <v>0.18415190476190474</v>
      </c>
      <c r="AH211" s="65">
        <f t="shared" si="969"/>
        <v>11</v>
      </c>
      <c r="AI211" s="66">
        <f t="shared" ref="AI211:AI213" si="970">J211</f>
        <v>5.8385840439723324</v>
      </c>
      <c r="AJ211" s="67">
        <f t="shared" ref="AJ211:AJ213" si="971">L211/L211</f>
        <v>1</v>
      </c>
      <c r="AK211" s="67">
        <f t="shared" ref="AK211:AK213" si="972">N211/L211</f>
        <v>0.20754932707334767</v>
      </c>
      <c r="AL211" s="67">
        <f t="shared" ref="AL211:AL213" si="973">O211/L211</f>
        <v>3.3886925607082209E-2</v>
      </c>
      <c r="AM211" s="67">
        <f t="shared" ref="AM211:AM213" si="974">P211/L211</f>
        <v>7.4375934205474656E-2</v>
      </c>
      <c r="AN211" s="67">
        <f t="shared" ref="AN211:AN213" si="975">Q211/L211</f>
        <v>2.4918859314230882E-2</v>
      </c>
      <c r="AO211" s="67">
        <f t="shared" ref="AO211:AO213" si="976">R211/L211</f>
        <v>2.7251580782051885E-3</v>
      </c>
      <c r="AP211" s="67">
        <f t="shared" ref="AP211:AP213" si="977">S211/L211</f>
        <v>3.6252954267928426E-2</v>
      </c>
      <c r="AQ211" s="67">
        <f t="shared" ref="AQ211:AQ213" si="978">T211/L211</f>
        <v>1.2296003030028233E-2</v>
      </c>
      <c r="AR211" s="68">
        <f t="shared" ref="AR211:AR213" si="979">U211/L211</f>
        <v>0.6079949244452626</v>
      </c>
      <c r="AS211" s="66">
        <f t="shared" ref="AS211:AS213" si="980">W211</f>
        <v>15.367250393374739</v>
      </c>
      <c r="AT211" s="67">
        <f t="shared" ref="AT211:AT213" si="981">Y211/Y211</f>
        <v>1</v>
      </c>
      <c r="AU211" s="67">
        <f t="shared" ref="AU211:AU213" si="982">AA211/Y211</f>
        <v>0.52049037054381164</v>
      </c>
      <c r="AV211" s="67">
        <f t="shared" ref="AV211:AV213" si="983">AB211/Y211</f>
        <v>4.5375086422873877E-2</v>
      </c>
      <c r="AW211" s="67">
        <f t="shared" ref="AW211:AW213" si="984">AC211/Y211</f>
        <v>0.12668483538378797</v>
      </c>
      <c r="AX211" s="67">
        <f t="shared" ref="AX211:AX213" si="985">AD211/Y211</f>
        <v>3.9620972623764586E-2</v>
      </c>
      <c r="AY211" s="67">
        <f t="shared" ref="AY211:AY213" si="986">AE211/Y211</f>
        <v>4.0679899882469766E-3</v>
      </c>
      <c r="AZ211" s="67">
        <f t="shared" ref="AZ211:AZ213" si="987">AF211/Y211</f>
        <v>3.8010789664278281E-2</v>
      </c>
      <c r="BA211" s="67">
        <f t="shared" ref="BA211:BA213" si="988">AG211/Y211</f>
        <v>3.7170710241986146E-3</v>
      </c>
      <c r="BB211" s="68">
        <f t="shared" ref="BB211:BB213" si="989">AH211/Y211</f>
        <v>0.22203289897571107</v>
      </c>
      <c r="BC211" s="66">
        <f t="shared" ref="BC211:BC213" si="990">J211</f>
        <v>5.8385840439723324</v>
      </c>
      <c r="BD211" s="69">
        <f t="shared" ref="BD211:BD213" si="991">BC211</f>
        <v>5.8385840439723324</v>
      </c>
      <c r="BE211" s="69">
        <f t="shared" ref="BE211:BE213" si="992">BC211*AK211</f>
        <v>1.2117941893876425</v>
      </c>
      <c r="BF211" s="69">
        <f t="shared" ref="BF211:BF213" si="993">BC211*AL211</f>
        <v>0.19785166314878763</v>
      </c>
      <c r="BG211" s="69">
        <f t="shared" ref="BG211:BG213" si="994">BC211*AM211</f>
        <v>0.43425014270762036</v>
      </c>
      <c r="BH211" s="69">
        <f t="shared" ref="BH211:BH213" si="995">BC211*AN211</f>
        <v>0.14549085438605977</v>
      </c>
      <c r="BI211" s="69">
        <f t="shared" ref="BI211:BI213" si="996">BC211*AO211</f>
        <v>1.5911064472711119E-2</v>
      </c>
      <c r="BJ211" s="69">
        <f t="shared" ref="BJ211:BJ213" si="997">BC211*AP211</f>
        <v>0.21166592033558557</v>
      </c>
      <c r="BK211" s="69">
        <f t="shared" ref="BK211:BK213" si="998">BC211*AQ211</f>
        <v>7.1791247095758293E-2</v>
      </c>
      <c r="BL211" s="70">
        <f t="shared" ref="BL211:BL213" si="999">BC211*AR211</f>
        <v>3.5498294646822739</v>
      </c>
      <c r="BM211" s="66">
        <f t="shared" ref="BM211:BM213" si="1000">W211</f>
        <v>15.367250393374739</v>
      </c>
      <c r="BN211" s="69">
        <f t="shared" ref="BN211:BN213" si="1001">BM211</f>
        <v>15.367250393374739</v>
      </c>
      <c r="BO211" s="69">
        <f t="shared" ref="BO211:BO213" si="1002">BM211*AU211</f>
        <v>7.9985058514871534</v>
      </c>
      <c r="BP211" s="69">
        <f t="shared" ref="BP211:BP213" si="1003">BM211*AV211</f>
        <v>0.69729031468132141</v>
      </c>
      <c r="BQ211" s="69">
        <f t="shared" ref="BQ211:BQ213" si="1004">BM211*AW211</f>
        <v>1.9467975863861298</v>
      </c>
      <c r="BR211" s="69">
        <f t="shared" ref="BR211:BR213" si="1005">BM211*AX211</f>
        <v>0.60886540713843607</v>
      </c>
      <c r="BS211" s="69">
        <f t="shared" ref="BS211:BS213" si="1006">BM211*AY211</f>
        <v>6.2513820747132853E-2</v>
      </c>
      <c r="BT211" s="69">
        <f t="shared" ref="BT211:BT213" si="1007">BM211*AZ211</f>
        <v>0.5841213224208649</v>
      </c>
      <c r="BU211" s="69">
        <f t="shared" ref="BU211:BU213" si="1008">BM211*BA211</f>
        <v>5.7121161158818004E-2</v>
      </c>
      <c r="BV211" s="70">
        <f t="shared" ref="BV211:BV213" si="1009">BM211*BB211</f>
        <v>3.4120351541266296</v>
      </c>
      <c r="BW211" s="71">
        <f t="shared" ref="BW211:EH211" si="1010">IF(COUNT(BW181:BW185)&lt;3,"",AVERAGE(BW181:BW185))</f>
        <v>2.35619773715415</v>
      </c>
      <c r="BX211" s="71">
        <f t="shared" si="1010"/>
        <v>1.2630348369565216</v>
      </c>
      <c r="BY211" s="71">
        <f t="shared" si="1010"/>
        <v>2.2182253789525692</v>
      </c>
      <c r="BZ211" s="71">
        <f t="shared" si="1010"/>
        <v>1.1603681432806323</v>
      </c>
      <c r="CA211" s="71">
        <f t="shared" si="1010"/>
        <v>0.4907294673913043</v>
      </c>
      <c r="CB211" s="71">
        <f t="shared" si="1010"/>
        <v>7.5039183794466391E-2</v>
      </c>
      <c r="CC211" s="71">
        <f t="shared" si="1010"/>
        <v>0.46343009881422925</v>
      </c>
      <c r="CD211" s="71">
        <f t="shared" si="1010"/>
        <v>4.5083838932806326E-2</v>
      </c>
      <c r="CE211" s="71">
        <f t="shared" si="1010"/>
        <v>4.9304258399209488E-2</v>
      </c>
      <c r="CF211" s="71">
        <f t="shared" si="1010"/>
        <v>1.0931629001976286</v>
      </c>
      <c r="CG211" s="71">
        <f t="shared" si="1010"/>
        <v>3.6782758399209484E-2</v>
      </c>
      <c r="CH211" s="71">
        <f t="shared" si="1010"/>
        <v>4.9833572134387353E-3</v>
      </c>
      <c r="CI211" s="71">
        <f t="shared" si="1010"/>
        <v>5.4119071146245059E-5</v>
      </c>
      <c r="CJ211" s="71">
        <f t="shared" si="1010"/>
        <v>5.2997035573122534E-4</v>
      </c>
      <c r="CK211" s="71">
        <f t="shared" si="1010"/>
        <v>4.2800108695652175E-3</v>
      </c>
      <c r="CL211" s="71">
        <f t="shared" si="1010"/>
        <v>8.9919303359683803E-2</v>
      </c>
      <c r="CM211" s="71">
        <f t="shared" si="1010"/>
        <v>2.6330755928853752E-2</v>
      </c>
      <c r="CN211" s="71">
        <f t="shared" si="1010"/>
        <v>3.5266798418972332E-5</v>
      </c>
      <c r="CO211" s="71">
        <f t="shared" si="1010"/>
        <v>-7.2352420948616604E-3</v>
      </c>
      <c r="CP211" s="71">
        <f t="shared" si="1010"/>
        <v>3.8783280632411071E-2</v>
      </c>
      <c r="CQ211" s="71">
        <f t="shared" si="1010"/>
        <v>9.1230834980237152E-2</v>
      </c>
      <c r="CR211" s="71">
        <f t="shared" si="1010"/>
        <v>6.3480805335968379E-2</v>
      </c>
      <c r="CS211" s="71">
        <f t="shared" si="1010"/>
        <v>7.12014871541502E-2</v>
      </c>
      <c r="CT211" s="71">
        <f t="shared" si="1010"/>
        <v>0.25746116600790508</v>
      </c>
      <c r="CU211" s="71">
        <f t="shared" si="1010"/>
        <v>2.1778453557312255E-2</v>
      </c>
      <c r="CV211" s="71">
        <f t="shared" si="1010"/>
        <v>7.6878572134387356E-3</v>
      </c>
      <c r="CW211" s="71">
        <f t="shared" si="1010"/>
        <v>5.8650197628458495E-5</v>
      </c>
      <c r="CX211" s="71">
        <f t="shared" si="1010"/>
        <v>1.1859930830039524E-4</v>
      </c>
      <c r="CY211" s="71">
        <f t="shared" si="1010"/>
        <v>4.5316067193675895E-3</v>
      </c>
      <c r="CZ211" s="71">
        <f t="shared" si="1010"/>
        <v>3.5294071146245063E-4</v>
      </c>
      <c r="DA211" s="71">
        <f t="shared" si="1010"/>
        <v>4.3363364624505922E-3</v>
      </c>
      <c r="DB211" s="71">
        <f t="shared" si="1010"/>
        <v>2.2456422924901185E-4</v>
      </c>
      <c r="DC211" s="71">
        <f t="shared" si="1010"/>
        <v>3.964920948616601E-5</v>
      </c>
      <c r="DD211" s="71">
        <f t="shared" si="1010"/>
        <v>5.8113334980237144E-2</v>
      </c>
      <c r="DE211" s="71">
        <f t="shared" si="1010"/>
        <v>7.0302025691699613E-3</v>
      </c>
      <c r="DF211" s="71">
        <f t="shared" si="1010"/>
        <v>4.1793478260869569E-4</v>
      </c>
      <c r="DG211" s="71">
        <f t="shared" si="1010"/>
        <v>1.0846192193675891E-2</v>
      </c>
      <c r="DH211" s="71">
        <f t="shared" si="1010"/>
        <v>4.5394762845849802E-5</v>
      </c>
      <c r="DI211" s="71">
        <f t="shared" si="1010"/>
        <v>4.0255434782608692E-5</v>
      </c>
      <c r="DJ211" s="71">
        <f t="shared" si="1010"/>
        <v>7.8470019762845854E-3</v>
      </c>
      <c r="DK211" s="71">
        <f t="shared" si="1010"/>
        <v>1.9783033596837942E-2</v>
      </c>
      <c r="DL211" s="71">
        <f t="shared" si="1010"/>
        <v>6.9700592885375492E-5</v>
      </c>
      <c r="DM211" s="71">
        <f t="shared" si="1010"/>
        <v>0.32952017786561261</v>
      </c>
      <c r="DN211" s="71">
        <f t="shared" si="1010"/>
        <v>0.11896469367588933</v>
      </c>
      <c r="DO211" s="71">
        <f t="shared" si="1010"/>
        <v>4.3555780632411066E-4</v>
      </c>
      <c r="DP211" s="71">
        <f t="shared" si="1010"/>
        <v>5.6309288537549409E-5</v>
      </c>
      <c r="DQ211" s="71">
        <f t="shared" si="1010"/>
        <v>1.2019525691699603E-3</v>
      </c>
      <c r="DR211" s="71">
        <f t="shared" si="1010"/>
        <v>1.1244565217391301E-5</v>
      </c>
      <c r="DS211" s="72">
        <f t="shared" si="1010"/>
        <v>233.74712391600792</v>
      </c>
      <c r="DT211" s="73">
        <f t="shared" si="1010"/>
        <v>9.658433397971212</v>
      </c>
      <c r="DU211" s="71">
        <f t="shared" si="1010"/>
        <v>6.3881013975155287</v>
      </c>
      <c r="DV211" s="71">
        <f t="shared" si="1010"/>
        <v>8.5852567775292972</v>
      </c>
      <c r="DW211" s="71">
        <f t="shared" si="1010"/>
        <v>5.5699527277432725</v>
      </c>
      <c r="DX211" s="71">
        <f t="shared" si="1010"/>
        <v>2.9310517753623189</v>
      </c>
      <c r="DY211" s="71">
        <f t="shared" si="1010"/>
        <v>0.27131240683229813</v>
      </c>
      <c r="DZ211" s="71">
        <f t="shared" si="1010"/>
        <v>1.9397896583850933</v>
      </c>
      <c r="EA211" s="71">
        <f t="shared" si="1010"/>
        <v>0.19629104554865423</v>
      </c>
      <c r="EB211" s="71">
        <f t="shared" si="1010"/>
        <v>0.20153720496894412</v>
      </c>
      <c r="EC211" s="71">
        <f t="shared" si="1010"/>
        <v>3.1385640579710143</v>
      </c>
      <c r="ED211" s="71">
        <f t="shared" si="1010"/>
        <v>2.9969974120082812E-2</v>
      </c>
      <c r="EE211" s="71">
        <f t="shared" si="1010"/>
        <v>2.0823214285714285E-2</v>
      </c>
      <c r="EF211" s="71">
        <f t="shared" si="1010"/>
        <v>1.5521739130434784E-4</v>
      </c>
      <c r="EG211" s="71">
        <f t="shared" si="1010"/>
        <v>1.7352639751552796E-3</v>
      </c>
      <c r="EH211" s="71">
        <f t="shared" si="1010"/>
        <v>1.2954497929606625E-2</v>
      </c>
      <c r="EI211" s="71">
        <f t="shared" ref="EI211:FP211" si="1011">IF(COUNT(EI181:EI185)&lt;3,"",AVERAGE(EI181:EI185))</f>
        <v>0.48363141821946165</v>
      </c>
      <c r="EJ211" s="71">
        <f t="shared" si="1011"/>
        <v>7.3849637681159416E-2</v>
      </c>
      <c r="EK211" s="71">
        <f t="shared" si="1011"/>
        <v>4.9477225672877852E-4</v>
      </c>
      <c r="EL211" s="71">
        <f t="shared" si="1011"/>
        <v>1.3139699792960662E-2</v>
      </c>
      <c r="EM211" s="71">
        <f t="shared" si="1011"/>
        <v>0.25330051759834371</v>
      </c>
      <c r="EN211" s="71">
        <f t="shared" si="1011"/>
        <v>0.25227960662525878</v>
      </c>
      <c r="EO211" s="71">
        <f t="shared" si="1011"/>
        <v>0.19725631469979293</v>
      </c>
      <c r="EP211" s="71">
        <f t="shared" si="1011"/>
        <v>0.36168478260869569</v>
      </c>
      <c r="EQ211" s="71">
        <f t="shared" si="1011"/>
        <v>1.0776609213250516</v>
      </c>
      <c r="ER211" s="71">
        <f t="shared" si="1011"/>
        <v>1.8172722567287785E-2</v>
      </c>
      <c r="ES211" s="71">
        <f t="shared" si="1011"/>
        <v>8.2428053830227747E-4</v>
      </c>
      <c r="ET211" s="71">
        <f t="shared" si="1011"/>
        <v>1.4893374741200831E-4</v>
      </c>
      <c r="EU211" s="71">
        <f t="shared" si="1011"/>
        <v>4.4261904761904759E-4</v>
      </c>
      <c r="EV211" s="71">
        <f t="shared" si="1011"/>
        <v>1.8702023809523807E-2</v>
      </c>
      <c r="EW211" s="71">
        <f t="shared" si="1011"/>
        <v>1.0990579710144928E-3</v>
      </c>
      <c r="EX211" s="71">
        <f t="shared" si="1011"/>
        <v>7.0361128364389239E-3</v>
      </c>
      <c r="EY211" s="71">
        <f t="shared" si="1011"/>
        <v>7.1910973084886136E-4</v>
      </c>
      <c r="EZ211" s="71">
        <f t="shared" si="1011"/>
        <v>1.41620082815735E-4</v>
      </c>
      <c r="FA211" s="71">
        <f t="shared" si="1011"/>
        <v>0.21031992753623188</v>
      </c>
      <c r="FB211" s="71">
        <f t="shared" si="1011"/>
        <v>1.0230383022774328E-2</v>
      </c>
      <c r="FC211" s="71">
        <f t="shared" si="1011"/>
        <v>1.2724378881987578E-3</v>
      </c>
      <c r="FD211" s="71">
        <f t="shared" si="1011"/>
        <v>3.0756081780538305E-2</v>
      </c>
      <c r="FE211" s="71">
        <f t="shared" si="1011"/>
        <v>3.2101449275362325E-5</v>
      </c>
      <c r="FF211" s="71">
        <f t="shared" si="1011"/>
        <v>2.628260869565217E-4</v>
      </c>
      <c r="FG211" s="71">
        <f t="shared" si="1011"/>
        <v>3.4715289855072461E-2</v>
      </c>
      <c r="FH211" s="71">
        <f t="shared" si="1011"/>
        <v>2.3721019668737062E-2</v>
      </c>
      <c r="FI211" s="71">
        <f t="shared" si="1011"/>
        <v>1.7757246376811592E-4</v>
      </c>
      <c r="FJ211" s="71">
        <f t="shared" si="1011"/>
        <v>1.9377142339544515</v>
      </c>
      <c r="FK211" s="71">
        <f t="shared" si="1011"/>
        <v>0.71055809006211179</v>
      </c>
      <c r="FL211" s="71">
        <f t="shared" si="1011"/>
        <v>1.5000828157349898E-3</v>
      </c>
      <c r="FM211" s="71">
        <f t="shared" si="1011"/>
        <v>2.0553312629399589E-4</v>
      </c>
      <c r="FN211" s="71">
        <f t="shared" si="1011"/>
        <v>4.0680020703933745E-3</v>
      </c>
      <c r="FO211" s="71">
        <f t="shared" si="1011"/>
        <v>2.4356107660455489E-4</v>
      </c>
      <c r="FP211" s="72">
        <f t="shared" si="1011"/>
        <v>91.448296806418227</v>
      </c>
    </row>
    <row r="212" spans="1:172" x14ac:dyDescent="0.2">
      <c r="A212" s="62" t="str">
        <f t="shared" si="885"/>
        <v>GRGU1</v>
      </c>
      <c r="B212" s="63" t="s">
        <v>75</v>
      </c>
      <c r="C212" s="20"/>
      <c r="D212" s="41"/>
      <c r="E212" s="41"/>
      <c r="F212" s="41"/>
      <c r="G212" s="41"/>
      <c r="H212" s="41"/>
      <c r="I212" s="20"/>
      <c r="J212" s="64">
        <f t="shared" si="886"/>
        <v>5.6541874256540563</v>
      </c>
      <c r="K212" s="41"/>
      <c r="L212" s="64">
        <f t="shared" ref="L212:U212" si="1012">IF(COUNT(L182:L186)&lt;3,"",AVERAGE(L182:L186))</f>
        <v>17.762394275249392</v>
      </c>
      <c r="M212" s="64">
        <f t="shared" si="1012"/>
        <v>6.7623942752493873</v>
      </c>
      <c r="N212" s="64">
        <f t="shared" si="1012"/>
        <v>3.5378848766045552</v>
      </c>
      <c r="O212" s="64">
        <f t="shared" si="1012"/>
        <v>0.59342818311688317</v>
      </c>
      <c r="P212" s="64">
        <f t="shared" si="1012"/>
        <v>1.3619116282891022</v>
      </c>
      <c r="Q212" s="64">
        <f t="shared" si="1012"/>
        <v>0.41302023527197446</v>
      </c>
      <c r="R212" s="64">
        <f t="shared" si="1012"/>
        <v>4.4723311481272357E-2</v>
      </c>
      <c r="S212" s="64">
        <f t="shared" si="1012"/>
        <v>0.6250564778091473</v>
      </c>
      <c r="T212" s="64">
        <f t="shared" si="1012"/>
        <v>0.1863700458309806</v>
      </c>
      <c r="U212" s="65">
        <f t="shared" si="1012"/>
        <v>11</v>
      </c>
      <c r="V212" s="20"/>
      <c r="W212" s="64">
        <f t="shared" si="888"/>
        <v>15.181124314699792</v>
      </c>
      <c r="X212" s="41"/>
      <c r="Y212" s="64">
        <f t="shared" ref="Y212:AH212" si="1013">IF(COUNT(Y182:Y186)&lt;3,"",AVERAGE(Y182:Y186))</f>
        <v>48.590990897044989</v>
      </c>
      <c r="Z212" s="64">
        <f t="shared" si="1013"/>
        <v>37.590990897044989</v>
      </c>
      <c r="AA212" s="64">
        <f t="shared" si="1013"/>
        <v>24.661029912478828</v>
      </c>
      <c r="AB212" s="64">
        <f t="shared" si="1013"/>
        <v>2.4883898379446641</v>
      </c>
      <c r="AC212" s="64">
        <f t="shared" si="1013"/>
        <v>6.3156997792207799</v>
      </c>
      <c r="AD212" s="64">
        <f t="shared" si="1013"/>
        <v>1.9455274552983248</v>
      </c>
      <c r="AE212" s="64">
        <f t="shared" si="1013"/>
        <v>0.19854258215697346</v>
      </c>
      <c r="AF212" s="64">
        <f t="shared" si="1013"/>
        <v>1.7918296585733109</v>
      </c>
      <c r="AG212" s="64">
        <f t="shared" si="1013"/>
        <v>0.18997216017316015</v>
      </c>
      <c r="AH212" s="65">
        <f t="shared" si="1013"/>
        <v>11</v>
      </c>
      <c r="AI212" s="66">
        <f t="shared" si="970"/>
        <v>5.6541874256540563</v>
      </c>
      <c r="AJ212" s="67">
        <f t="shared" si="971"/>
        <v>1</v>
      </c>
      <c r="AK212" s="67">
        <f t="shared" si="972"/>
        <v>0.19917837774462316</v>
      </c>
      <c r="AL212" s="67">
        <f t="shared" si="973"/>
        <v>3.3409245055650086E-2</v>
      </c>
      <c r="AM212" s="67">
        <f t="shared" si="974"/>
        <v>7.6673876684903192E-2</v>
      </c>
      <c r="AN212" s="67">
        <f t="shared" si="975"/>
        <v>2.3252509142164927E-2</v>
      </c>
      <c r="AO212" s="67">
        <f t="shared" si="976"/>
        <v>2.517865034872638E-3</v>
      </c>
      <c r="AP212" s="67">
        <f t="shared" si="977"/>
        <v>3.5189877452507526E-2</v>
      </c>
      <c r="AQ212" s="67">
        <f t="shared" si="978"/>
        <v>1.0492394377861196E-2</v>
      </c>
      <c r="AR212" s="68">
        <f t="shared" si="979"/>
        <v>0.61928588170839682</v>
      </c>
      <c r="AS212" s="66">
        <f t="shared" si="980"/>
        <v>15.181124314699792</v>
      </c>
      <c r="AT212" s="67">
        <f t="shared" si="981"/>
        <v>1</v>
      </c>
      <c r="AU212" s="67">
        <f t="shared" si="982"/>
        <v>0.50752267976446153</v>
      </c>
      <c r="AV212" s="67">
        <f t="shared" si="983"/>
        <v>5.1210930092310446E-2</v>
      </c>
      <c r="AW212" s="67">
        <f t="shared" si="984"/>
        <v>0.12997676447065135</v>
      </c>
      <c r="AX212" s="67">
        <f t="shared" si="985"/>
        <v>4.0038851222864033E-2</v>
      </c>
      <c r="AY212" s="67">
        <f t="shared" si="986"/>
        <v>4.0859957471879342E-3</v>
      </c>
      <c r="AZ212" s="67">
        <f t="shared" si="987"/>
        <v>3.6875758767090282E-2</v>
      </c>
      <c r="BA212" s="67">
        <f t="shared" si="988"/>
        <v>3.909616920051596E-3</v>
      </c>
      <c r="BB212" s="68">
        <f t="shared" si="989"/>
        <v>0.22637941307488244</v>
      </c>
      <c r="BC212" s="66">
        <f t="shared" si="990"/>
        <v>5.6541874256540563</v>
      </c>
      <c r="BD212" s="69">
        <f t="shared" si="991"/>
        <v>5.6541874256540563</v>
      </c>
      <c r="BE212" s="69">
        <f t="shared" si="992"/>
        <v>1.1261918789058221</v>
      </c>
      <c r="BF212" s="69">
        <f t="shared" si="993"/>
        <v>0.18890213329425168</v>
      </c>
      <c r="BG212" s="69">
        <f t="shared" si="994"/>
        <v>0.43352846942792933</v>
      </c>
      <c r="BH212" s="69">
        <f t="shared" si="995"/>
        <v>0.13147404480653491</v>
      </c>
      <c r="BI212" s="69">
        <f t="shared" si="996"/>
        <v>1.4236480819670881E-2</v>
      </c>
      <c r="BJ212" s="69">
        <f t="shared" si="997"/>
        <v>0.19897016260227524</v>
      </c>
      <c r="BK212" s="69">
        <f t="shared" si="998"/>
        <v>5.9325964356306091E-2</v>
      </c>
      <c r="BL212" s="70">
        <f t="shared" si="999"/>
        <v>3.5015584452407027</v>
      </c>
      <c r="BM212" s="66">
        <f t="shared" si="1000"/>
        <v>15.181124314699792</v>
      </c>
      <c r="BN212" s="69">
        <f t="shared" si="1001"/>
        <v>15.181124314699792</v>
      </c>
      <c r="BO212" s="69">
        <f t="shared" si="1002"/>
        <v>7.7047648940338629</v>
      </c>
      <c r="BP212" s="69">
        <f t="shared" si="1003"/>
        <v>0.77743949600276541</v>
      </c>
      <c r="BQ212" s="69">
        <f t="shared" si="1004"/>
        <v>1.9731934194514131</v>
      </c>
      <c r="BR212" s="69">
        <f t="shared" si="1005"/>
        <v>0.60783477783206863</v>
      </c>
      <c r="BS212" s="69">
        <f t="shared" si="1006"/>
        <v>6.203000938739469E-2</v>
      </c>
      <c r="BT212" s="69">
        <f t="shared" si="1007"/>
        <v>0.55981547804207832</v>
      </c>
      <c r="BU212" s="69">
        <f t="shared" si="1008"/>
        <v>5.9352380486157E-2</v>
      </c>
      <c r="BV212" s="70">
        <f t="shared" si="1009"/>
        <v>3.4366940121785658</v>
      </c>
      <c r="BW212" s="71">
        <f t="shared" ref="BW212:EH212" si="1014">IF(COUNT(BW182:BW186)&lt;3,"",AVERAGE(BW182:BW186))</f>
        <v>2.2299519040090341</v>
      </c>
      <c r="BX212" s="71">
        <f t="shared" si="1014"/>
        <v>1.1881912028985506</v>
      </c>
      <c r="BY212" s="71">
        <f t="shared" si="1014"/>
        <v>2.1125453031620554</v>
      </c>
      <c r="BZ212" s="71">
        <f t="shared" si="1014"/>
        <v>1.1178701336721248</v>
      </c>
      <c r="CA212" s="71">
        <f t="shared" si="1014"/>
        <v>0.45996195486542435</v>
      </c>
      <c r="CB212" s="71">
        <f t="shared" si="1014"/>
        <v>7.1893918464144543E-2</v>
      </c>
      <c r="CC212" s="71">
        <f t="shared" si="1014"/>
        <v>0.46917665047995483</v>
      </c>
      <c r="CD212" s="71">
        <f t="shared" si="1014"/>
        <v>4.1302023527197439E-2</v>
      </c>
      <c r="CE212" s="71">
        <f t="shared" si="1014"/>
        <v>4.4723311481272357E-2</v>
      </c>
      <c r="CF212" s="71">
        <f t="shared" si="1014"/>
        <v>1.0417607011104839</v>
      </c>
      <c r="CG212" s="71">
        <f t="shared" si="1014"/>
        <v>3.0813254338415207E-2</v>
      </c>
      <c r="CH212" s="71">
        <f t="shared" si="1014"/>
        <v>4.4867810088462263E-3</v>
      </c>
      <c r="CI212" s="71">
        <f t="shared" si="1014"/>
        <v>5.4057161678900812E-5</v>
      </c>
      <c r="CJ212" s="71">
        <f t="shared" si="1014"/>
        <v>5.1369057029926595E-4</v>
      </c>
      <c r="CK212" s="71">
        <f t="shared" si="1014"/>
        <v>3.9110563146997927E-3</v>
      </c>
      <c r="CL212" s="71">
        <f t="shared" si="1014"/>
        <v>8.520468078298514E-2</v>
      </c>
      <c r="CM212" s="71">
        <f t="shared" si="1014"/>
        <v>2.5273176171654428E-2</v>
      </c>
      <c r="CN212" s="71">
        <f t="shared" si="1014"/>
        <v>5.4308676830415955E-5</v>
      </c>
      <c r="CO212" s="71">
        <f t="shared" si="1014"/>
        <v>-7.0530508187464716E-3</v>
      </c>
      <c r="CP212" s="71">
        <f t="shared" si="1014"/>
        <v>3.673681498211933E-2</v>
      </c>
      <c r="CQ212" s="71">
        <f t="shared" si="1014"/>
        <v>9.578857274609448E-2</v>
      </c>
      <c r="CR212" s="71">
        <f t="shared" si="1014"/>
        <v>6.5951215697346133E-2</v>
      </c>
      <c r="CS212" s="71">
        <f t="shared" si="1014"/>
        <v>6.9230142104272543E-2</v>
      </c>
      <c r="CT212" s="71">
        <f t="shared" si="1014"/>
        <v>0.26065369471108596</v>
      </c>
      <c r="CU212" s="71">
        <f t="shared" si="1014"/>
        <v>1.8574012845849804E-2</v>
      </c>
      <c r="CV212" s="71">
        <f t="shared" si="1014"/>
        <v>6.3828571993224167E-3</v>
      </c>
      <c r="CW212" s="71">
        <f t="shared" si="1014"/>
        <v>5.3586824769433466E-5</v>
      </c>
      <c r="CX212" s="71">
        <f t="shared" si="1014"/>
        <v>1.1602230378317333E-4</v>
      </c>
      <c r="CY212" s="71">
        <f t="shared" si="1014"/>
        <v>4.179571089779786E-3</v>
      </c>
      <c r="CZ212" s="71">
        <f t="shared" si="1014"/>
        <v>3.5073352155091291E-4</v>
      </c>
      <c r="DA212" s="71">
        <f t="shared" si="1014"/>
        <v>3.8940215509128545E-3</v>
      </c>
      <c r="DB212" s="71">
        <f t="shared" si="1014"/>
        <v>2.0822281197063804E-4</v>
      </c>
      <c r="DC212" s="71">
        <f t="shared" si="1014"/>
        <v>3.7719367588932806E-5</v>
      </c>
      <c r="DD212" s="71">
        <f t="shared" si="1014"/>
        <v>5.449916798418971E-2</v>
      </c>
      <c r="DE212" s="71">
        <f t="shared" si="1014"/>
        <v>7.8686620553359687E-3</v>
      </c>
      <c r="DF212" s="71">
        <f t="shared" si="1014"/>
        <v>3.9120496894409936E-4</v>
      </c>
      <c r="DG212" s="71">
        <f t="shared" si="1014"/>
        <v>1.018104899303595E-2</v>
      </c>
      <c r="DH212" s="71">
        <f t="shared" si="1014"/>
        <v>3.6792000752870317E-5</v>
      </c>
      <c r="DI212" s="71">
        <f t="shared" si="1014"/>
        <v>4.0966252587991715E-5</v>
      </c>
      <c r="DJ212" s="71">
        <f t="shared" si="1014"/>
        <v>7.0676015810276684E-3</v>
      </c>
      <c r="DK212" s="71">
        <f t="shared" si="1014"/>
        <v>1.7052903067946545E-2</v>
      </c>
      <c r="DL212" s="71">
        <f t="shared" si="1014"/>
        <v>6.4617617165443244E-5</v>
      </c>
      <c r="DM212" s="71">
        <f t="shared" si="1014"/>
        <v>0.3100928922924901</v>
      </c>
      <c r="DN212" s="71">
        <f t="shared" si="1014"/>
        <v>0.11150594541690192</v>
      </c>
      <c r="DO212" s="71">
        <f t="shared" si="1014"/>
        <v>3.8835100696405043E-4</v>
      </c>
      <c r="DP212" s="71">
        <f t="shared" si="1014"/>
        <v>5.1333145115753809E-5</v>
      </c>
      <c r="DQ212" s="71">
        <f t="shared" si="1014"/>
        <v>1.1305144362883492E-3</v>
      </c>
      <c r="DR212" s="71">
        <f t="shared" si="1014"/>
        <v>4.5757556935817806E-5</v>
      </c>
      <c r="DS212" s="72">
        <f t="shared" si="1014"/>
        <v>238.30207608518731</v>
      </c>
      <c r="DT212" s="73">
        <f t="shared" si="1014"/>
        <v>9.3784999564722078</v>
      </c>
      <c r="DU212" s="71">
        <f t="shared" si="1014"/>
        <v>6.2538947543760592</v>
      </c>
      <c r="DV212" s="71">
        <f t="shared" si="1014"/>
        <v>8.3579728505948658</v>
      </c>
      <c r="DW212" s="71">
        <f t="shared" si="1014"/>
        <v>5.4910858185582541</v>
      </c>
      <c r="DX212" s="71">
        <f t="shared" si="1014"/>
        <v>2.8169796021080371</v>
      </c>
      <c r="DY212" s="71">
        <f t="shared" si="1014"/>
        <v>0.30336510728402033</v>
      </c>
      <c r="DZ212" s="71">
        <f t="shared" si="1014"/>
        <v>1.9465521812535294</v>
      </c>
      <c r="EA212" s="71">
        <f t="shared" si="1014"/>
        <v>0.19455274552983245</v>
      </c>
      <c r="EB212" s="71">
        <f t="shared" si="1014"/>
        <v>0.19854258215697346</v>
      </c>
      <c r="EC212" s="71">
        <f t="shared" si="1014"/>
        <v>2.9863828827404477</v>
      </c>
      <c r="ED212" s="71">
        <f t="shared" si="1014"/>
        <v>3.1092797477884432E-2</v>
      </c>
      <c r="EE212" s="71">
        <f t="shared" si="1014"/>
        <v>2.0485207792207791E-2</v>
      </c>
      <c r="EF212" s="71">
        <f t="shared" si="1014"/>
        <v>1.639920948616601E-4</v>
      </c>
      <c r="EG212" s="71">
        <f t="shared" si="1014"/>
        <v>1.8776657255787691E-3</v>
      </c>
      <c r="EH212" s="71">
        <f t="shared" si="1014"/>
        <v>1.3036598343685299E-2</v>
      </c>
      <c r="EI212" s="71">
        <f t="shared" ref="EI212:FP212" si="1015">IF(COUNT(EI182:EI186)&lt;3,"",AVERAGE(EI182:EI186))</f>
        <v>0.48028158912102387</v>
      </c>
      <c r="EJ212" s="71">
        <f t="shared" si="1015"/>
        <v>6.8811891963109356E-2</v>
      </c>
      <c r="EK212" s="71">
        <f t="shared" si="1015"/>
        <v>4.0063598720120461E-4</v>
      </c>
      <c r="EL212" s="71">
        <f t="shared" si="1015"/>
        <v>1.3816032561641257E-2</v>
      </c>
      <c r="EM212" s="71">
        <f t="shared" si="1015"/>
        <v>0.24851595953322042</v>
      </c>
      <c r="EN212" s="71">
        <f t="shared" si="1015"/>
        <v>0.26235786711838882</v>
      </c>
      <c r="EO212" s="71">
        <f t="shared" si="1015"/>
        <v>0.20178668812347073</v>
      </c>
      <c r="EP212" s="71">
        <f t="shared" si="1015"/>
        <v>0.35494137154150202</v>
      </c>
      <c r="EQ212" s="71">
        <f t="shared" si="1015"/>
        <v>1.0814179188782229</v>
      </c>
      <c r="ER212" s="71">
        <f t="shared" si="1015"/>
        <v>1.897208714473932E-2</v>
      </c>
      <c r="ES212" s="71">
        <f t="shared" si="1015"/>
        <v>1.2276062488236401E-3</v>
      </c>
      <c r="ET212" s="71">
        <f t="shared" si="1015"/>
        <v>1.3805608883869756E-4</v>
      </c>
      <c r="EU212" s="71">
        <f t="shared" si="1015"/>
        <v>4.5964069264069261E-4</v>
      </c>
      <c r="EV212" s="71">
        <f t="shared" si="1015"/>
        <v>1.8583255411255412E-2</v>
      </c>
      <c r="EW212" s="71">
        <f t="shared" si="1015"/>
        <v>1.096064558629776E-3</v>
      </c>
      <c r="EX212" s="71">
        <f t="shared" si="1015"/>
        <v>7.8385266327875031E-3</v>
      </c>
      <c r="EY212" s="71">
        <f t="shared" si="1015"/>
        <v>7.1619687558817998E-4</v>
      </c>
      <c r="EZ212" s="71">
        <f t="shared" si="1015"/>
        <v>1.3275061170713346E-4</v>
      </c>
      <c r="FA212" s="71">
        <f t="shared" si="1015"/>
        <v>0.23516694202898553</v>
      </c>
      <c r="FB212" s="71">
        <f t="shared" si="1015"/>
        <v>1.2385942781855827E-2</v>
      </c>
      <c r="FC212" s="71">
        <f t="shared" si="1015"/>
        <v>1.1570412196499152E-3</v>
      </c>
      <c r="FD212" s="71">
        <f t="shared" si="1015"/>
        <v>3.0896501788067011E-2</v>
      </c>
      <c r="FE212" s="71">
        <f t="shared" si="1015"/>
        <v>3.9226613965744402E-5</v>
      </c>
      <c r="FF212" s="71">
        <f t="shared" si="1015"/>
        <v>2.6253359683794464E-4</v>
      </c>
      <c r="FG212" s="71">
        <f t="shared" si="1015"/>
        <v>3.3914868247694331E-2</v>
      </c>
      <c r="FH212" s="71">
        <f t="shared" si="1015"/>
        <v>2.863763391680783E-2</v>
      </c>
      <c r="FI212" s="71">
        <f t="shared" si="1015"/>
        <v>1.8578524374176548E-4</v>
      </c>
      <c r="FJ212" s="71">
        <f t="shared" si="1015"/>
        <v>1.856166568981743</v>
      </c>
      <c r="FK212" s="71">
        <f t="shared" si="1015"/>
        <v>0.68290419932241675</v>
      </c>
      <c r="FL212" s="71">
        <f t="shared" si="1015"/>
        <v>1.44624807076981E-3</v>
      </c>
      <c r="FM212" s="71">
        <f t="shared" si="1015"/>
        <v>1.8388104648974217E-4</v>
      </c>
      <c r="FN212" s="71">
        <f t="shared" si="1015"/>
        <v>4.0094925654056094E-3</v>
      </c>
      <c r="FO212" s="71">
        <f t="shared" si="1015"/>
        <v>2.2103067946546213E-4</v>
      </c>
      <c r="FP212" s="72">
        <f t="shared" si="1015"/>
        <v>93.008638626952759</v>
      </c>
    </row>
    <row r="213" spans="1:172" x14ac:dyDescent="0.2">
      <c r="A213" s="62" t="str">
        <f t="shared" si="885"/>
        <v>GRGU1</v>
      </c>
      <c r="B213" s="63" t="s">
        <v>76</v>
      </c>
      <c r="C213" s="20"/>
      <c r="D213" s="41"/>
      <c r="E213" s="41"/>
      <c r="F213" s="41"/>
      <c r="G213" s="41"/>
      <c r="H213" s="41"/>
      <c r="I213" s="20"/>
      <c r="J213" s="64">
        <f t="shared" si="886"/>
        <v>5.3171784908714477</v>
      </c>
      <c r="K213" s="41"/>
      <c r="L213" s="64">
        <f t="shared" ref="L213:U214" si="1016">IF(COUNT(L183:L187)&lt;3,"",AVERAGE(L183:L187))</f>
        <v>17.169185953510258</v>
      </c>
      <c r="M213" s="64">
        <f t="shared" si="1016"/>
        <v>6.1691859535102562</v>
      </c>
      <c r="N213" s="64">
        <f t="shared" si="1016"/>
        <v>3.1957412505175986</v>
      </c>
      <c r="O213" s="64">
        <f t="shared" si="1016"/>
        <v>0.58962688311688305</v>
      </c>
      <c r="P213" s="64">
        <f t="shared" si="1016"/>
        <v>1.263525623941276</v>
      </c>
      <c r="Q213" s="64">
        <f t="shared" si="1016"/>
        <v>0.36837197440240921</v>
      </c>
      <c r="R213" s="64">
        <f t="shared" si="1016"/>
        <v>4.2732663655185396E-2</v>
      </c>
      <c r="S213" s="64">
        <f t="shared" si="1016"/>
        <v>0.55700784302653861</v>
      </c>
      <c r="T213" s="64">
        <f t="shared" si="1016"/>
        <v>0.15218045887445888</v>
      </c>
      <c r="U213" s="65">
        <f t="shared" si="1016"/>
        <v>11</v>
      </c>
      <c r="V213" s="20"/>
      <c r="W213" s="64">
        <f t="shared" si="888"/>
        <v>13.917512278985507</v>
      </c>
      <c r="X213" s="41"/>
      <c r="Y213" s="64">
        <f t="shared" ref="Y213:AH214" si="1017">IF(COUNT(Y183:Y187)&lt;3,"",AVERAGE(Y183:Y187))</f>
        <v>42.596156944664031</v>
      </c>
      <c r="Z213" s="64">
        <f t="shared" si="1017"/>
        <v>31.596156944664028</v>
      </c>
      <c r="AA213" s="64">
        <f t="shared" si="1017"/>
        <v>19.878462972002637</v>
      </c>
      <c r="AB213" s="64">
        <f t="shared" si="1017"/>
        <v>2.4953914212779975</v>
      </c>
      <c r="AC213" s="64">
        <f t="shared" si="1017"/>
        <v>5.4539338030303028</v>
      </c>
      <c r="AD213" s="64">
        <f t="shared" si="1017"/>
        <v>1.6827837648221344</v>
      </c>
      <c r="AE213" s="64">
        <f t="shared" si="1017"/>
        <v>0.19831787977602108</v>
      </c>
      <c r="AF213" s="64">
        <f t="shared" si="1017"/>
        <v>1.7162918728590248</v>
      </c>
      <c r="AG213" s="64">
        <f t="shared" si="1017"/>
        <v>0.17097488636363639</v>
      </c>
      <c r="AH213" s="65">
        <f t="shared" si="1017"/>
        <v>11</v>
      </c>
      <c r="AI213" s="66">
        <f t="shared" si="970"/>
        <v>5.3171784908714477</v>
      </c>
      <c r="AJ213" s="67">
        <f t="shared" si="971"/>
        <v>1</v>
      </c>
      <c r="AK213" s="67">
        <f t="shared" si="972"/>
        <v>0.18613236871980096</v>
      </c>
      <c r="AL213" s="67">
        <f t="shared" si="973"/>
        <v>3.4342157206139014E-2</v>
      </c>
      <c r="AM213" s="67">
        <f t="shared" si="974"/>
        <v>7.3592634348685987E-2</v>
      </c>
      <c r="AN213" s="67">
        <f t="shared" si="975"/>
        <v>2.1455412935701541E-2</v>
      </c>
      <c r="AO213" s="67">
        <f t="shared" si="976"/>
        <v>2.4889161181487849E-3</v>
      </c>
      <c r="AP213" s="67">
        <f t="shared" si="977"/>
        <v>3.2442297761511391E-2</v>
      </c>
      <c r="AQ213" s="67">
        <f t="shared" si="978"/>
        <v>8.8635803285330161E-3</v>
      </c>
      <c r="AR213" s="68">
        <f t="shared" si="979"/>
        <v>0.64068267591632899</v>
      </c>
      <c r="AS213" s="66">
        <f t="shared" si="980"/>
        <v>13.917512278985507</v>
      </c>
      <c r="AT213" s="67">
        <f t="shared" si="981"/>
        <v>1</v>
      </c>
      <c r="AU213" s="67">
        <f t="shared" si="982"/>
        <v>0.46667268593799255</v>
      </c>
      <c r="AV213" s="67">
        <f t="shared" si="983"/>
        <v>5.858254829231941E-2</v>
      </c>
      <c r="AW213" s="67">
        <f t="shared" si="984"/>
        <v>0.12803816574615917</v>
      </c>
      <c r="AX213" s="67">
        <f t="shared" si="985"/>
        <v>3.9505530205652381E-2</v>
      </c>
      <c r="AY213" s="67">
        <f t="shared" si="986"/>
        <v>4.6557692994147947E-3</v>
      </c>
      <c r="AZ213" s="67">
        <f t="shared" si="987"/>
        <v>4.0292176477061806E-2</v>
      </c>
      <c r="BA213" s="67">
        <f t="shared" si="988"/>
        <v>4.0138570854114158E-3</v>
      </c>
      <c r="BB213" s="68">
        <f t="shared" si="989"/>
        <v>0.25823925886764665</v>
      </c>
      <c r="BC213" s="66">
        <f t="shared" si="990"/>
        <v>5.3171784908714477</v>
      </c>
      <c r="BD213" s="69">
        <f t="shared" si="991"/>
        <v>5.3171784908714477</v>
      </c>
      <c r="BE213" s="69">
        <f t="shared" si="992"/>
        <v>0.9896990274118791</v>
      </c>
      <c r="BF213" s="69">
        <f t="shared" si="993"/>
        <v>0.18260337962660825</v>
      </c>
      <c r="BG213" s="69">
        <f t="shared" si="994"/>
        <v>0.39130517244540042</v>
      </c>
      <c r="BH213" s="69">
        <f t="shared" si="995"/>
        <v>0.11408226017447726</v>
      </c>
      <c r="BI213" s="69">
        <f t="shared" si="996"/>
        <v>1.3234011249003978E-2</v>
      </c>
      <c r="BJ213" s="69">
        <f t="shared" si="997"/>
        <v>0.17250148785195529</v>
      </c>
      <c r="BK213" s="69">
        <f t="shared" si="998"/>
        <v>4.7129238674987035E-2</v>
      </c>
      <c r="BL213" s="70">
        <f t="shared" si="999"/>
        <v>3.4066241438562668</v>
      </c>
      <c r="BM213" s="66">
        <f t="shared" si="1000"/>
        <v>13.917512278985507</v>
      </c>
      <c r="BN213" s="69">
        <f t="shared" si="1001"/>
        <v>13.917512278985507</v>
      </c>
      <c r="BO213" s="69">
        <f t="shared" si="1002"/>
        <v>6.4949228368091587</v>
      </c>
      <c r="BP213" s="69">
        <f t="shared" si="1003"/>
        <v>0.81532333519261679</v>
      </c>
      <c r="BQ213" s="69">
        <f t="shared" si="1004"/>
        <v>1.7819727439509518</v>
      </c>
      <c r="BR213" s="69">
        <f t="shared" si="1005"/>
        <v>0.5498187017249998</v>
      </c>
      <c r="BS213" s="69">
        <f t="shared" si="1006"/>
        <v>6.4796726392729154E-2</v>
      </c>
      <c r="BT213" s="69">
        <f t="shared" si="1007"/>
        <v>0.56076686086655869</v>
      </c>
      <c r="BU213" s="69">
        <f t="shared" si="1008"/>
        <v>5.5862905272306355E-2</v>
      </c>
      <c r="BV213" s="70">
        <f t="shared" si="1009"/>
        <v>3.5940480562065891</v>
      </c>
      <c r="BW213" s="71">
        <f t="shared" ref="BW213:EH214" si="1018">IF(COUNT(BW183:BW187)&lt;3,"",AVERAGE(BW183:BW187))</f>
        <v>2.0278149474872951</v>
      </c>
      <c r="BX213" s="71">
        <f t="shared" si="1018"/>
        <v>1.0994688985507248</v>
      </c>
      <c r="BY213" s="71">
        <f t="shared" si="1018"/>
        <v>1.9203009486166007</v>
      </c>
      <c r="BZ213" s="71">
        <f t="shared" si="1018"/>
        <v>1.0295992554112554</v>
      </c>
      <c r="CA213" s="71">
        <f t="shared" si="1018"/>
        <v>0.41726968530020703</v>
      </c>
      <c r="CB213" s="71">
        <f t="shared" si="1018"/>
        <v>7.1709361942405417E-2</v>
      </c>
      <c r="CC213" s="71">
        <f t="shared" si="1018"/>
        <v>0.43620212874082442</v>
      </c>
      <c r="CD213" s="71">
        <f t="shared" si="1018"/>
        <v>3.6837197440240915E-2</v>
      </c>
      <c r="CE213" s="71">
        <f t="shared" si="1018"/>
        <v>4.2732663655185396E-2</v>
      </c>
      <c r="CF213" s="71">
        <f t="shared" si="1018"/>
        <v>0.92834604893657069</v>
      </c>
      <c r="CG213" s="71">
        <f t="shared" si="1018"/>
        <v>2.4849458686241298E-2</v>
      </c>
      <c r="CH213" s="71">
        <f t="shared" si="1018"/>
        <v>4.3879331827592696E-3</v>
      </c>
      <c r="CI213" s="71">
        <f t="shared" si="1018"/>
        <v>4.8765857331074729E-5</v>
      </c>
      <c r="CJ213" s="71">
        <f t="shared" si="1018"/>
        <v>4.9121230942970081E-4</v>
      </c>
      <c r="CK213" s="71">
        <f t="shared" si="1018"/>
        <v>3.6591345755693575E-3</v>
      </c>
      <c r="CL213" s="71">
        <f t="shared" si="1018"/>
        <v>7.3789680782985131E-2</v>
      </c>
      <c r="CM213" s="71">
        <f t="shared" si="1018"/>
        <v>2.4766002258610954E-2</v>
      </c>
      <c r="CN213" s="71">
        <f t="shared" si="1018"/>
        <v>4.8308676830415965E-5</v>
      </c>
      <c r="CO213" s="71">
        <f t="shared" si="1018"/>
        <v>-7.5523116883116871E-3</v>
      </c>
      <c r="CP213" s="71">
        <f t="shared" si="1018"/>
        <v>3.3500728025597594E-2</v>
      </c>
      <c r="CQ213" s="71">
        <f t="shared" si="1018"/>
        <v>9.4442616224355361E-2</v>
      </c>
      <c r="CR213" s="71">
        <f t="shared" si="1018"/>
        <v>6.0090476566911369E-2</v>
      </c>
      <c r="CS213" s="71">
        <f t="shared" si="1018"/>
        <v>6.1766794278185579E-2</v>
      </c>
      <c r="CT213" s="71">
        <f t="shared" si="1018"/>
        <v>0.24224830340673814</v>
      </c>
      <c r="CU213" s="71">
        <f t="shared" si="1018"/>
        <v>1.5109740118577075E-2</v>
      </c>
      <c r="CV213" s="71">
        <f t="shared" si="1018"/>
        <v>6.4556702428006773E-3</v>
      </c>
      <c r="CW213" s="71">
        <f t="shared" si="1018"/>
        <v>5.3812911725955216E-5</v>
      </c>
      <c r="CX213" s="71">
        <f t="shared" si="1018"/>
        <v>1.088266516092603E-4</v>
      </c>
      <c r="CY213" s="71">
        <f t="shared" si="1018"/>
        <v>3.9074754376058722E-3</v>
      </c>
      <c r="CZ213" s="71">
        <f t="shared" si="1018"/>
        <v>3.1268134763786938E-4</v>
      </c>
      <c r="DA213" s="71">
        <f t="shared" si="1018"/>
        <v>3.5346954639563334E-3</v>
      </c>
      <c r="DB213" s="71">
        <f t="shared" si="1018"/>
        <v>2.0101411631846412E-4</v>
      </c>
      <c r="DC213" s="71">
        <f t="shared" si="1018"/>
        <v>2.7762845849802377E-5</v>
      </c>
      <c r="DD213" s="71">
        <f t="shared" si="1018"/>
        <v>5.3095713438735169E-2</v>
      </c>
      <c r="DE213" s="71">
        <f t="shared" si="1018"/>
        <v>6.9390256916996062E-3</v>
      </c>
      <c r="DF213" s="71">
        <f t="shared" si="1018"/>
        <v>3.0737888198757767E-4</v>
      </c>
      <c r="DG213" s="71">
        <f t="shared" si="1018"/>
        <v>9.4134272539055132E-3</v>
      </c>
      <c r="DH213" s="71">
        <f t="shared" si="1018"/>
        <v>1.8057218144174667E-5</v>
      </c>
      <c r="DI213" s="71">
        <f t="shared" si="1018"/>
        <v>2.1935817805383017E-5</v>
      </c>
      <c r="DJ213" s="71">
        <f t="shared" si="1018"/>
        <v>6.8277233201581022E-3</v>
      </c>
      <c r="DK213" s="71">
        <f t="shared" si="1018"/>
        <v>1.5237555241859591E-2</v>
      </c>
      <c r="DL213" s="71">
        <f t="shared" si="1018"/>
        <v>6.4165443252399784E-5</v>
      </c>
      <c r="DM213" s="71">
        <f t="shared" si="1018"/>
        <v>0.28577298320158107</v>
      </c>
      <c r="DN213" s="71">
        <f t="shared" si="1018"/>
        <v>0.10115624976472801</v>
      </c>
      <c r="DO213" s="71">
        <f t="shared" si="1018"/>
        <v>3.3339883305100692E-4</v>
      </c>
      <c r="DP213" s="71">
        <f t="shared" si="1018"/>
        <v>3.1550536420101637E-5</v>
      </c>
      <c r="DQ213" s="71">
        <f t="shared" si="1018"/>
        <v>1.0317666102013928E-3</v>
      </c>
      <c r="DR213" s="71">
        <f t="shared" si="1018"/>
        <v>7.0022774327122158E-5</v>
      </c>
      <c r="DS213" s="72">
        <f t="shared" si="1018"/>
        <v>246.84226031996991</v>
      </c>
      <c r="DT213" s="73">
        <f t="shared" si="1018"/>
        <v>8.4034829784020317</v>
      </c>
      <c r="DU213" s="71">
        <f t="shared" si="1018"/>
        <v>5.4432899805665347</v>
      </c>
      <c r="DV213" s="71">
        <f t="shared" si="1018"/>
        <v>7.4831759163843401</v>
      </c>
      <c r="DW213" s="71">
        <f t="shared" si="1018"/>
        <v>4.7256052233201586</v>
      </c>
      <c r="DX213" s="71">
        <f t="shared" si="1018"/>
        <v>2.3209721854413705</v>
      </c>
      <c r="DY213" s="71">
        <f t="shared" si="1018"/>
        <v>0.30546363109354413</v>
      </c>
      <c r="DZ213" s="71">
        <f t="shared" si="1018"/>
        <v>1.7044854074440057</v>
      </c>
      <c r="EA213" s="71">
        <f t="shared" si="1018"/>
        <v>0.16827837648221339</v>
      </c>
      <c r="EB213" s="71">
        <f t="shared" si="1018"/>
        <v>0.19831787977602108</v>
      </c>
      <c r="EC213" s="71">
        <f t="shared" si="1018"/>
        <v>2.8604863827404476</v>
      </c>
      <c r="ED213" s="71">
        <f t="shared" si="1018"/>
        <v>2.8086952239789194E-2</v>
      </c>
      <c r="EE213" s="71">
        <f t="shared" si="1018"/>
        <v>2.0296136363636363E-2</v>
      </c>
      <c r="EF213" s="71">
        <f t="shared" si="1018"/>
        <v>1.472420948616601E-4</v>
      </c>
      <c r="EG213" s="71">
        <f t="shared" si="1018"/>
        <v>1.8034038208168644E-3</v>
      </c>
      <c r="EH213" s="71">
        <f t="shared" si="1018"/>
        <v>1.286321739130435E-2</v>
      </c>
      <c r="EI213" s="71">
        <f t="shared" ref="EI213:FP214" si="1019">IF(COUNT(EI183:EI187)&lt;3,"",AVERAGE(EI183:EI187))</f>
        <v>0.40812545816864298</v>
      </c>
      <c r="EJ213" s="71">
        <f t="shared" si="1019"/>
        <v>6.163747529644268E-2</v>
      </c>
      <c r="EK213" s="71">
        <f t="shared" si="1019"/>
        <v>3.1873122529644268E-4</v>
      </c>
      <c r="EL213" s="71">
        <f t="shared" si="1019"/>
        <v>1.4584711133069828E-2</v>
      </c>
      <c r="EM213" s="71">
        <f t="shared" si="1019"/>
        <v>0.20681444762845844</v>
      </c>
      <c r="EN213" s="71">
        <f t="shared" si="1019"/>
        <v>0.24686348616600789</v>
      </c>
      <c r="EO213" s="71">
        <f t="shared" si="1019"/>
        <v>0.17687034288537551</v>
      </c>
      <c r="EP213" s="71">
        <f t="shared" si="1019"/>
        <v>0.30180328820816865</v>
      </c>
      <c r="EQ213" s="71">
        <f t="shared" si="1019"/>
        <v>0.94693627602108033</v>
      </c>
      <c r="ER213" s="71">
        <f t="shared" si="1019"/>
        <v>1.7211039525691703E-2</v>
      </c>
      <c r="ES213" s="71">
        <f t="shared" si="1019"/>
        <v>1.3741419631093546E-3</v>
      </c>
      <c r="ET213" s="71">
        <f t="shared" si="1019"/>
        <v>1.1744894598155469E-4</v>
      </c>
      <c r="EU213" s="71">
        <f t="shared" si="1019"/>
        <v>4.6337878787878779E-4</v>
      </c>
      <c r="EV213" s="71">
        <f t="shared" si="1019"/>
        <v>1.8031053030303029E-2</v>
      </c>
      <c r="EW213" s="71">
        <f t="shared" si="1019"/>
        <v>9.4498122529644275E-4</v>
      </c>
      <c r="EX213" s="71">
        <f t="shared" si="1019"/>
        <v>8.2007885375494066E-3</v>
      </c>
      <c r="EY213" s="71">
        <f t="shared" si="1019"/>
        <v>6.6572068511198935E-4</v>
      </c>
      <c r="EZ213" s="71">
        <f t="shared" si="1019"/>
        <v>1.1126251646903821E-4</v>
      </c>
      <c r="FA213" s="71">
        <f t="shared" si="1019"/>
        <v>0.23679360869565219</v>
      </c>
      <c r="FB213" s="71">
        <f t="shared" si="1019"/>
        <v>1.354983563899868E-2</v>
      </c>
      <c r="FC213" s="71">
        <f t="shared" si="1019"/>
        <v>1.0630293148880105E-3</v>
      </c>
      <c r="FD213" s="71">
        <f t="shared" si="1019"/>
        <v>2.9181716073781293E-2</v>
      </c>
      <c r="FE213" s="71">
        <f t="shared" si="1019"/>
        <v>5.4059947299077741E-5</v>
      </c>
      <c r="FF213" s="71">
        <f t="shared" si="1019"/>
        <v>2.2620026350461133E-4</v>
      </c>
      <c r="FG213" s="71">
        <f t="shared" si="1019"/>
        <v>3.4643534914360993E-2</v>
      </c>
      <c r="FH213" s="71">
        <f t="shared" si="1019"/>
        <v>3.0212502964426881E-2</v>
      </c>
      <c r="FI213" s="71">
        <f t="shared" si="1019"/>
        <v>1.7570191040843216E-4</v>
      </c>
      <c r="FJ213" s="71">
        <f t="shared" si="1019"/>
        <v>1.5339096999341237</v>
      </c>
      <c r="FK213" s="71">
        <f t="shared" si="1019"/>
        <v>0.56265993741765474</v>
      </c>
      <c r="FL213" s="71">
        <f t="shared" si="1019"/>
        <v>1.4442361660079051E-3</v>
      </c>
      <c r="FM213" s="71">
        <f t="shared" si="1019"/>
        <v>1.2855961791831359E-4</v>
      </c>
      <c r="FN213" s="71">
        <f t="shared" si="1019"/>
        <v>3.5119568511198947E-3</v>
      </c>
      <c r="FO213" s="71">
        <f t="shared" si="1019"/>
        <v>2.8176877470355733E-4</v>
      </c>
      <c r="FP213" s="72">
        <f t="shared" si="1019"/>
        <v>105.37891892457181</v>
      </c>
    </row>
    <row r="214" spans="1:172" x14ac:dyDescent="0.2">
      <c r="A214" s="62" t="str">
        <f t="shared" si="885"/>
        <v>GRGU1</v>
      </c>
      <c r="B214" s="63" t="s">
        <v>77</v>
      </c>
      <c r="C214" s="20"/>
      <c r="D214" s="41"/>
      <c r="E214" s="41"/>
      <c r="F214" s="41"/>
      <c r="G214" s="41"/>
      <c r="H214" s="41"/>
      <c r="I214" s="20"/>
      <c r="J214" s="64">
        <f t="shared" si="886"/>
        <v>5.1985658545078106</v>
      </c>
      <c r="K214" s="41"/>
      <c r="L214" s="64">
        <f t="shared" si="1016"/>
        <v>16.974394680782986</v>
      </c>
      <c r="M214" s="64">
        <f t="shared" si="1016"/>
        <v>5.974394680782984</v>
      </c>
      <c r="N214" s="64">
        <f t="shared" si="1016"/>
        <v>3.1054556141539624</v>
      </c>
      <c r="O214" s="64">
        <f t="shared" si="1016"/>
        <v>0.57809942857142849</v>
      </c>
      <c r="P214" s="64">
        <f t="shared" si="1016"/>
        <v>1.2483842603049125</v>
      </c>
      <c r="Q214" s="64">
        <f t="shared" si="1016"/>
        <v>0.35775288349331824</v>
      </c>
      <c r="R214" s="64">
        <f t="shared" si="1016"/>
        <v>3.7328118200639936E-2</v>
      </c>
      <c r="S214" s="64">
        <f t="shared" si="1016"/>
        <v>0.51432538848108422</v>
      </c>
      <c r="T214" s="64">
        <f t="shared" si="1016"/>
        <v>0.13304909523809522</v>
      </c>
      <c r="U214" s="65">
        <f t="shared" si="1016"/>
        <v>11</v>
      </c>
      <c r="V214" s="20"/>
      <c r="W214" s="64">
        <f t="shared" si="888"/>
        <v>13.308447757246375</v>
      </c>
      <c r="X214" s="41"/>
      <c r="Y214" s="64">
        <f t="shared" si="1017"/>
        <v>40.22424998814229</v>
      </c>
      <c r="Z214" s="64">
        <f t="shared" si="1017"/>
        <v>29.224249988142294</v>
      </c>
      <c r="AA214" s="64">
        <f t="shared" si="1017"/>
        <v>17.793775928524376</v>
      </c>
      <c r="AB214" s="64">
        <f t="shared" si="1017"/>
        <v>2.6664687256258239</v>
      </c>
      <c r="AC214" s="64">
        <f t="shared" si="1017"/>
        <v>5.2268544986824761</v>
      </c>
      <c r="AD214" s="64">
        <f t="shared" si="1017"/>
        <v>1.5947750691699605</v>
      </c>
      <c r="AE214" s="64">
        <f t="shared" si="1017"/>
        <v>0.18105874934123845</v>
      </c>
      <c r="AF214" s="64">
        <f t="shared" si="1017"/>
        <v>1.5771729163372858</v>
      </c>
      <c r="AG214" s="64">
        <f t="shared" si="1017"/>
        <v>0.1841435820158103</v>
      </c>
      <c r="AH214" s="65">
        <f t="shared" si="1017"/>
        <v>11</v>
      </c>
      <c r="AI214" s="66">
        <f t="shared" ref="AI214" si="1020">J214</f>
        <v>5.1985658545078106</v>
      </c>
      <c r="AJ214" s="67">
        <f t="shared" ref="AJ214" si="1021">L214/L214</f>
        <v>1</v>
      </c>
      <c r="AK214" s="67">
        <f t="shared" ref="AK214" si="1022">N214/L214</f>
        <v>0.18294941719893576</v>
      </c>
      <c r="AL214" s="67">
        <f t="shared" ref="AL214" si="1023">O214/L214</f>
        <v>3.4057145450135266E-2</v>
      </c>
      <c r="AM214" s="67">
        <f t="shared" ref="AM214" si="1024">P214/L214</f>
        <v>7.354514159601995E-2</v>
      </c>
      <c r="AN214" s="67">
        <f t="shared" ref="AN214" si="1025">Q214/L214</f>
        <v>2.1076031883383545E-2</v>
      </c>
      <c r="AO214" s="67">
        <f t="shared" ref="AO214" si="1026">R214/L214</f>
        <v>2.1990839085943821E-3</v>
      </c>
      <c r="AP214" s="67">
        <f t="shared" ref="AP214" si="1027">S214/L214</f>
        <v>3.0300072441661861E-2</v>
      </c>
      <c r="AQ214" s="67">
        <f t="shared" ref="AQ214" si="1028">T214/L214</f>
        <v>7.8382232615765955E-3</v>
      </c>
      <c r="AR214" s="68">
        <f t="shared" ref="AR214" si="1029">U214/L214</f>
        <v>0.64803489060221364</v>
      </c>
      <c r="AS214" s="66">
        <f t="shared" ref="AS214" si="1030">W214</f>
        <v>13.308447757246375</v>
      </c>
      <c r="AT214" s="67">
        <f t="shared" ref="AT214" si="1031">Y214/Y214</f>
        <v>1</v>
      </c>
      <c r="AU214" s="67">
        <f t="shared" ref="AU214" si="1032">AA214/Y214</f>
        <v>0.44236439296617847</v>
      </c>
      <c r="AV214" s="67">
        <f t="shared" ref="AV214" si="1033">AB214/Y214</f>
        <v>6.6290079402645724E-2</v>
      </c>
      <c r="AW214" s="67">
        <f t="shared" ref="AW214" si="1034">AC214/Y214</f>
        <v>0.12994287028902468</v>
      </c>
      <c r="AX214" s="67">
        <f t="shared" ref="AX214" si="1035">AD214/Y214</f>
        <v>3.9647105157711686E-2</v>
      </c>
      <c r="AY214" s="67">
        <f t="shared" ref="AY214" si="1036">AE214/Y214</f>
        <v>4.5012336934712955E-3</v>
      </c>
      <c r="AZ214" s="67">
        <f t="shared" ref="AZ214" si="1037">AF214/Y214</f>
        <v>3.9209504634697245E-2</v>
      </c>
      <c r="BA214" s="67">
        <f t="shared" ref="BA214" si="1038">AG214/Y214</f>
        <v>4.577924562175653E-3</v>
      </c>
      <c r="BB214" s="68">
        <f t="shared" ref="BB214" si="1039">AH214/Y214</f>
        <v>0.27346687640522049</v>
      </c>
      <c r="BC214" s="66">
        <f t="shared" ref="BC214" si="1040">J214</f>
        <v>5.1985658545078106</v>
      </c>
      <c r="BD214" s="69">
        <f t="shared" ref="BD214" si="1041">BC214</f>
        <v>5.1985658545078106</v>
      </c>
      <c r="BE214" s="69">
        <f t="shared" ref="BE214" si="1042">BC214*AK214</f>
        <v>0.95107459335249145</v>
      </c>
      <c r="BF214" s="69">
        <f t="shared" ref="BF214" si="1043">BC214*AL214</f>
        <v>0.17704831343907923</v>
      </c>
      <c r="BG214" s="69">
        <f t="shared" ref="BG214" si="1044">BC214*AM214</f>
        <v>0.38232926186601141</v>
      </c>
      <c r="BH214" s="69">
        <f t="shared" ref="BH214" si="1045">BC214*AN214</f>
        <v>0.10956513969747564</v>
      </c>
      <c r="BI214" s="69">
        <f t="shared" ref="BI214" si="1046">BC214*AO214</f>
        <v>1.143208251841633E-2</v>
      </c>
      <c r="BJ214" s="69">
        <f t="shared" ref="BJ214" si="1047">BC214*AP214</f>
        <v>0.15751692198433645</v>
      </c>
      <c r="BK214" s="69">
        <f t="shared" ref="BK214" si="1048">BC214*AQ214</f>
        <v>4.0747519807640929E-2</v>
      </c>
      <c r="BL214" s="70">
        <f t="shared" ref="BL214" si="1049">BC214*AR214</f>
        <v>3.3688520548143726</v>
      </c>
      <c r="BM214" s="66">
        <f t="shared" ref="BM214" si="1050">W214</f>
        <v>13.308447757246375</v>
      </c>
      <c r="BN214" s="69">
        <f t="shared" ref="BN214" si="1051">BM214</f>
        <v>13.308447757246375</v>
      </c>
      <c r="BO214" s="69">
        <f t="shared" ref="BO214" si="1052">BM214*AU214</f>
        <v>5.8871834134563921</v>
      </c>
      <c r="BP214" s="69">
        <f t="shared" ref="BP214" si="1053">BM214*AV214</f>
        <v>0.88221805855382462</v>
      </c>
      <c r="BQ214" s="69">
        <f t="shared" ref="BQ214" si="1054">BM214*AW214</f>
        <v>1.7293379006681271</v>
      </c>
      <c r="BR214" s="69">
        <f t="shared" ref="BR214" si="1055">BM214*AX214</f>
        <v>0.52764142771745925</v>
      </c>
      <c r="BS214" s="69">
        <f t="shared" ref="BS214" si="1056">BM214*AY214</f>
        <v>5.9904433452719882E-2</v>
      </c>
      <c r="BT214" s="69">
        <f t="shared" ref="BT214" si="1057">BM214*AZ214</f>
        <v>0.52181764401837794</v>
      </c>
      <c r="BU214" s="69">
        <f t="shared" ref="BU214" si="1058">BM214*BA214</f>
        <v>6.0925069872329665E-2</v>
      </c>
      <c r="BV214" s="70">
        <f t="shared" ref="BV214" si="1059">BM214*BB214</f>
        <v>3.6394196379762285</v>
      </c>
      <c r="BW214" s="71">
        <f t="shared" si="1018"/>
        <v>1.8996677656691134</v>
      </c>
      <c r="BX214" s="71">
        <f t="shared" si="1018"/>
        <v>1.0425848076416337</v>
      </c>
      <c r="BY214" s="71">
        <f t="shared" si="1018"/>
        <v>1.8291092213438733</v>
      </c>
      <c r="BZ214" s="71">
        <f t="shared" si="1018"/>
        <v>1.0068299826839826</v>
      </c>
      <c r="CA214" s="71">
        <f t="shared" si="1018"/>
        <v>0.41002995802747977</v>
      </c>
      <c r="CB214" s="71">
        <f t="shared" si="1018"/>
        <v>7.1024725578769057E-2</v>
      </c>
      <c r="CC214" s="71">
        <f t="shared" si="1018"/>
        <v>0.43075858328627897</v>
      </c>
      <c r="CD214" s="71">
        <f t="shared" si="1018"/>
        <v>3.577528834933183E-2</v>
      </c>
      <c r="CE214" s="71">
        <f t="shared" si="1018"/>
        <v>3.7328118200639936E-2</v>
      </c>
      <c r="CF214" s="71">
        <f t="shared" si="1018"/>
        <v>0.85720877620929803</v>
      </c>
      <c r="CG214" s="71">
        <f t="shared" si="1018"/>
        <v>2.1914458686241294E-2</v>
      </c>
      <c r="CH214" s="71">
        <f t="shared" si="1018"/>
        <v>3.8296604554865429E-3</v>
      </c>
      <c r="CI214" s="71">
        <f t="shared" si="1018"/>
        <v>5.540222096743836E-5</v>
      </c>
      <c r="CJ214" s="71">
        <f t="shared" si="1018"/>
        <v>4.9257594579333707E-4</v>
      </c>
      <c r="CK214" s="71">
        <f t="shared" si="1018"/>
        <v>3.1755891210239031E-3</v>
      </c>
      <c r="CL214" s="71">
        <f t="shared" si="1018"/>
        <v>6.9992226237530583E-2</v>
      </c>
      <c r="CM214" s="71">
        <f t="shared" si="1018"/>
        <v>2.5622365894974592E-2</v>
      </c>
      <c r="CN214" s="71">
        <f t="shared" si="1018"/>
        <v>4.4672313194052326E-5</v>
      </c>
      <c r="CO214" s="71">
        <f t="shared" si="1018"/>
        <v>-5.1656753246753246E-3</v>
      </c>
      <c r="CP214" s="71">
        <f t="shared" si="1018"/>
        <v>3.2377273480143041E-2</v>
      </c>
      <c r="CQ214" s="71">
        <f t="shared" si="1018"/>
        <v>9.5460888951628103E-2</v>
      </c>
      <c r="CR214" s="71">
        <f t="shared" si="1018"/>
        <v>5.6537567476002262E-2</v>
      </c>
      <c r="CS214" s="71">
        <f t="shared" si="1018"/>
        <v>5.9883976096367399E-2</v>
      </c>
      <c r="CT214" s="71">
        <f t="shared" si="1018"/>
        <v>0.23909403067946541</v>
      </c>
      <c r="CU214" s="71">
        <f t="shared" si="1018"/>
        <v>1.3775558300395258E-2</v>
      </c>
      <c r="CV214" s="71">
        <f t="shared" si="1018"/>
        <v>3.9202156973461326E-3</v>
      </c>
      <c r="CW214" s="71">
        <f t="shared" si="1018"/>
        <v>4.5085638998682478E-5</v>
      </c>
      <c r="CX214" s="71">
        <f t="shared" si="1018"/>
        <v>1.0864483342744209E-4</v>
      </c>
      <c r="CY214" s="71">
        <f t="shared" si="1018"/>
        <v>3.4329299830604182E-3</v>
      </c>
      <c r="CZ214" s="71">
        <f t="shared" si="1018"/>
        <v>2.9986316581968756E-4</v>
      </c>
      <c r="DA214" s="71">
        <f t="shared" si="1018"/>
        <v>3.0151500094108786E-3</v>
      </c>
      <c r="DB214" s="71">
        <f t="shared" si="1018"/>
        <v>1.7146866177300961E-4</v>
      </c>
      <c r="DC214" s="71">
        <f t="shared" si="1018"/>
        <v>2.458102766798419E-5</v>
      </c>
      <c r="DD214" s="71">
        <f t="shared" si="1018"/>
        <v>5.2564895256916988E-2</v>
      </c>
      <c r="DE214" s="71">
        <f t="shared" si="1018"/>
        <v>6.3748438735177883E-3</v>
      </c>
      <c r="DF214" s="71">
        <f t="shared" si="1018"/>
        <v>2.1328797289666855E-4</v>
      </c>
      <c r="DG214" s="71">
        <f t="shared" si="1018"/>
        <v>8.7355181629964231E-3</v>
      </c>
      <c r="DH214" s="71">
        <f t="shared" si="1018"/>
        <v>2.2420854507811029E-5</v>
      </c>
      <c r="DI214" s="71">
        <f t="shared" si="1018"/>
        <v>1.7481272350837562E-5</v>
      </c>
      <c r="DJ214" s="71">
        <f t="shared" si="1018"/>
        <v>5.9406324110671937E-3</v>
      </c>
      <c r="DK214" s="71">
        <f t="shared" si="1018"/>
        <v>1.2683737060041408E-2</v>
      </c>
      <c r="DL214" s="71">
        <f t="shared" si="1018"/>
        <v>5.6347261434217964E-5</v>
      </c>
      <c r="DM214" s="71">
        <f t="shared" si="1018"/>
        <v>0.28234816501976284</v>
      </c>
      <c r="DN214" s="71">
        <f t="shared" si="1018"/>
        <v>9.940115885563712E-2</v>
      </c>
      <c r="DO214" s="71">
        <f t="shared" si="1018"/>
        <v>3.2303519668737065E-4</v>
      </c>
      <c r="DP214" s="71">
        <f t="shared" si="1018"/>
        <v>3.2095990965556186E-5</v>
      </c>
      <c r="DQ214" s="71">
        <f t="shared" si="1018"/>
        <v>9.6649388292866542E-4</v>
      </c>
      <c r="DR214" s="71">
        <f t="shared" si="1018"/>
        <v>3.9386410690758513E-5</v>
      </c>
      <c r="DS214" s="72">
        <f t="shared" si="1018"/>
        <v>250.08945686542447</v>
      </c>
      <c r="DT214" s="73">
        <f t="shared" si="1018"/>
        <v>7.6778151191887805</v>
      </c>
      <c r="DU214" s="71">
        <f t="shared" si="1018"/>
        <v>5.0336182414361001</v>
      </c>
      <c r="DV214" s="71">
        <f t="shared" si="1018"/>
        <v>6.9164530758046308</v>
      </c>
      <c r="DW214" s="71">
        <f t="shared" si="1018"/>
        <v>4.4332581798418982</v>
      </c>
      <c r="DX214" s="71">
        <f t="shared" si="1018"/>
        <v>2.095311924571805</v>
      </c>
      <c r="DY214" s="71">
        <f t="shared" si="1018"/>
        <v>0.3291945876152832</v>
      </c>
      <c r="DZ214" s="71">
        <f t="shared" si="1018"/>
        <v>1.6374912335309617</v>
      </c>
      <c r="EA214" s="71">
        <f t="shared" si="1018"/>
        <v>0.15947750691699605</v>
      </c>
      <c r="EB214" s="71">
        <f t="shared" si="1018"/>
        <v>0.18105874934123845</v>
      </c>
      <c r="EC214" s="71">
        <f t="shared" si="1018"/>
        <v>2.6286214262187086</v>
      </c>
      <c r="ED214" s="71">
        <f t="shared" si="1018"/>
        <v>3.0723734848484851E-2</v>
      </c>
      <c r="EE214" s="71">
        <f t="shared" si="1018"/>
        <v>1.8852310276679839E-2</v>
      </c>
      <c r="EF214" s="71">
        <f t="shared" si="1018"/>
        <v>1.3350296442687747E-4</v>
      </c>
      <c r="EG214" s="71">
        <f t="shared" si="1018"/>
        <v>1.8372299077733859E-3</v>
      </c>
      <c r="EH214" s="71">
        <f t="shared" si="1018"/>
        <v>1.2255304347826087E-2</v>
      </c>
      <c r="EI214" s="71">
        <f t="shared" si="1019"/>
        <v>0.3778919799077734</v>
      </c>
      <c r="EJ214" s="71">
        <f t="shared" si="1019"/>
        <v>5.4528257905138336E-2</v>
      </c>
      <c r="EK214" s="71">
        <f t="shared" si="1019"/>
        <v>1.448181818181818E-4</v>
      </c>
      <c r="EL214" s="71">
        <f t="shared" si="1019"/>
        <v>1.8693319828722001E-2</v>
      </c>
      <c r="EM214" s="71">
        <f t="shared" si="1019"/>
        <v>0.19282705632411065</v>
      </c>
      <c r="EN214" s="71">
        <f t="shared" si="1019"/>
        <v>0.24615461660079047</v>
      </c>
      <c r="EO214" s="71">
        <f t="shared" si="1019"/>
        <v>0.17895486462450594</v>
      </c>
      <c r="EP214" s="71">
        <f t="shared" si="1019"/>
        <v>0.27308754907773392</v>
      </c>
      <c r="EQ214" s="71">
        <f t="shared" si="1019"/>
        <v>0.90971740645586296</v>
      </c>
      <c r="ER214" s="71">
        <f t="shared" si="1019"/>
        <v>1.8952430830039526E-2</v>
      </c>
      <c r="ES214" s="71">
        <f t="shared" si="1019"/>
        <v>1.6322289196310936E-3</v>
      </c>
      <c r="ET214" s="71">
        <f t="shared" si="1019"/>
        <v>9.962285902503294E-5</v>
      </c>
      <c r="EU214" s="71">
        <f t="shared" si="1019"/>
        <v>4.3216139657444003E-4</v>
      </c>
      <c r="EV214" s="71">
        <f t="shared" si="1019"/>
        <v>1.641487911725955E-2</v>
      </c>
      <c r="EW214" s="71">
        <f t="shared" si="1019"/>
        <v>8.6993774703557315E-4</v>
      </c>
      <c r="EX214" s="71">
        <f t="shared" si="1019"/>
        <v>8.5556581027667993E-3</v>
      </c>
      <c r="EY214" s="71">
        <f t="shared" si="1019"/>
        <v>5.8206851119894584E-4</v>
      </c>
      <c r="EZ214" s="71">
        <f t="shared" si="1019"/>
        <v>9.4132081686429511E-5</v>
      </c>
      <c r="FA214" s="71">
        <f t="shared" si="1019"/>
        <v>0.25518952173913045</v>
      </c>
      <c r="FB214" s="71">
        <f t="shared" si="1019"/>
        <v>1.266200955204216E-2</v>
      </c>
      <c r="FC214" s="71">
        <f t="shared" si="1019"/>
        <v>8.1589888010540177E-4</v>
      </c>
      <c r="FD214" s="71">
        <f t="shared" si="1019"/>
        <v>2.861215085638999E-2</v>
      </c>
      <c r="FE214" s="71">
        <f t="shared" si="1019"/>
        <v>5.5277338603425564E-5</v>
      </c>
      <c r="FF214" s="71">
        <f t="shared" si="1019"/>
        <v>2.1176548089591566E-4</v>
      </c>
      <c r="FG214" s="71">
        <f t="shared" si="1019"/>
        <v>3.1037534914360999E-2</v>
      </c>
      <c r="FH214" s="71">
        <f t="shared" si="1019"/>
        <v>3.2939546442687748E-2</v>
      </c>
      <c r="FI214" s="71">
        <f t="shared" si="1019"/>
        <v>1.587453886693017E-4</v>
      </c>
      <c r="FJ214" s="71">
        <f t="shared" si="1019"/>
        <v>1.3993253521080367</v>
      </c>
      <c r="FK214" s="71">
        <f t="shared" si="1019"/>
        <v>0.50795437220026352</v>
      </c>
      <c r="FL214" s="71">
        <f t="shared" si="1019"/>
        <v>1.3403231225296442E-3</v>
      </c>
      <c r="FM214" s="71">
        <f t="shared" si="1019"/>
        <v>1.0803787878787879E-4</v>
      </c>
      <c r="FN214" s="71">
        <f t="shared" si="1019"/>
        <v>3.3505655467720684E-3</v>
      </c>
      <c r="FO214" s="71">
        <f t="shared" si="1019"/>
        <v>2.7559486166007905E-4</v>
      </c>
      <c r="FP214" s="72">
        <f t="shared" si="1019"/>
        <v>112.35474075065876</v>
      </c>
    </row>
    <row r="215" spans="1:172" x14ac:dyDescent="0.2">
      <c r="A215" s="62" t="str">
        <f t="shared" ref="A215" si="1060">A199</f>
        <v>GRGU1</v>
      </c>
      <c r="B215" s="63" t="s">
        <v>78</v>
      </c>
      <c r="C215" s="20"/>
      <c r="D215" s="41"/>
      <c r="E215" s="41"/>
      <c r="F215" s="41"/>
      <c r="G215" s="41"/>
      <c r="H215" s="41"/>
      <c r="I215" s="20"/>
      <c r="J215" s="64" t="str">
        <f t="shared" ref="J215" si="1061">IF(J199="","",J199)</f>
        <v/>
      </c>
      <c r="K215" s="41"/>
      <c r="L215" s="64"/>
      <c r="M215" s="64"/>
      <c r="N215" s="64"/>
      <c r="O215" s="64"/>
      <c r="P215" s="64"/>
      <c r="Q215" s="64"/>
      <c r="R215" s="64"/>
      <c r="S215" s="64"/>
      <c r="T215" s="64"/>
      <c r="U215" s="65"/>
      <c r="V215" s="20"/>
      <c r="W215" s="64"/>
      <c r="X215" s="41"/>
      <c r="Y215" s="64"/>
      <c r="Z215" s="64"/>
      <c r="AA215" s="64"/>
      <c r="AB215" s="64"/>
      <c r="AC215" s="64"/>
      <c r="AD215" s="64"/>
      <c r="AE215" s="64"/>
      <c r="AF215" s="64"/>
      <c r="AG215" s="64"/>
      <c r="AH215" s="65"/>
      <c r="AI215" s="66"/>
      <c r="AJ215" s="67"/>
      <c r="AK215" s="67"/>
      <c r="AL215" s="67"/>
      <c r="AM215" s="67"/>
      <c r="AN215" s="67"/>
      <c r="AO215" s="67"/>
      <c r="AP215" s="67"/>
      <c r="AQ215" s="67"/>
      <c r="AR215" s="68"/>
      <c r="AS215" s="66"/>
      <c r="AT215" s="67"/>
      <c r="AU215" s="67"/>
      <c r="AV215" s="67"/>
      <c r="AW215" s="67"/>
      <c r="AX215" s="67"/>
      <c r="AY215" s="67"/>
      <c r="AZ215" s="67"/>
      <c r="BA215" s="67"/>
      <c r="BB215" s="68"/>
      <c r="BC215" s="66"/>
      <c r="BD215" s="69"/>
      <c r="BE215" s="69"/>
      <c r="BF215" s="69"/>
      <c r="BG215" s="69"/>
      <c r="BH215" s="69"/>
      <c r="BI215" s="69"/>
      <c r="BJ215" s="69"/>
      <c r="BK215" s="69"/>
      <c r="BL215" s="70"/>
      <c r="BM215" s="66"/>
      <c r="BN215" s="69"/>
      <c r="BO215" s="69"/>
      <c r="BP215" s="69"/>
      <c r="BQ215" s="69"/>
      <c r="BR215" s="69"/>
      <c r="BS215" s="69"/>
      <c r="BT215" s="69"/>
      <c r="BU215" s="69"/>
      <c r="BV215" s="70"/>
      <c r="BW215" s="73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2"/>
      <c r="DT215" s="73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2"/>
    </row>
    <row r="216" spans="1:172" x14ac:dyDescent="0.2">
      <c r="A216" s="62" t="str">
        <f>A215</f>
        <v>GRGU1</v>
      </c>
      <c r="B216" s="63" t="s">
        <v>133</v>
      </c>
      <c r="C216" s="20"/>
      <c r="D216" s="41"/>
      <c r="E216" s="41"/>
      <c r="F216" s="41"/>
      <c r="G216" s="41"/>
      <c r="H216" s="41"/>
      <c r="I216" s="20"/>
      <c r="J216" s="64" t="str">
        <f t="shared" ref="J216:J225" si="1062">IF(J190="","",J190)</f>
        <v/>
      </c>
      <c r="K216" s="41"/>
      <c r="L216" s="64"/>
      <c r="M216" s="64"/>
      <c r="N216" s="64"/>
      <c r="O216" s="64"/>
      <c r="P216" s="64"/>
      <c r="Q216" s="64"/>
      <c r="R216" s="64"/>
      <c r="S216" s="64"/>
      <c r="T216" s="64"/>
      <c r="U216" s="65"/>
      <c r="V216" s="20"/>
      <c r="W216" s="64"/>
      <c r="X216" s="41"/>
      <c r="Y216" s="64"/>
      <c r="Z216" s="64"/>
      <c r="AA216" s="64"/>
      <c r="AB216" s="64"/>
      <c r="AC216" s="64"/>
      <c r="AD216" s="64"/>
      <c r="AE216" s="64"/>
      <c r="AF216" s="64"/>
      <c r="AG216" s="64"/>
      <c r="AH216" s="65"/>
      <c r="AI216" s="66"/>
      <c r="AJ216" s="67"/>
      <c r="AK216" s="67"/>
      <c r="AL216" s="67"/>
      <c r="AM216" s="67"/>
      <c r="AN216" s="67"/>
      <c r="AO216" s="67"/>
      <c r="AP216" s="67"/>
      <c r="AQ216" s="67"/>
      <c r="AR216" s="68"/>
      <c r="AS216" s="66"/>
      <c r="AT216" s="67"/>
      <c r="AU216" s="67"/>
      <c r="AV216" s="67"/>
      <c r="AW216" s="67"/>
      <c r="AX216" s="67"/>
      <c r="AY216" s="67"/>
      <c r="AZ216" s="67"/>
      <c r="BA216" s="67"/>
      <c r="BB216" s="68"/>
      <c r="BC216" s="66"/>
      <c r="BD216" s="69"/>
      <c r="BE216" s="69"/>
      <c r="BF216" s="69"/>
      <c r="BG216" s="69"/>
      <c r="BH216" s="69"/>
      <c r="BI216" s="69"/>
      <c r="BJ216" s="69"/>
      <c r="BK216" s="69"/>
      <c r="BL216" s="70"/>
      <c r="BM216" s="66"/>
      <c r="BN216" s="69"/>
      <c r="BO216" s="69"/>
      <c r="BP216" s="69"/>
      <c r="BQ216" s="69"/>
      <c r="BR216" s="69"/>
      <c r="BS216" s="69"/>
      <c r="BT216" s="69"/>
      <c r="BU216" s="69"/>
      <c r="BV216" s="70"/>
      <c r="BW216" s="73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2"/>
      <c r="DT216" s="73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2"/>
    </row>
    <row r="217" spans="1:172" x14ac:dyDescent="0.2">
      <c r="A217" s="62" t="str">
        <f t="shared" ref="A217:A225" si="1063">A216</f>
        <v>GRGU1</v>
      </c>
      <c r="B217" s="63" t="s">
        <v>134</v>
      </c>
      <c r="C217" s="20"/>
      <c r="D217" s="41"/>
      <c r="E217" s="41"/>
      <c r="F217" s="41"/>
      <c r="G217" s="41"/>
      <c r="H217" s="41"/>
      <c r="I217" s="20"/>
      <c r="J217" s="64" t="str">
        <f t="shared" si="1062"/>
        <v/>
      </c>
      <c r="K217" s="41"/>
      <c r="L217" s="64"/>
      <c r="M217" s="64"/>
      <c r="N217" s="64"/>
      <c r="O217" s="64"/>
      <c r="P217" s="64"/>
      <c r="Q217" s="64"/>
      <c r="R217" s="64"/>
      <c r="S217" s="64"/>
      <c r="T217" s="64"/>
      <c r="U217" s="65"/>
      <c r="V217" s="20"/>
      <c r="W217" s="64"/>
      <c r="X217" s="41"/>
      <c r="Y217" s="64"/>
      <c r="Z217" s="64"/>
      <c r="AA217" s="64"/>
      <c r="AB217" s="64"/>
      <c r="AC217" s="64"/>
      <c r="AD217" s="64"/>
      <c r="AE217" s="64"/>
      <c r="AF217" s="64"/>
      <c r="AG217" s="64"/>
      <c r="AH217" s="65"/>
      <c r="AI217" s="66"/>
      <c r="AJ217" s="67"/>
      <c r="AK217" s="67"/>
      <c r="AL217" s="67"/>
      <c r="AM217" s="67"/>
      <c r="AN217" s="67"/>
      <c r="AO217" s="67"/>
      <c r="AP217" s="67"/>
      <c r="AQ217" s="67"/>
      <c r="AR217" s="68"/>
      <c r="AS217" s="66"/>
      <c r="AT217" s="67"/>
      <c r="AU217" s="67"/>
      <c r="AV217" s="67"/>
      <c r="AW217" s="67"/>
      <c r="AX217" s="67"/>
      <c r="AY217" s="67"/>
      <c r="AZ217" s="67"/>
      <c r="BA217" s="67"/>
      <c r="BB217" s="68"/>
      <c r="BC217" s="66"/>
      <c r="BD217" s="69"/>
      <c r="BE217" s="69"/>
      <c r="BF217" s="69"/>
      <c r="BG217" s="69"/>
      <c r="BH217" s="69"/>
      <c r="BI217" s="69"/>
      <c r="BJ217" s="69"/>
      <c r="BK217" s="69"/>
      <c r="BL217" s="70"/>
      <c r="BM217" s="66"/>
      <c r="BN217" s="69"/>
      <c r="BO217" s="69"/>
      <c r="BP217" s="69"/>
      <c r="BQ217" s="69"/>
      <c r="BR217" s="69"/>
      <c r="BS217" s="69"/>
      <c r="BT217" s="69"/>
      <c r="BU217" s="69"/>
      <c r="BV217" s="70"/>
      <c r="BW217" s="73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2"/>
      <c r="DT217" s="73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2"/>
    </row>
    <row r="218" spans="1:172" x14ac:dyDescent="0.2">
      <c r="A218" s="62" t="str">
        <f t="shared" si="1063"/>
        <v>GRGU1</v>
      </c>
      <c r="B218" s="63" t="s">
        <v>135</v>
      </c>
      <c r="C218" s="20"/>
      <c r="D218" s="41"/>
      <c r="E218" s="41"/>
      <c r="F218" s="41"/>
      <c r="G218" s="41"/>
      <c r="H218" s="41"/>
      <c r="I218" s="20"/>
      <c r="J218" s="64" t="str">
        <f t="shared" si="1062"/>
        <v/>
      </c>
      <c r="K218" s="41"/>
      <c r="L218" s="64"/>
      <c r="M218" s="64"/>
      <c r="N218" s="64"/>
      <c r="O218" s="64"/>
      <c r="P218" s="64"/>
      <c r="Q218" s="64"/>
      <c r="R218" s="64"/>
      <c r="S218" s="64"/>
      <c r="T218" s="64"/>
      <c r="U218" s="65"/>
      <c r="V218" s="20"/>
      <c r="W218" s="64"/>
      <c r="X218" s="41"/>
      <c r="Y218" s="64"/>
      <c r="Z218" s="64"/>
      <c r="AA218" s="64"/>
      <c r="AB218" s="64"/>
      <c r="AC218" s="64"/>
      <c r="AD218" s="64"/>
      <c r="AE218" s="64"/>
      <c r="AF218" s="64"/>
      <c r="AG218" s="64"/>
      <c r="AH218" s="65"/>
      <c r="AI218" s="66"/>
      <c r="AJ218" s="67"/>
      <c r="AK218" s="67"/>
      <c r="AL218" s="67"/>
      <c r="AM218" s="67"/>
      <c r="AN218" s="67"/>
      <c r="AO218" s="67"/>
      <c r="AP218" s="67"/>
      <c r="AQ218" s="67"/>
      <c r="AR218" s="68"/>
      <c r="AS218" s="66"/>
      <c r="AT218" s="67"/>
      <c r="AU218" s="67"/>
      <c r="AV218" s="67"/>
      <c r="AW218" s="67"/>
      <c r="AX218" s="67"/>
      <c r="AY218" s="67"/>
      <c r="AZ218" s="67"/>
      <c r="BA218" s="67"/>
      <c r="BB218" s="68"/>
      <c r="BC218" s="66"/>
      <c r="BD218" s="69"/>
      <c r="BE218" s="69"/>
      <c r="BF218" s="69"/>
      <c r="BG218" s="69"/>
      <c r="BH218" s="69"/>
      <c r="BI218" s="69"/>
      <c r="BJ218" s="69"/>
      <c r="BK218" s="69"/>
      <c r="BL218" s="70"/>
      <c r="BM218" s="66"/>
      <c r="BN218" s="69"/>
      <c r="BO218" s="69"/>
      <c r="BP218" s="69"/>
      <c r="BQ218" s="69"/>
      <c r="BR218" s="69"/>
      <c r="BS218" s="69"/>
      <c r="BT218" s="69"/>
      <c r="BU218" s="69"/>
      <c r="BV218" s="70"/>
      <c r="BW218" s="73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2"/>
      <c r="DT218" s="73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2"/>
    </row>
    <row r="219" spans="1:172" x14ac:dyDescent="0.2">
      <c r="A219" s="62" t="str">
        <f t="shared" si="1063"/>
        <v>GRGU1</v>
      </c>
      <c r="B219" s="63" t="s">
        <v>136</v>
      </c>
      <c r="C219" s="20"/>
      <c r="D219" s="41"/>
      <c r="E219" s="41"/>
      <c r="F219" s="41"/>
      <c r="G219" s="41"/>
      <c r="H219" s="41"/>
      <c r="I219" s="20"/>
      <c r="J219" s="64" t="str">
        <f t="shared" si="1062"/>
        <v/>
      </c>
      <c r="K219" s="41"/>
      <c r="L219" s="64"/>
      <c r="M219" s="64"/>
      <c r="N219" s="64"/>
      <c r="O219" s="64"/>
      <c r="P219" s="64"/>
      <c r="Q219" s="64"/>
      <c r="R219" s="64"/>
      <c r="S219" s="64"/>
      <c r="T219" s="64"/>
      <c r="U219" s="65"/>
      <c r="V219" s="20"/>
      <c r="W219" s="64"/>
      <c r="X219" s="41"/>
      <c r="Y219" s="64"/>
      <c r="Z219" s="64"/>
      <c r="AA219" s="64"/>
      <c r="AB219" s="64"/>
      <c r="AC219" s="64"/>
      <c r="AD219" s="64"/>
      <c r="AE219" s="64"/>
      <c r="AF219" s="64"/>
      <c r="AG219" s="64"/>
      <c r="AH219" s="65"/>
      <c r="AI219" s="66"/>
      <c r="AJ219" s="67"/>
      <c r="AK219" s="67"/>
      <c r="AL219" s="67"/>
      <c r="AM219" s="67"/>
      <c r="AN219" s="67"/>
      <c r="AO219" s="67"/>
      <c r="AP219" s="67"/>
      <c r="AQ219" s="67"/>
      <c r="AR219" s="68"/>
      <c r="AS219" s="66"/>
      <c r="AT219" s="67"/>
      <c r="AU219" s="67"/>
      <c r="AV219" s="67"/>
      <c r="AW219" s="67"/>
      <c r="AX219" s="67"/>
      <c r="AY219" s="67"/>
      <c r="AZ219" s="67"/>
      <c r="BA219" s="67"/>
      <c r="BB219" s="68"/>
      <c r="BC219" s="66"/>
      <c r="BD219" s="69"/>
      <c r="BE219" s="69"/>
      <c r="BF219" s="69"/>
      <c r="BG219" s="69"/>
      <c r="BH219" s="69"/>
      <c r="BI219" s="69"/>
      <c r="BJ219" s="69"/>
      <c r="BK219" s="69"/>
      <c r="BL219" s="70"/>
      <c r="BM219" s="66"/>
      <c r="BN219" s="69"/>
      <c r="BO219" s="69"/>
      <c r="BP219" s="69"/>
      <c r="BQ219" s="69"/>
      <c r="BR219" s="69"/>
      <c r="BS219" s="69"/>
      <c r="BT219" s="69"/>
      <c r="BU219" s="69"/>
      <c r="BV219" s="70"/>
      <c r="BW219" s="73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2"/>
      <c r="DT219" s="73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2"/>
    </row>
    <row r="220" spans="1:172" x14ac:dyDescent="0.2">
      <c r="A220" s="62" t="str">
        <f t="shared" si="1063"/>
        <v>GRGU1</v>
      </c>
      <c r="B220" s="63" t="s">
        <v>137</v>
      </c>
      <c r="C220" s="20"/>
      <c r="D220" s="41"/>
      <c r="E220" s="41"/>
      <c r="F220" s="41"/>
      <c r="G220" s="41"/>
      <c r="H220" s="41"/>
      <c r="I220" s="20"/>
      <c r="J220" s="64" t="str">
        <f t="shared" si="1062"/>
        <v/>
      </c>
      <c r="K220" s="41"/>
      <c r="L220" s="64"/>
      <c r="M220" s="64"/>
      <c r="N220" s="64"/>
      <c r="O220" s="64"/>
      <c r="P220" s="64"/>
      <c r="Q220" s="64"/>
      <c r="R220" s="64"/>
      <c r="S220" s="64"/>
      <c r="T220" s="64"/>
      <c r="U220" s="65"/>
      <c r="V220" s="20"/>
      <c r="W220" s="64"/>
      <c r="X220" s="41"/>
      <c r="Y220" s="64"/>
      <c r="Z220" s="64"/>
      <c r="AA220" s="64"/>
      <c r="AB220" s="64"/>
      <c r="AC220" s="64"/>
      <c r="AD220" s="64"/>
      <c r="AE220" s="64"/>
      <c r="AF220" s="64"/>
      <c r="AG220" s="64"/>
      <c r="AH220" s="65"/>
      <c r="AI220" s="66"/>
      <c r="AJ220" s="67"/>
      <c r="AK220" s="67"/>
      <c r="AL220" s="67"/>
      <c r="AM220" s="67"/>
      <c r="AN220" s="67"/>
      <c r="AO220" s="67"/>
      <c r="AP220" s="67"/>
      <c r="AQ220" s="67"/>
      <c r="AR220" s="68"/>
      <c r="AS220" s="66"/>
      <c r="AT220" s="67"/>
      <c r="AU220" s="67"/>
      <c r="AV220" s="67"/>
      <c r="AW220" s="67"/>
      <c r="AX220" s="67"/>
      <c r="AY220" s="67"/>
      <c r="AZ220" s="67"/>
      <c r="BA220" s="67"/>
      <c r="BB220" s="68"/>
      <c r="BC220" s="66"/>
      <c r="BD220" s="69"/>
      <c r="BE220" s="69"/>
      <c r="BF220" s="69"/>
      <c r="BG220" s="69"/>
      <c r="BH220" s="69"/>
      <c r="BI220" s="69"/>
      <c r="BJ220" s="69"/>
      <c r="BK220" s="69"/>
      <c r="BL220" s="70"/>
      <c r="BM220" s="66"/>
      <c r="BN220" s="69"/>
      <c r="BO220" s="69"/>
      <c r="BP220" s="69"/>
      <c r="BQ220" s="69"/>
      <c r="BR220" s="69"/>
      <c r="BS220" s="69"/>
      <c r="BT220" s="69"/>
      <c r="BU220" s="69"/>
      <c r="BV220" s="70"/>
      <c r="BW220" s="73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2"/>
      <c r="DT220" s="73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2"/>
    </row>
    <row r="221" spans="1:172" x14ac:dyDescent="0.2">
      <c r="A221" s="62" t="str">
        <f t="shared" si="1063"/>
        <v>GRGU1</v>
      </c>
      <c r="B221" s="63" t="s">
        <v>138</v>
      </c>
      <c r="C221" s="20"/>
      <c r="D221" s="41"/>
      <c r="E221" s="41"/>
      <c r="F221" s="41"/>
      <c r="G221" s="41"/>
      <c r="H221" s="41"/>
      <c r="I221" s="20"/>
      <c r="J221" s="64" t="str">
        <f t="shared" si="1062"/>
        <v/>
      </c>
      <c r="K221" s="41"/>
      <c r="L221" s="64"/>
      <c r="M221" s="64"/>
      <c r="N221" s="64"/>
      <c r="O221" s="64"/>
      <c r="P221" s="64"/>
      <c r="Q221" s="64"/>
      <c r="R221" s="64"/>
      <c r="S221" s="64"/>
      <c r="T221" s="64"/>
      <c r="U221" s="65"/>
      <c r="V221" s="20"/>
      <c r="W221" s="64"/>
      <c r="X221" s="41"/>
      <c r="Y221" s="64"/>
      <c r="Z221" s="64"/>
      <c r="AA221" s="64"/>
      <c r="AB221" s="64"/>
      <c r="AC221" s="64"/>
      <c r="AD221" s="64"/>
      <c r="AE221" s="64"/>
      <c r="AF221" s="64"/>
      <c r="AG221" s="64"/>
      <c r="AH221" s="65"/>
      <c r="AI221" s="66"/>
      <c r="AJ221" s="67"/>
      <c r="AK221" s="67"/>
      <c r="AL221" s="67"/>
      <c r="AM221" s="67"/>
      <c r="AN221" s="67"/>
      <c r="AO221" s="67"/>
      <c r="AP221" s="67"/>
      <c r="AQ221" s="67"/>
      <c r="AR221" s="68"/>
      <c r="AS221" s="66"/>
      <c r="AT221" s="67"/>
      <c r="AU221" s="67"/>
      <c r="AV221" s="67"/>
      <c r="AW221" s="67"/>
      <c r="AX221" s="67"/>
      <c r="AY221" s="67"/>
      <c r="AZ221" s="67"/>
      <c r="BA221" s="67"/>
      <c r="BB221" s="68"/>
      <c r="BC221" s="66"/>
      <c r="BD221" s="69"/>
      <c r="BE221" s="69"/>
      <c r="BF221" s="69"/>
      <c r="BG221" s="69"/>
      <c r="BH221" s="69"/>
      <c r="BI221" s="69"/>
      <c r="BJ221" s="69"/>
      <c r="BK221" s="69"/>
      <c r="BL221" s="70"/>
      <c r="BM221" s="66"/>
      <c r="BN221" s="69"/>
      <c r="BO221" s="69"/>
      <c r="BP221" s="69"/>
      <c r="BQ221" s="69"/>
      <c r="BR221" s="69"/>
      <c r="BS221" s="69"/>
      <c r="BT221" s="69"/>
      <c r="BU221" s="69"/>
      <c r="BV221" s="70"/>
      <c r="BW221" s="73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2"/>
      <c r="DT221" s="73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2"/>
    </row>
    <row r="222" spans="1:172" x14ac:dyDescent="0.2">
      <c r="A222" s="62" t="str">
        <f t="shared" si="1063"/>
        <v>GRGU1</v>
      </c>
      <c r="B222" s="63" t="s">
        <v>139</v>
      </c>
      <c r="C222" s="20"/>
      <c r="D222" s="41"/>
      <c r="E222" s="41"/>
      <c r="F222" s="41"/>
      <c r="G222" s="41"/>
      <c r="H222" s="41"/>
      <c r="I222" s="20"/>
      <c r="J222" s="64" t="str">
        <f t="shared" si="1062"/>
        <v/>
      </c>
      <c r="K222" s="41"/>
      <c r="L222" s="64"/>
      <c r="M222" s="64"/>
      <c r="N222" s="64"/>
      <c r="O222" s="64"/>
      <c r="P222" s="64"/>
      <c r="Q222" s="64"/>
      <c r="R222" s="64"/>
      <c r="S222" s="64"/>
      <c r="T222" s="64"/>
      <c r="U222" s="65"/>
      <c r="V222" s="20"/>
      <c r="W222" s="64"/>
      <c r="X222" s="41"/>
      <c r="Y222" s="64"/>
      <c r="Z222" s="64"/>
      <c r="AA222" s="64"/>
      <c r="AB222" s="64"/>
      <c r="AC222" s="64"/>
      <c r="AD222" s="64"/>
      <c r="AE222" s="64"/>
      <c r="AF222" s="64"/>
      <c r="AG222" s="64"/>
      <c r="AH222" s="65"/>
      <c r="AI222" s="66"/>
      <c r="AJ222" s="67"/>
      <c r="AK222" s="67"/>
      <c r="AL222" s="67"/>
      <c r="AM222" s="67"/>
      <c r="AN222" s="67"/>
      <c r="AO222" s="67"/>
      <c r="AP222" s="67"/>
      <c r="AQ222" s="67"/>
      <c r="AR222" s="68"/>
      <c r="AS222" s="66"/>
      <c r="AT222" s="67"/>
      <c r="AU222" s="67"/>
      <c r="AV222" s="67"/>
      <c r="AW222" s="67"/>
      <c r="AX222" s="67"/>
      <c r="AY222" s="67"/>
      <c r="AZ222" s="67"/>
      <c r="BA222" s="67"/>
      <c r="BB222" s="68"/>
      <c r="BC222" s="66"/>
      <c r="BD222" s="69"/>
      <c r="BE222" s="69"/>
      <c r="BF222" s="69"/>
      <c r="BG222" s="69"/>
      <c r="BH222" s="69"/>
      <c r="BI222" s="69"/>
      <c r="BJ222" s="69"/>
      <c r="BK222" s="69"/>
      <c r="BL222" s="70"/>
      <c r="BM222" s="66"/>
      <c r="BN222" s="69"/>
      <c r="BO222" s="69"/>
      <c r="BP222" s="69"/>
      <c r="BQ222" s="69"/>
      <c r="BR222" s="69"/>
      <c r="BS222" s="69"/>
      <c r="BT222" s="69"/>
      <c r="BU222" s="69"/>
      <c r="BV222" s="70"/>
      <c r="BW222" s="73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2"/>
      <c r="DT222" s="73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2"/>
    </row>
    <row r="223" spans="1:172" x14ac:dyDescent="0.2">
      <c r="A223" s="62" t="str">
        <f t="shared" si="1063"/>
        <v>GRGU1</v>
      </c>
      <c r="B223" s="63" t="s">
        <v>140</v>
      </c>
      <c r="C223" s="20"/>
      <c r="D223" s="41"/>
      <c r="E223" s="41"/>
      <c r="F223" s="41"/>
      <c r="G223" s="41"/>
      <c r="H223" s="41"/>
      <c r="I223" s="20"/>
      <c r="J223" s="64" t="str">
        <f t="shared" si="1062"/>
        <v/>
      </c>
      <c r="K223" s="41"/>
      <c r="L223" s="64"/>
      <c r="M223" s="64"/>
      <c r="N223" s="64"/>
      <c r="O223" s="64"/>
      <c r="P223" s="64"/>
      <c r="Q223" s="64"/>
      <c r="R223" s="64"/>
      <c r="S223" s="64"/>
      <c r="T223" s="64"/>
      <c r="U223" s="65"/>
      <c r="V223" s="20"/>
      <c r="W223" s="64"/>
      <c r="X223" s="41"/>
      <c r="Y223" s="64"/>
      <c r="Z223" s="64"/>
      <c r="AA223" s="64"/>
      <c r="AB223" s="64"/>
      <c r="AC223" s="64"/>
      <c r="AD223" s="64"/>
      <c r="AE223" s="64"/>
      <c r="AF223" s="64"/>
      <c r="AG223" s="64"/>
      <c r="AH223" s="65"/>
      <c r="AI223" s="66"/>
      <c r="AJ223" s="67"/>
      <c r="AK223" s="67"/>
      <c r="AL223" s="67"/>
      <c r="AM223" s="67"/>
      <c r="AN223" s="67"/>
      <c r="AO223" s="67"/>
      <c r="AP223" s="67"/>
      <c r="AQ223" s="67"/>
      <c r="AR223" s="68"/>
      <c r="AS223" s="66"/>
      <c r="AT223" s="67"/>
      <c r="AU223" s="67"/>
      <c r="AV223" s="67"/>
      <c r="AW223" s="67"/>
      <c r="AX223" s="67"/>
      <c r="AY223" s="67"/>
      <c r="AZ223" s="67"/>
      <c r="BA223" s="67"/>
      <c r="BB223" s="68"/>
      <c r="BC223" s="66"/>
      <c r="BD223" s="69"/>
      <c r="BE223" s="69"/>
      <c r="BF223" s="69"/>
      <c r="BG223" s="69"/>
      <c r="BH223" s="69"/>
      <c r="BI223" s="69"/>
      <c r="BJ223" s="69"/>
      <c r="BK223" s="69"/>
      <c r="BL223" s="70"/>
      <c r="BM223" s="66"/>
      <c r="BN223" s="69"/>
      <c r="BO223" s="69"/>
      <c r="BP223" s="69"/>
      <c r="BQ223" s="69"/>
      <c r="BR223" s="69"/>
      <c r="BS223" s="69"/>
      <c r="BT223" s="69"/>
      <c r="BU223" s="69"/>
      <c r="BV223" s="70"/>
      <c r="BW223" s="73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2"/>
      <c r="DT223" s="73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2"/>
    </row>
    <row r="224" spans="1:172" x14ac:dyDescent="0.2">
      <c r="A224" s="62" t="str">
        <f t="shared" si="1063"/>
        <v>GRGU1</v>
      </c>
      <c r="B224" s="63" t="s">
        <v>141</v>
      </c>
      <c r="C224" s="20"/>
      <c r="D224" s="41"/>
      <c r="E224" s="41"/>
      <c r="F224" s="41"/>
      <c r="G224" s="41"/>
      <c r="H224" s="41"/>
      <c r="I224" s="20"/>
      <c r="J224" s="64" t="str">
        <f t="shared" si="1062"/>
        <v/>
      </c>
      <c r="K224" s="41"/>
      <c r="L224" s="64"/>
      <c r="M224" s="64"/>
      <c r="N224" s="64"/>
      <c r="O224" s="64"/>
      <c r="P224" s="64"/>
      <c r="Q224" s="64"/>
      <c r="R224" s="64"/>
      <c r="S224" s="64"/>
      <c r="T224" s="64"/>
      <c r="U224" s="65"/>
      <c r="V224" s="20"/>
      <c r="W224" s="64"/>
      <c r="X224" s="41"/>
      <c r="Y224" s="64"/>
      <c r="Z224" s="64"/>
      <c r="AA224" s="64"/>
      <c r="AB224" s="64"/>
      <c r="AC224" s="64"/>
      <c r="AD224" s="64"/>
      <c r="AE224" s="64"/>
      <c r="AF224" s="64"/>
      <c r="AG224" s="64"/>
      <c r="AH224" s="65"/>
      <c r="AI224" s="66"/>
      <c r="AJ224" s="67"/>
      <c r="AK224" s="67"/>
      <c r="AL224" s="67"/>
      <c r="AM224" s="67"/>
      <c r="AN224" s="67"/>
      <c r="AO224" s="67"/>
      <c r="AP224" s="67"/>
      <c r="AQ224" s="67"/>
      <c r="AR224" s="68"/>
      <c r="AS224" s="66"/>
      <c r="AT224" s="67"/>
      <c r="AU224" s="67"/>
      <c r="AV224" s="67"/>
      <c r="AW224" s="67"/>
      <c r="AX224" s="67"/>
      <c r="AY224" s="67"/>
      <c r="AZ224" s="67"/>
      <c r="BA224" s="67"/>
      <c r="BB224" s="68"/>
      <c r="BC224" s="66"/>
      <c r="BD224" s="69"/>
      <c r="BE224" s="69"/>
      <c r="BF224" s="69"/>
      <c r="BG224" s="69"/>
      <c r="BH224" s="69"/>
      <c r="BI224" s="69"/>
      <c r="BJ224" s="69"/>
      <c r="BK224" s="69"/>
      <c r="BL224" s="70"/>
      <c r="BM224" s="66"/>
      <c r="BN224" s="69"/>
      <c r="BO224" s="69"/>
      <c r="BP224" s="69"/>
      <c r="BQ224" s="69"/>
      <c r="BR224" s="69"/>
      <c r="BS224" s="69"/>
      <c r="BT224" s="69"/>
      <c r="BU224" s="69"/>
      <c r="BV224" s="70"/>
      <c r="BW224" s="73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2"/>
      <c r="DT224" s="73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2"/>
    </row>
    <row r="225" spans="1:172" x14ac:dyDescent="0.2">
      <c r="A225" s="62" t="str">
        <f t="shared" si="1063"/>
        <v>GRGU1</v>
      </c>
      <c r="B225" s="63" t="s">
        <v>142</v>
      </c>
      <c r="C225" s="20"/>
      <c r="D225" s="41"/>
      <c r="E225" s="41"/>
      <c r="F225" s="41"/>
      <c r="G225" s="41"/>
      <c r="H225" s="41"/>
      <c r="I225" s="20"/>
      <c r="J225" s="64" t="str">
        <f t="shared" si="1062"/>
        <v/>
      </c>
      <c r="K225" s="41"/>
      <c r="L225" s="64"/>
      <c r="M225" s="64"/>
      <c r="N225" s="64"/>
      <c r="O225" s="64"/>
      <c r="P225" s="64"/>
      <c r="Q225" s="64"/>
      <c r="R225" s="64"/>
      <c r="S225" s="64"/>
      <c r="T225" s="64"/>
      <c r="U225" s="65"/>
      <c r="V225" s="20"/>
      <c r="W225" s="64"/>
      <c r="X225" s="41"/>
      <c r="Y225" s="64"/>
      <c r="Z225" s="64"/>
      <c r="AA225" s="64"/>
      <c r="AB225" s="64"/>
      <c r="AC225" s="64"/>
      <c r="AD225" s="64"/>
      <c r="AE225" s="64"/>
      <c r="AF225" s="64"/>
      <c r="AG225" s="64"/>
      <c r="AH225" s="65"/>
      <c r="AI225" s="66"/>
      <c r="AJ225" s="67"/>
      <c r="AK225" s="67"/>
      <c r="AL225" s="67"/>
      <c r="AM225" s="67"/>
      <c r="AN225" s="67"/>
      <c r="AO225" s="67"/>
      <c r="AP225" s="67"/>
      <c r="AQ225" s="67"/>
      <c r="AR225" s="68"/>
      <c r="AS225" s="66"/>
      <c r="AT225" s="67"/>
      <c r="AU225" s="67"/>
      <c r="AV225" s="67"/>
      <c r="AW225" s="67"/>
      <c r="AX225" s="67"/>
      <c r="AY225" s="67"/>
      <c r="AZ225" s="67"/>
      <c r="BA225" s="67"/>
      <c r="BB225" s="68"/>
      <c r="BC225" s="66"/>
      <c r="BD225" s="69"/>
      <c r="BE225" s="69"/>
      <c r="BF225" s="69"/>
      <c r="BG225" s="69"/>
      <c r="BH225" s="69"/>
      <c r="BI225" s="69"/>
      <c r="BJ225" s="69"/>
      <c r="BK225" s="69"/>
      <c r="BL225" s="70"/>
      <c r="BM225" s="66"/>
      <c r="BN225" s="69"/>
      <c r="BO225" s="69"/>
      <c r="BP225" s="69"/>
      <c r="BQ225" s="69"/>
      <c r="BR225" s="69"/>
      <c r="BS225" s="69"/>
      <c r="BT225" s="69"/>
      <c r="BU225" s="69"/>
      <c r="BV225" s="70"/>
      <c r="BW225" s="73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2"/>
      <c r="DT225" s="73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2"/>
    </row>
    <row r="226" spans="1:172" ht="12" thickBot="1" x14ac:dyDescent="0.25">
      <c r="A226" s="29" t="s">
        <v>83</v>
      </c>
      <c r="B226" s="21"/>
      <c r="C226" s="20"/>
      <c r="D226" s="41"/>
      <c r="E226" s="41"/>
      <c r="F226" s="41"/>
      <c r="G226" s="41"/>
      <c r="H226" s="41"/>
      <c r="I226" s="20"/>
      <c r="J226" s="41" t="str">
        <f>IF(J200="","",J200)</f>
        <v/>
      </c>
      <c r="K226" s="41"/>
      <c r="L226" s="40"/>
      <c r="M226" s="40"/>
      <c r="N226" s="40"/>
      <c r="O226" s="40"/>
      <c r="P226" s="40"/>
      <c r="Q226" s="40"/>
      <c r="R226" s="40"/>
      <c r="S226" s="40"/>
      <c r="T226" s="40"/>
      <c r="U226" s="28"/>
      <c r="V226" s="20"/>
      <c r="W226" s="41"/>
      <c r="X226" s="41"/>
      <c r="Y226" s="40"/>
      <c r="Z226" s="40"/>
      <c r="AA226" s="40"/>
      <c r="AB226" s="40"/>
      <c r="AC226" s="40"/>
      <c r="AD226" s="40"/>
      <c r="AE226" s="40"/>
      <c r="AF226" s="40"/>
      <c r="AG226" s="40"/>
      <c r="AH226" s="28"/>
      <c r="AI226" s="20"/>
      <c r="AJ226" s="43"/>
      <c r="AK226" s="43"/>
      <c r="AL226" s="43"/>
      <c r="AM226" s="43"/>
      <c r="AN226" s="43"/>
      <c r="AO226" s="43"/>
      <c r="AP226" s="43"/>
      <c r="AQ226" s="43"/>
      <c r="AR226" s="44"/>
      <c r="AS226" s="20"/>
      <c r="AT226" s="43"/>
      <c r="AU226" s="43"/>
      <c r="AV226" s="43"/>
      <c r="AW226" s="43"/>
      <c r="AX226" s="43"/>
      <c r="AY226" s="43"/>
      <c r="AZ226" s="43"/>
      <c r="BA226" s="43"/>
      <c r="BB226" s="44"/>
      <c r="BC226" s="20"/>
      <c r="BD226" s="45"/>
      <c r="BE226" s="45"/>
      <c r="BF226" s="45"/>
      <c r="BG226" s="45"/>
      <c r="BH226" s="45"/>
      <c r="BI226" s="45"/>
      <c r="BJ226" s="45"/>
      <c r="BK226" s="45"/>
      <c r="BL226" s="46"/>
      <c r="BM226" s="20"/>
      <c r="BN226" s="45"/>
      <c r="BO226" s="45"/>
      <c r="BP226" s="45"/>
      <c r="BQ226" s="45"/>
      <c r="BR226" s="45"/>
      <c r="BS226" s="45"/>
      <c r="BT226" s="45"/>
      <c r="BU226" s="45"/>
      <c r="BV226" s="46"/>
      <c r="BW226" s="47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9"/>
      <c r="DT226" s="47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9"/>
    </row>
    <row r="227" spans="1:172" x14ac:dyDescent="0.2">
      <c r="A227" s="34" t="s">
        <v>144</v>
      </c>
      <c r="B227" s="35">
        <v>2000</v>
      </c>
      <c r="C227" s="36"/>
      <c r="D227" s="37"/>
      <c r="E227" s="37"/>
      <c r="F227" s="37"/>
      <c r="G227" s="125">
        <f>Tracking!BK23</f>
        <v>2.7944661919999998</v>
      </c>
      <c r="H227" s="125">
        <f>Tracking!BL20</f>
        <v>10.233218378</v>
      </c>
      <c r="I227" s="74">
        <f>Tracking!BG23</f>
        <v>6.4925799999999994</v>
      </c>
      <c r="J227" s="37"/>
      <c r="K227" s="37"/>
      <c r="L227" s="107">
        <v>19.453746499999998</v>
      </c>
      <c r="M227" s="107">
        <v>8.4537464999999994</v>
      </c>
      <c r="N227" s="107">
        <v>5.0730304999999998</v>
      </c>
      <c r="O227" s="107">
        <v>1.2223635000000002</v>
      </c>
      <c r="P227" s="107">
        <v>1.1101665000000001</v>
      </c>
      <c r="Q227" s="107">
        <v>0.58640000000000003</v>
      </c>
      <c r="R227" s="107">
        <v>7.8670999999999991E-2</v>
      </c>
      <c r="S227" s="107">
        <v>0.36897599999999997</v>
      </c>
      <c r="T227" s="107">
        <v>1.4141500000000001E-2</v>
      </c>
      <c r="U227" s="109">
        <v>11</v>
      </c>
      <c r="V227" s="74">
        <f>Tracking!BF23</f>
        <v>23.101413809523809</v>
      </c>
      <c r="W227" s="37"/>
      <c r="X227" s="37"/>
      <c r="Y227" s="107">
        <v>104.96110952380951</v>
      </c>
      <c r="Z227" s="107">
        <v>93.96110952380954</v>
      </c>
      <c r="AA227" s="107">
        <v>68.778435238095241</v>
      </c>
      <c r="AB227" s="107">
        <v>9.3691219047619043</v>
      </c>
      <c r="AC227" s="107">
        <v>8.9556085714285736</v>
      </c>
      <c r="AD227" s="107">
        <v>4.8967619047619042</v>
      </c>
      <c r="AE227" s="107">
        <v>0.34698523809523807</v>
      </c>
      <c r="AF227" s="107">
        <v>1.5932600000000001</v>
      </c>
      <c r="AG227" s="107">
        <v>2.0937619047619045E-2</v>
      </c>
      <c r="AH227" s="109">
        <v>11</v>
      </c>
      <c r="AI227" s="74">
        <f>I227</f>
        <v>6.4925799999999994</v>
      </c>
      <c r="AJ227" s="117">
        <f t="shared" ref="AJ227:AJ243" si="1064">L227/L227</f>
        <v>1</v>
      </c>
      <c r="AK227" s="117">
        <f t="shared" ref="AK227:AK243" si="1065">N227/L227</f>
        <v>0.26077395940159909</v>
      </c>
      <c r="AL227" s="117">
        <f t="shared" ref="AL227:AL243" si="1066">O227/L227</f>
        <v>6.2834349157371835E-2</v>
      </c>
      <c r="AM227" s="117">
        <f t="shared" ref="AM227:AM243" si="1067">P227/L227</f>
        <v>5.7066976790306187E-2</v>
      </c>
      <c r="AN227" s="117">
        <f t="shared" ref="AN227:AN243" si="1068">Q227/L227</f>
        <v>3.0143293992239494E-2</v>
      </c>
      <c r="AO227" s="117">
        <f t="shared" ref="AO227:AO243" si="1069">R227/L227</f>
        <v>4.0440025267112429E-3</v>
      </c>
      <c r="AP227" s="117">
        <f t="shared" ref="AP227:AP243" si="1070">S227/L227</f>
        <v>1.8966835000137378E-2</v>
      </c>
      <c r="AQ227" s="117">
        <f t="shared" ref="AQ227:AQ243" si="1071">T227/L227</f>
        <v>7.2692938606967056E-4</v>
      </c>
      <c r="AR227" s="118">
        <f t="shared" ref="AR227:AR243" si="1072">U227/L227</f>
        <v>0.56544378225551573</v>
      </c>
      <c r="AS227" s="74">
        <f>V227</f>
        <v>23.101413809523809</v>
      </c>
      <c r="AT227" s="117">
        <f>Y227/Y227</f>
        <v>1</v>
      </c>
      <c r="AU227" s="117">
        <f>AA227/Y227</f>
        <v>0.65527542105958259</v>
      </c>
      <c r="AV227" s="117">
        <f>AB227/Y227</f>
        <v>8.9262794069803544E-2</v>
      </c>
      <c r="AW227" s="117">
        <f>AC227/Y227</f>
        <v>8.5323112646756766E-2</v>
      </c>
      <c r="AX227" s="117">
        <f>AD227/Y227</f>
        <v>4.6653107298290482E-2</v>
      </c>
      <c r="AY227" s="117">
        <f>AE227/Y227</f>
        <v>3.3058457524834709E-3</v>
      </c>
      <c r="AZ227" s="117">
        <f>AF227/Y227</f>
        <v>1.5179527038427343E-2</v>
      </c>
      <c r="BA227" s="117">
        <f>AG227/Y227</f>
        <v>1.9947978010721704E-4</v>
      </c>
      <c r="BB227" s="117">
        <f>AH227/Y227</f>
        <v>0.10480072142820428</v>
      </c>
      <c r="BC227" s="74">
        <f>I227</f>
        <v>6.4925799999999994</v>
      </c>
      <c r="BD227" s="119">
        <f>BC227</f>
        <v>6.4925799999999994</v>
      </c>
      <c r="BE227" s="119">
        <f>BC227*AK227</f>
        <v>1.693095793331634</v>
      </c>
      <c r="BF227" s="119">
        <f>BC227*AL227</f>
        <v>0.4079570386521692</v>
      </c>
      <c r="BG227" s="119">
        <f>BC227*AM227</f>
        <v>0.37051191216920609</v>
      </c>
      <c r="BH227" s="119">
        <f>BC227*AN227</f>
        <v>0.19570774770813426</v>
      </c>
      <c r="BI227" s="119">
        <f>BC227*AO227</f>
        <v>2.6256009924874878E-2</v>
      </c>
      <c r="BJ227" s="119">
        <f>BC227*AP227</f>
        <v>0.12314369358519192</v>
      </c>
      <c r="BK227" s="119">
        <f>BC227*AQ227</f>
        <v>4.7196471934082213E-3</v>
      </c>
      <c r="BL227" s="120">
        <f>BC227*AR227</f>
        <v>3.6711889917965159</v>
      </c>
      <c r="BM227" s="74">
        <f>V227</f>
        <v>23.101413809523809</v>
      </c>
      <c r="BN227" s="119">
        <f>BM227</f>
        <v>23.101413809523809</v>
      </c>
      <c r="BO227" s="119">
        <f>BM227*AU227</f>
        <v>15.13778866110737</v>
      </c>
      <c r="BP227" s="119">
        <f>BM227*AV227</f>
        <v>2.0620967436008395</v>
      </c>
      <c r="BQ227" s="119">
        <f>BM227*AW227</f>
        <v>1.9710845327693423</v>
      </c>
      <c r="BR227" s="119">
        <f>BM227*AX227</f>
        <v>1.0777527371979236</v>
      </c>
      <c r="BS227" s="119">
        <f>BM227*AY227</f>
        <v>7.6369710718577288E-2</v>
      </c>
      <c r="BT227" s="119">
        <f>BM227*AZ227</f>
        <v>0.35066853554756544</v>
      </c>
      <c r="BU227" s="119">
        <f>BM227*BA227</f>
        <v>4.6082649468896369E-3</v>
      </c>
      <c r="BV227" s="120">
        <f>BM227*BB227</f>
        <v>2.4210448332495762</v>
      </c>
      <c r="BW227" s="111">
        <v>1.9402900000000003</v>
      </c>
      <c r="BX227" s="112">
        <v>1.326965</v>
      </c>
      <c r="BY227" s="112"/>
      <c r="BZ227" s="112">
        <v>1.351488</v>
      </c>
      <c r="CA227" s="112">
        <v>0.67746300000000004</v>
      </c>
      <c r="CB227" s="112">
        <v>0.15057599999999999</v>
      </c>
      <c r="CC227" s="112">
        <v>0.3838049999999999</v>
      </c>
      <c r="CD227" s="112">
        <v>5.8639999999999991E-2</v>
      </c>
      <c r="CE227" s="112">
        <v>7.8670999999999991E-2</v>
      </c>
      <c r="CF227" s="112">
        <v>0.61495999999999995</v>
      </c>
      <c r="CG227" s="112">
        <v>2.3345000000000002E-3</v>
      </c>
      <c r="CH227" s="112">
        <v>1.0925000000000002E-3</v>
      </c>
      <c r="CI227" s="112">
        <v>8.9999999999999992E-5</v>
      </c>
      <c r="CJ227" s="112">
        <v>5.4750000000000003E-4</v>
      </c>
      <c r="CK227" s="112">
        <v>6.2449999999999988E-3</v>
      </c>
      <c r="CL227" s="112">
        <v>8.7054999999999993E-2</v>
      </c>
      <c r="CM227" s="112">
        <v>4.2930000000000003E-2</v>
      </c>
      <c r="CN227" s="112">
        <v>3.2550000000000001E-3</v>
      </c>
      <c r="CO227" s="112">
        <v>-2.4149999999999996E-3</v>
      </c>
      <c r="CP227" s="112">
        <v>2.632E-2</v>
      </c>
      <c r="CQ227" s="112">
        <v>5.1390000000000005E-2</v>
      </c>
      <c r="CR227" s="112">
        <v>5.7655000000000012E-2</v>
      </c>
      <c r="CS227" s="112">
        <v>7.46E-2</v>
      </c>
      <c r="CT227" s="112">
        <v>0.20754999999999996</v>
      </c>
      <c r="CU227" s="112">
        <v>7.719999999999996E-3</v>
      </c>
      <c r="CV227" s="112">
        <v>1.2049999999999999E-4</v>
      </c>
      <c r="CW227" s="112">
        <v>6.0149999999999993E-4</v>
      </c>
      <c r="CX227" s="112">
        <v>1.5650000000000001E-4</v>
      </c>
      <c r="CY227" s="112">
        <v>3.7600000000000003E-3</v>
      </c>
      <c r="CZ227" s="112">
        <v>6.7050000000000009E-4</v>
      </c>
      <c r="DA227" s="112">
        <v>4.0764999999999994E-3</v>
      </c>
      <c r="DB227" s="112">
        <v>5.31E-4</v>
      </c>
      <c r="DC227" s="112">
        <v>3.0500000000000003E-5</v>
      </c>
      <c r="DD227" s="112">
        <v>0.11672500000000001</v>
      </c>
      <c r="DE227" s="112">
        <v>1.2465E-2</v>
      </c>
      <c r="DF227" s="112">
        <v>4.9100000000000001E-4</v>
      </c>
      <c r="DG227" s="112">
        <v>1.1478499999999997E-2</v>
      </c>
      <c r="DH227" s="112">
        <v>4.6999999999999997E-5</v>
      </c>
      <c r="DI227" s="112">
        <v>6.4999999999999994E-5</v>
      </c>
      <c r="DJ227" s="112">
        <v>1.9825499999999996E-2</v>
      </c>
      <c r="DK227" s="112">
        <v>1.2800000000000001E-2</v>
      </c>
      <c r="DL227" s="112">
        <v>4.6E-5</v>
      </c>
      <c r="DM227" s="112">
        <v>0.43953999999999988</v>
      </c>
      <c r="DN227" s="112">
        <v>0.1642335</v>
      </c>
      <c r="DO227" s="112">
        <v>1.6379999999999999E-3</v>
      </c>
      <c r="DP227" s="112">
        <v>1.727E-3</v>
      </c>
      <c r="DQ227" s="112">
        <v>1.2639999999999999E-3</v>
      </c>
      <c r="DR227" s="112">
        <v>2.1500000000000001E-5</v>
      </c>
      <c r="DS227" s="113">
        <v>220.27551049999997</v>
      </c>
      <c r="DT227" s="111">
        <v>14.850566666666669</v>
      </c>
      <c r="DU227" s="112">
        <v>12.195133333333334</v>
      </c>
      <c r="DV227" s="112"/>
      <c r="DW227" s="112">
        <v>11.866387142857143</v>
      </c>
      <c r="DX227" s="112">
        <v>7.2085776190476194</v>
      </c>
      <c r="DY227" s="112">
        <v>1.1129457142857142</v>
      </c>
      <c r="DZ227" s="112">
        <v>2.7048171428571428</v>
      </c>
      <c r="EA227" s="112">
        <v>0.48967619047619043</v>
      </c>
      <c r="EB227" s="112">
        <v>0.34698523809523807</v>
      </c>
      <c r="EC227" s="112">
        <v>2.6554333333333333</v>
      </c>
      <c r="ED227" s="112">
        <v>3.3866666666666663E-3</v>
      </c>
      <c r="EE227" s="112">
        <v>8.1442857142857133E-3</v>
      </c>
      <c r="EF227" s="112">
        <v>5.2476190476190483E-4</v>
      </c>
      <c r="EG227" s="112">
        <v>2.965238095238095E-3</v>
      </c>
      <c r="EH227" s="112">
        <v>2.485095238095238E-2</v>
      </c>
      <c r="EI227" s="112">
        <v>0.61852857142857143</v>
      </c>
      <c r="EJ227" s="112">
        <v>0.13704285714285711</v>
      </c>
      <c r="EK227" s="112">
        <v>1.3923809523809521E-2</v>
      </c>
      <c r="EL227" s="112">
        <v>0.12013333333333331</v>
      </c>
      <c r="EM227" s="112">
        <v>0.34426190476190471</v>
      </c>
      <c r="EN227" s="112">
        <v>0.33046666666666669</v>
      </c>
      <c r="EO227" s="112">
        <v>0.42799523809523815</v>
      </c>
      <c r="EP227" s="112">
        <v>0.27981904761904763</v>
      </c>
      <c r="EQ227" s="112">
        <v>1.5026761904761909</v>
      </c>
      <c r="ER227" s="112">
        <v>-0.10500476190476192</v>
      </c>
      <c r="ES227" s="112">
        <v>0</v>
      </c>
      <c r="ET227" s="112">
        <v>4.8000000000000001E-4</v>
      </c>
      <c r="EU227" s="112">
        <v>8.6190476190476165E-4</v>
      </c>
      <c r="EV227" s="112">
        <v>3.1715714285714278E-2</v>
      </c>
      <c r="EW227" s="112">
        <v>2.5471428571428568E-3</v>
      </c>
      <c r="EX227" s="112">
        <v>4.8357142857142861E-3</v>
      </c>
      <c r="EY227" s="112">
        <v>1.8657142857142857E-3</v>
      </c>
      <c r="EZ227" s="112">
        <v>2.3857142857142859E-4</v>
      </c>
      <c r="FA227" s="112">
        <v>0.86274761904761899</v>
      </c>
      <c r="FB227" s="112">
        <v>1.9333333333333331E-2</v>
      </c>
      <c r="FC227" s="112">
        <v>0</v>
      </c>
      <c r="FD227" s="112">
        <v>3.7868095238095235E-2</v>
      </c>
      <c r="FE227" s="112">
        <v>3.0000000000000001E-5</v>
      </c>
      <c r="FF227" s="112">
        <v>1.0309523809523807E-3</v>
      </c>
      <c r="FG227" s="112">
        <v>7.3986190476190469E-2</v>
      </c>
      <c r="FH227" s="112">
        <v>1.2861428571428571E-2</v>
      </c>
      <c r="FI227" s="112">
        <v>1.1190476190476189E-4</v>
      </c>
      <c r="FJ227" s="112">
        <v>5.2837666666666676</v>
      </c>
      <c r="FK227" s="112">
        <v>1.7475338095238093</v>
      </c>
      <c r="FL227" s="112">
        <v>1.1626190476190476E-2</v>
      </c>
      <c r="FM227" s="112">
        <v>2.8619047619047618E-4</v>
      </c>
      <c r="FN227" s="112">
        <v>8.1857142857142857E-3</v>
      </c>
      <c r="FO227" s="112">
        <v>4.6666666666666665E-5</v>
      </c>
      <c r="FP227" s="113">
        <v>40.72804285714286</v>
      </c>
    </row>
    <row r="228" spans="1:172" x14ac:dyDescent="0.2">
      <c r="A228" s="27" t="s">
        <v>144</v>
      </c>
      <c r="B228" s="21">
        <v>2001</v>
      </c>
      <c r="C228" s="20"/>
      <c r="D228" s="15"/>
      <c r="E228" s="15"/>
      <c r="F228" s="15"/>
      <c r="G228" s="42">
        <f>G227</f>
        <v>2.7944661919999998</v>
      </c>
      <c r="H228" s="104">
        <f>H227</f>
        <v>10.233218378</v>
      </c>
      <c r="I228" s="38">
        <f>Tracking!BG24</f>
        <v>6.4714184999999986</v>
      </c>
      <c r="J228" s="41"/>
      <c r="K228" s="41"/>
      <c r="L228" s="108">
        <v>19.305620000000005</v>
      </c>
      <c r="M228" s="108">
        <v>8.3056200000000011</v>
      </c>
      <c r="N228" s="108">
        <v>4.3964220000000003</v>
      </c>
      <c r="O228" s="108">
        <v>1.2348465000000002</v>
      </c>
      <c r="P228" s="108">
        <v>1.2440169999999997</v>
      </c>
      <c r="Q228" s="108">
        <v>0.67825000000000002</v>
      </c>
      <c r="R228" s="108">
        <v>0.16131100000000001</v>
      </c>
      <c r="S228" s="108">
        <v>0.58004450000000007</v>
      </c>
      <c r="T228" s="108">
        <v>1.0729500000000001E-2</v>
      </c>
      <c r="U228" s="110">
        <v>11</v>
      </c>
      <c r="V228" s="38">
        <f>Tracking!BF24</f>
        <v>25.480404499999999</v>
      </c>
      <c r="W228" s="41"/>
      <c r="X228" s="41"/>
      <c r="Y228" s="108">
        <v>147.831729</v>
      </c>
      <c r="Z228" s="108">
        <v>136.831729</v>
      </c>
      <c r="AA228" s="108">
        <v>113.57203500000003</v>
      </c>
      <c r="AB228" s="108">
        <v>6.6982180000000016</v>
      </c>
      <c r="AC228" s="108">
        <v>9.7213119999999993</v>
      </c>
      <c r="AD228" s="108">
        <v>4.3008500000000005</v>
      </c>
      <c r="AE228" s="108">
        <v>0.63775500000000007</v>
      </c>
      <c r="AF228" s="108">
        <v>1.8724564999999995</v>
      </c>
      <c r="AG228" s="108">
        <v>2.9101999999999996E-2</v>
      </c>
      <c r="AH228" s="110">
        <v>11</v>
      </c>
      <c r="AI228" s="38">
        <f t="shared" ref="AI228:AI243" si="1073">I228</f>
        <v>6.4714184999999986</v>
      </c>
      <c r="AJ228" s="121">
        <f t="shared" si="1064"/>
        <v>1</v>
      </c>
      <c r="AK228" s="121">
        <f t="shared" si="1065"/>
        <v>0.22772757362881893</v>
      </c>
      <c r="AL228" s="121">
        <f t="shared" si="1066"/>
        <v>6.396305842547402E-2</v>
      </c>
      <c r="AM228" s="121">
        <f t="shared" si="1067"/>
        <v>6.4438075544841322E-2</v>
      </c>
      <c r="AN228" s="121">
        <f t="shared" si="1068"/>
        <v>3.5132256824696638E-2</v>
      </c>
      <c r="AO228" s="121">
        <f t="shared" si="1069"/>
        <v>8.3556498056006467E-3</v>
      </c>
      <c r="AP228" s="121">
        <f t="shared" si="1070"/>
        <v>3.0045370208260595E-2</v>
      </c>
      <c r="AQ228" s="121">
        <f t="shared" si="1071"/>
        <v>5.5577080663558062E-4</v>
      </c>
      <c r="AR228" s="122">
        <f t="shared" si="1072"/>
        <v>0.5697822706548662</v>
      </c>
      <c r="AS228" s="38">
        <f t="shared" ref="AS228:AS243" si="1074">V228</f>
        <v>25.480404499999999</v>
      </c>
      <c r="AT228" s="121">
        <f>Y228/Y228</f>
        <v>1</v>
      </c>
      <c r="AU228" s="121">
        <f>AA228/Y228</f>
        <v>0.76825209153848173</v>
      </c>
      <c r="AV228" s="121">
        <f>AB228/Y228</f>
        <v>4.5309745379491582E-2</v>
      </c>
      <c r="AW228" s="121">
        <f>AC228/Y228</f>
        <v>6.5759306650604074E-2</v>
      </c>
      <c r="AX228" s="121">
        <f>AD228/Y228</f>
        <v>2.909287491320622E-2</v>
      </c>
      <c r="AY228" s="121">
        <f>AE228/Y228</f>
        <v>4.3140603462738375E-3</v>
      </c>
      <c r="AZ228" s="121">
        <f>AF228/Y228</f>
        <v>1.2666134074641037E-2</v>
      </c>
      <c r="BA228" s="121">
        <f>AG228/Y228</f>
        <v>1.9685895711873868E-4</v>
      </c>
      <c r="BB228" s="122">
        <f>AH228/Y228</f>
        <v>7.44089247579591E-2</v>
      </c>
      <c r="BC228" s="38">
        <f t="shared" ref="BC228:BC243" si="1075">I228</f>
        <v>6.4714184999999986</v>
      </c>
      <c r="BD228" s="123">
        <f>BC228</f>
        <v>6.4714184999999986</v>
      </c>
      <c r="BE228" s="123">
        <f t="shared" ref="BE228:BE243" si="1076">BC228*AK228</f>
        <v>1.4737204329416507</v>
      </c>
      <c r="BF228" s="123">
        <f t="shared" ref="BF228:BF243" si="1077">BC228*AL228</f>
        <v>0.41393171961119335</v>
      </c>
      <c r="BG228" s="123">
        <f t="shared" ref="BG228:BG243" si="1078">BC228*AM228</f>
        <v>0.41700575418528363</v>
      </c>
      <c r="BH228" s="123">
        <f t="shared" ref="BH228:BH243" si="1079">BC228*AN228</f>
        <v>0.22735553676209302</v>
      </c>
      <c r="BI228" s="123">
        <f t="shared" ref="BI228:BI243" si="1080">BC228*AO228</f>
        <v>5.4072906731485418E-2</v>
      </c>
      <c r="BJ228" s="123">
        <f t="shared" ref="BJ228:BJ243" si="1081">BC228*AP228</f>
        <v>0.19443616460508642</v>
      </c>
      <c r="BK228" s="123">
        <f t="shared" ref="BK228:BK243" si="1082">BC228*AQ228</f>
        <v>3.5966254798214183E-3</v>
      </c>
      <c r="BL228" s="124">
        <f t="shared" ref="BL228:BL243" si="1083">BC228*AR228</f>
        <v>3.6872995272879074</v>
      </c>
      <c r="BM228" s="38">
        <f t="shared" ref="BM228:BM243" si="1084">V228</f>
        <v>25.480404499999999</v>
      </c>
      <c r="BN228" s="123">
        <f>BM228</f>
        <v>25.480404499999999</v>
      </c>
      <c r="BO228" s="123">
        <f t="shared" ref="BO228:BO243" si="1085">BM228*AU228</f>
        <v>19.57537405037154</v>
      </c>
      <c r="BP228" s="123">
        <f t="shared" ref="BP228:BP243" si="1086">BM228*AV228</f>
        <v>1.1545106400614515</v>
      </c>
      <c r="BQ228" s="123">
        <f t="shared" ref="BQ228:BQ243" si="1087">BM228*AW228</f>
        <v>1.6755737330969318</v>
      </c>
      <c r="BR228" s="123">
        <f t="shared" ref="BR228:BR243" si="1088">BM228*AX228</f>
        <v>0.74129822085639685</v>
      </c>
      <c r="BS228" s="123">
        <f t="shared" ref="BS228:BS243" si="1089">BM228*AY228</f>
        <v>0.10992400266046744</v>
      </c>
      <c r="BT228" s="123">
        <f t="shared" ref="BT228:BT243" si="1090">BM228*AZ228</f>
        <v>0.3227382196730868</v>
      </c>
      <c r="BU228" s="123">
        <f t="shared" ref="BU228:BU243" si="1091">BM228*BA228</f>
        <v>5.0160458568336156E-3</v>
      </c>
      <c r="BV228" s="124">
        <f t="shared" ref="BV228:BV243" si="1092">BM228*BB228</f>
        <v>1.8959695012428623</v>
      </c>
      <c r="BW228" s="114">
        <v>2.1889894736842104</v>
      </c>
      <c r="BX228" s="115">
        <v>1.24532</v>
      </c>
      <c r="BY228" s="115">
        <v>2.2222957894736841</v>
      </c>
      <c r="BZ228" s="115">
        <v>1.3990590000000003</v>
      </c>
      <c r="CA228" s="115">
        <v>0.58397500000000002</v>
      </c>
      <c r="CB228" s="115">
        <v>0.15323300000000001</v>
      </c>
      <c r="CC228" s="115">
        <v>0.43092900000000001</v>
      </c>
      <c r="CD228" s="115">
        <v>6.7824999999999983E-2</v>
      </c>
      <c r="CE228" s="115">
        <v>0.16131100000000001</v>
      </c>
      <c r="CF228" s="115">
        <v>0.96674049999999989</v>
      </c>
      <c r="CG228" s="115">
        <v>1.7879999999999997E-3</v>
      </c>
      <c r="CH228" s="115">
        <v>9.6710000000000008E-3</v>
      </c>
      <c r="CI228" s="115">
        <v>7.5000000000000007E-5</v>
      </c>
      <c r="CJ228" s="115">
        <v>6.0350000000000009E-4</v>
      </c>
      <c r="CK228" s="115">
        <v>8.8400000000000006E-3</v>
      </c>
      <c r="CL228" s="115">
        <v>8.1040000000000001E-2</v>
      </c>
      <c r="CM228" s="115">
        <v>4.972E-2</v>
      </c>
      <c r="CN228" s="115">
        <v>4.1249999999999993E-3</v>
      </c>
      <c r="CO228" s="115">
        <v>-3.5950000000000001E-3</v>
      </c>
      <c r="CP228" s="115">
        <v>2.7184999999999997E-2</v>
      </c>
      <c r="CQ228" s="115">
        <v>7.708000000000001E-2</v>
      </c>
      <c r="CR228" s="115">
        <v>7.1675000000000003E-2</v>
      </c>
      <c r="CS228" s="115">
        <v>6.7059999999999981E-2</v>
      </c>
      <c r="CT228" s="115">
        <v>0.23940500000000003</v>
      </c>
      <c r="CU228" s="115">
        <v>-1.1435000000000001E-2</v>
      </c>
      <c r="CV228" s="115">
        <v>0</v>
      </c>
      <c r="CW228" s="115">
        <v>9.3050000000000012E-4</v>
      </c>
      <c r="CX228" s="115">
        <v>2.675E-4</v>
      </c>
      <c r="CY228" s="115">
        <v>8.5974999999999992E-3</v>
      </c>
      <c r="CZ228" s="115">
        <v>8.3749999999999992E-4</v>
      </c>
      <c r="DA228" s="115">
        <v>2.3314999999999998E-3</v>
      </c>
      <c r="DB228" s="115">
        <v>3.7099999999999996E-4</v>
      </c>
      <c r="DC228" s="115">
        <v>4.9399999999999997E-4</v>
      </c>
      <c r="DD228" s="115">
        <v>0.11878499999999999</v>
      </c>
      <c r="DE228" s="115">
        <v>5.4149999999999997E-3</v>
      </c>
      <c r="DF228" s="115">
        <v>0</v>
      </c>
      <c r="DG228" s="115">
        <v>1.2064E-2</v>
      </c>
      <c r="DH228" s="115">
        <v>1.495E-4</v>
      </c>
      <c r="DI228" s="115">
        <v>1.8350000000000002E-4</v>
      </c>
      <c r="DJ228" s="115">
        <v>3.9335999999999996E-2</v>
      </c>
      <c r="DK228" s="115">
        <v>7.2090000000000001E-3</v>
      </c>
      <c r="DL228" s="115">
        <v>1.1E-4</v>
      </c>
      <c r="DM228" s="115">
        <v>0.35910999999999993</v>
      </c>
      <c r="DN228" s="115">
        <v>0.14156949999999999</v>
      </c>
      <c r="DO228" s="115">
        <v>1.593E-3</v>
      </c>
      <c r="DP228" s="115">
        <v>1.4139999999999999E-3</v>
      </c>
      <c r="DQ228" s="115">
        <v>1.1150000000000001E-3</v>
      </c>
      <c r="DR228" s="115">
        <v>2.0000000000000002E-5</v>
      </c>
      <c r="DS228" s="116">
        <v>218.72595749999999</v>
      </c>
      <c r="DT228" s="114">
        <v>19.544915789473681</v>
      </c>
      <c r="DU228" s="115">
        <v>16.383640000000003</v>
      </c>
      <c r="DV228" s="115">
        <v>18.127113684210528</v>
      </c>
      <c r="DW228" s="115">
        <v>15.056965999999999</v>
      </c>
      <c r="DX228" s="115">
        <v>10.321461500000002</v>
      </c>
      <c r="DY228" s="115">
        <v>0.77691650000000001</v>
      </c>
      <c r="DZ228" s="115">
        <v>2.8861019999999997</v>
      </c>
      <c r="EA228" s="115">
        <v>0.43008500000000005</v>
      </c>
      <c r="EB228" s="115">
        <v>0.63775500000000007</v>
      </c>
      <c r="EC228" s="115">
        <v>3.1207604999999998</v>
      </c>
      <c r="ED228" s="115">
        <v>4.6469999999999992E-3</v>
      </c>
      <c r="EE228" s="115">
        <v>8.9949999999999991E-4</v>
      </c>
      <c r="EF228" s="115">
        <v>3.4750000000000004E-4</v>
      </c>
      <c r="EG228" s="115">
        <v>2.5625000000000001E-3</v>
      </c>
      <c r="EH228" s="115">
        <v>3.7370500000000001E-2</v>
      </c>
      <c r="EI228" s="115">
        <v>0.66206999999999994</v>
      </c>
      <c r="EJ228" s="115">
        <v>0.12902</v>
      </c>
      <c r="EK228" s="115">
        <v>7.1349999999999998E-3</v>
      </c>
      <c r="EL228" s="115">
        <v>0.15765000000000001</v>
      </c>
      <c r="EM228" s="115">
        <v>0.36920999999999993</v>
      </c>
      <c r="EN228" s="115">
        <v>0.289275</v>
      </c>
      <c r="EO228" s="115">
        <v>0.41911500000000002</v>
      </c>
      <c r="EP228" s="115">
        <v>0.36813999999999997</v>
      </c>
      <c r="EQ228" s="115">
        <v>1.6033899999999999</v>
      </c>
      <c r="ER228" s="115">
        <v>-0.15216499999999999</v>
      </c>
      <c r="ES228" s="115">
        <v>5.7899999999999998E-4</v>
      </c>
      <c r="ET228" s="115">
        <v>5.5649999999999992E-4</v>
      </c>
      <c r="EU228" s="115">
        <v>8.3849999999999984E-4</v>
      </c>
      <c r="EV228" s="115">
        <v>3.8671999999999998E-2</v>
      </c>
      <c r="EW228" s="115">
        <v>2.5025E-3</v>
      </c>
      <c r="EX228" s="115">
        <v>0</v>
      </c>
      <c r="EY228" s="115">
        <v>1.3984999999999998E-3</v>
      </c>
      <c r="EZ228" s="115">
        <v>9.3500000000000007E-4</v>
      </c>
      <c r="FA228" s="115">
        <v>0.60226000000000002</v>
      </c>
      <c r="FB228" s="115">
        <v>1.6150000000000001E-2</v>
      </c>
      <c r="FC228" s="115">
        <v>0</v>
      </c>
      <c r="FD228" s="115">
        <v>3.6450000000000003E-2</v>
      </c>
      <c r="FE228" s="115">
        <v>9.4499999999999993E-5</v>
      </c>
      <c r="FF228" s="115">
        <v>1.271E-3</v>
      </c>
      <c r="FG228" s="115">
        <v>0.17776049999999999</v>
      </c>
      <c r="FH228" s="115">
        <v>1.2441000000000001E-2</v>
      </c>
      <c r="FI228" s="115">
        <v>2.5799999999999998E-4</v>
      </c>
      <c r="FJ228" s="115">
        <v>7.6781449999999989</v>
      </c>
      <c r="FK228" s="115">
        <v>2.5021724999999999</v>
      </c>
      <c r="FL228" s="115">
        <v>1.6395500000000004E-2</v>
      </c>
      <c r="FM228" s="115">
        <v>1.0869999999999999E-3</v>
      </c>
      <c r="FN228" s="115">
        <v>6.3460000000000018E-3</v>
      </c>
      <c r="FO228" s="115">
        <v>9.5000000000000005E-6</v>
      </c>
      <c r="FP228" s="116">
        <v>35.532325999999998</v>
      </c>
    </row>
    <row r="229" spans="1:172" x14ac:dyDescent="0.2">
      <c r="A229" s="27" t="s">
        <v>144</v>
      </c>
      <c r="B229" s="21">
        <v>2002</v>
      </c>
      <c r="C229" s="20"/>
      <c r="D229" s="15"/>
      <c r="E229" s="15"/>
      <c r="F229" s="15"/>
      <c r="G229" s="42">
        <f>G227</f>
        <v>2.7944661919999998</v>
      </c>
      <c r="H229" s="104">
        <f>H227</f>
        <v>10.233218378</v>
      </c>
      <c r="I229" s="38">
        <f>Tracking!BG25</f>
        <v>6.4278559090909084</v>
      </c>
      <c r="J229" s="41"/>
      <c r="K229" s="41"/>
      <c r="L229" s="108">
        <v>19.239019090909096</v>
      </c>
      <c r="M229" s="108">
        <v>8.239019090909089</v>
      </c>
      <c r="N229" s="108">
        <v>4.6584604545454544</v>
      </c>
      <c r="O229" s="108">
        <v>1.1721622727272727</v>
      </c>
      <c r="P229" s="108">
        <v>1.2095745454545455</v>
      </c>
      <c r="Q229" s="108">
        <v>0.55618181818181822</v>
      </c>
      <c r="R229" s="108">
        <v>5.7888181818181811E-2</v>
      </c>
      <c r="S229" s="108">
        <v>0.51161727272727286</v>
      </c>
      <c r="T229" s="108">
        <v>7.3132727272727252E-2</v>
      </c>
      <c r="U229" s="110">
        <v>11</v>
      </c>
      <c r="V229" s="38">
        <f>Tracking!BF25</f>
        <v>23.464843913043474</v>
      </c>
      <c r="W229" s="41"/>
      <c r="X229" s="41"/>
      <c r="Y229" s="108">
        <v>121.29144217391304</v>
      </c>
      <c r="Z229" s="108">
        <v>110.29144217391304</v>
      </c>
      <c r="AA229" s="108">
        <v>82.392016086956531</v>
      </c>
      <c r="AB229" s="108">
        <v>11.595106956521738</v>
      </c>
      <c r="AC229" s="108">
        <v>10.233933478260868</v>
      </c>
      <c r="AD229" s="108">
        <v>4.0979999999999999</v>
      </c>
      <c r="AE229" s="108">
        <v>0.61319739130434781</v>
      </c>
      <c r="AF229" s="108">
        <v>1.3149573913043477</v>
      </c>
      <c r="AG229" s="108">
        <v>4.4230434782608699E-2</v>
      </c>
      <c r="AH229" s="110">
        <v>11</v>
      </c>
      <c r="AI229" s="38">
        <f t="shared" si="1073"/>
        <v>6.4278559090909084</v>
      </c>
      <c r="AJ229" s="121">
        <f t="shared" si="1064"/>
        <v>1</v>
      </c>
      <c r="AK229" s="121">
        <f t="shared" si="1065"/>
        <v>0.24213606902374196</v>
      </c>
      <c r="AL229" s="121">
        <f t="shared" si="1066"/>
        <v>6.0926301241685854E-2</v>
      </c>
      <c r="AM229" s="121">
        <f t="shared" si="1067"/>
        <v>6.28709052025474E-2</v>
      </c>
      <c r="AN229" s="121">
        <f t="shared" si="1068"/>
        <v>2.8909052772062981E-2</v>
      </c>
      <c r="AO229" s="121">
        <f t="shared" si="1069"/>
        <v>3.0088946606189179E-3</v>
      </c>
      <c r="AP229" s="121">
        <f t="shared" si="1070"/>
        <v>2.6592690111161877E-2</v>
      </c>
      <c r="AQ229" s="121">
        <f t="shared" si="1071"/>
        <v>3.8012711005252988E-3</v>
      </c>
      <c r="AR229" s="122">
        <f t="shared" si="1072"/>
        <v>0.57175472138274286</v>
      </c>
      <c r="AS229" s="38">
        <f t="shared" si="1074"/>
        <v>23.464843913043474</v>
      </c>
      <c r="AT229" s="121">
        <f t="shared" ref="AT229:AT243" si="1093">Y229/Y229</f>
        <v>1</v>
      </c>
      <c r="AU229" s="121">
        <f t="shared" ref="AU229:AU243" si="1094">AA229/Y229</f>
        <v>0.67928960700145036</v>
      </c>
      <c r="AV229" s="121">
        <f t="shared" ref="AV229:AV243" si="1095">AB229/Y229</f>
        <v>9.559707386359674E-2</v>
      </c>
      <c r="AW229" s="121">
        <f t="shared" ref="AW229:AW243" si="1096">AC229/Y229</f>
        <v>8.4374736542311049E-2</v>
      </c>
      <c r="AX229" s="121">
        <f t="shared" ref="AX229:AX243" si="1097">AD229/Y229</f>
        <v>3.378639025599272E-2</v>
      </c>
      <c r="AY229" s="121">
        <f t="shared" ref="AY229:AY243" si="1098">AE229/Y229</f>
        <v>5.0555701236128289E-3</v>
      </c>
      <c r="AZ229" s="121">
        <f t="shared" ref="AZ229:AZ243" si="1099">AF229/Y229</f>
        <v>1.0841303951344758E-2</v>
      </c>
      <c r="BA229" s="121">
        <f t="shared" ref="BA229:BA243" si="1100">AG229/Y229</f>
        <v>3.6466245260064715E-4</v>
      </c>
      <c r="BB229" s="122">
        <f t="shared" ref="BB229:BB243" si="1101">AH229/Y229</f>
        <v>9.0690652224480209E-2</v>
      </c>
      <c r="BC229" s="38">
        <f t="shared" si="1075"/>
        <v>6.4278559090909084</v>
      </c>
      <c r="BD229" s="123">
        <f t="shared" ref="BD229:BD243" si="1102">BC229</f>
        <v>6.4278559090909084</v>
      </c>
      <c r="BE229" s="123">
        <f t="shared" si="1076"/>
        <v>1.5564157620783039</v>
      </c>
      <c r="BF229" s="123">
        <f t="shared" si="1077"/>
        <v>0.39162548545542319</v>
      </c>
      <c r="BG229" s="123">
        <f t="shared" si="1078"/>
        <v>0.40412511951608865</v>
      </c>
      <c r="BH229" s="123">
        <f t="shared" si="1079"/>
        <v>0.18582322568712595</v>
      </c>
      <c r="BI229" s="123">
        <f t="shared" si="1080"/>
        <v>1.9340741324091394E-2</v>
      </c>
      <c r="BJ229" s="123">
        <f t="shared" si="1081"/>
        <v>0.17093398026965523</v>
      </c>
      <c r="BK229" s="123">
        <f t="shared" si="1082"/>
        <v>2.4434022905568044E-2</v>
      </c>
      <c r="BL229" s="124">
        <f t="shared" si="1083"/>
        <v>3.6751569643906898</v>
      </c>
      <c r="BM229" s="38">
        <f t="shared" si="1084"/>
        <v>23.464843913043474</v>
      </c>
      <c r="BN229" s="123">
        <f t="shared" ref="BN229:BN243" si="1103">BM229</f>
        <v>23.464843913043474</v>
      </c>
      <c r="BO229" s="123">
        <f t="shared" si="1085"/>
        <v>15.939424600041676</v>
      </c>
      <c r="BP229" s="123">
        <f t="shared" si="1086"/>
        <v>2.2431704167529851</v>
      </c>
      <c r="BQ229" s="123">
        <f t="shared" si="1087"/>
        <v>1.9798400231694941</v>
      </c>
      <c r="BR229" s="123">
        <f t="shared" si="1088"/>
        <v>0.79279237374204214</v>
      </c>
      <c r="BS229" s="123">
        <f t="shared" si="1089"/>
        <v>0.11862816384202093</v>
      </c>
      <c r="BT229" s="123">
        <f t="shared" si="1090"/>
        <v>0.25438950503216623</v>
      </c>
      <c r="BU229" s="123">
        <f t="shared" si="1091"/>
        <v>8.5567475312217992E-3</v>
      </c>
      <c r="BV229" s="124">
        <f t="shared" si="1092"/>
        <v>2.1280419988195369</v>
      </c>
      <c r="BW229" s="114">
        <v>2.1145772727272725</v>
      </c>
      <c r="BX229" s="115">
        <v>1.2618818181818183</v>
      </c>
      <c r="BY229" s="115">
        <v>2.120100454545454</v>
      </c>
      <c r="BZ229" s="115">
        <v>1.3085404545454542</v>
      </c>
      <c r="CA229" s="115">
        <v>0.61649136363636359</v>
      </c>
      <c r="CB229" s="115">
        <v>0.14735909090909091</v>
      </c>
      <c r="CC229" s="115">
        <v>0.41869636363636364</v>
      </c>
      <c r="CD229" s="115">
        <v>5.5618181818181817E-2</v>
      </c>
      <c r="CE229" s="115">
        <v>5.7888181818181811E-2</v>
      </c>
      <c r="CF229" s="115">
        <v>0.85269545454545448</v>
      </c>
      <c r="CG229" s="115">
        <v>1.2487272727272725E-2</v>
      </c>
      <c r="CH229" s="115">
        <v>1.9322727272727271E-3</v>
      </c>
      <c r="CI229" s="115">
        <v>4.636363636363637E-5</v>
      </c>
      <c r="CJ229" s="115">
        <v>4.6590909090909083E-4</v>
      </c>
      <c r="CK229" s="115">
        <v>4.1545454545454542E-3</v>
      </c>
      <c r="CL229" s="115">
        <v>7.333636363636363E-2</v>
      </c>
      <c r="CM229" s="115">
        <v>5.215454545454546E-2</v>
      </c>
      <c r="CN229" s="115">
        <v>3.5545454545454548E-3</v>
      </c>
      <c r="CO229" s="115">
        <v>1.3686363636363635E-2</v>
      </c>
      <c r="CP229" s="115">
        <v>2.6090909090909088E-2</v>
      </c>
      <c r="CQ229" s="115">
        <v>5.7736363636363634E-2</v>
      </c>
      <c r="CR229" s="115">
        <v>6.1668181818181809E-2</v>
      </c>
      <c r="CS229" s="115">
        <v>7.342727272727273E-2</v>
      </c>
      <c r="CT229" s="115">
        <v>0.2326090909090909</v>
      </c>
      <c r="CU229" s="115">
        <v>1.5277272727272728E-2</v>
      </c>
      <c r="CV229" s="115">
        <v>0</v>
      </c>
      <c r="CW229" s="115">
        <v>2.4545454545454545E-5</v>
      </c>
      <c r="CX229" s="115">
        <v>1.6818181818181816E-4</v>
      </c>
      <c r="CY229" s="115">
        <v>4.4204545454545451E-3</v>
      </c>
      <c r="CZ229" s="115">
        <v>6.1136363636363645E-4</v>
      </c>
      <c r="DA229" s="115">
        <v>5.5977272727272733E-3</v>
      </c>
      <c r="DB229" s="115">
        <v>1.1363636363636364E-4</v>
      </c>
      <c r="DC229" s="115">
        <v>6.9545454545454525E-5</v>
      </c>
      <c r="DD229" s="115">
        <v>0.11423181818181818</v>
      </c>
      <c r="DE229" s="115">
        <v>5.2363636363636362E-3</v>
      </c>
      <c r="DF229" s="115">
        <v>0</v>
      </c>
      <c r="DG229" s="115">
        <v>8.393181818181817E-3</v>
      </c>
      <c r="DH229" s="115">
        <v>5.5454545454545464E-5</v>
      </c>
      <c r="DI229" s="115">
        <v>8.0000000000000007E-5</v>
      </c>
      <c r="DJ229" s="115">
        <v>1.2068181818181818E-2</v>
      </c>
      <c r="DK229" s="115">
        <v>3.3360000000000001E-2</v>
      </c>
      <c r="DL229" s="115">
        <v>4.9545454545454547E-5</v>
      </c>
      <c r="DM229" s="115">
        <v>0.4075227272727272</v>
      </c>
      <c r="DN229" s="115">
        <v>0.14945227272727271</v>
      </c>
      <c r="DO229" s="115">
        <v>3.1227272727272728E-4</v>
      </c>
      <c r="DP229" s="115">
        <v>1.0636363636363637E-4</v>
      </c>
      <c r="DQ229" s="115">
        <v>1.071818181818182E-3</v>
      </c>
      <c r="DR229" s="115">
        <v>2.7272727272727276E-5</v>
      </c>
      <c r="DS229" s="116">
        <v>220.36677909090906</v>
      </c>
      <c r="DT229" s="114">
        <v>15.282308695652178</v>
      </c>
      <c r="DU229" s="115">
        <v>13.090713043478264</v>
      </c>
      <c r="DV229" s="115">
        <v>15.454245652173913</v>
      </c>
      <c r="DW229" s="115">
        <v>13.341454782608695</v>
      </c>
      <c r="DX229" s="115">
        <v>7.9657491304347801</v>
      </c>
      <c r="DY229" s="115">
        <v>1.397384347826087</v>
      </c>
      <c r="DZ229" s="115">
        <v>2.9479539130434778</v>
      </c>
      <c r="EA229" s="115">
        <v>0.4098</v>
      </c>
      <c r="EB229" s="115">
        <v>0.61319739130434781</v>
      </c>
      <c r="EC229" s="115">
        <v>2.1915956521739126</v>
      </c>
      <c r="ED229" s="115">
        <v>7.3730434782608703E-3</v>
      </c>
      <c r="EE229" s="115">
        <v>2.3547826086956526E-2</v>
      </c>
      <c r="EF229" s="115">
        <v>2.5347826086956522E-4</v>
      </c>
      <c r="EG229" s="115">
        <v>3.0656521739130431E-3</v>
      </c>
      <c r="EH229" s="115">
        <v>2.3906956521739131E-2</v>
      </c>
      <c r="EI229" s="115">
        <v>0.50187391304347817</v>
      </c>
      <c r="EJ229" s="115">
        <v>9.4756521739130448E-2</v>
      </c>
      <c r="EK229" s="115">
        <v>6.0869565217391312E-3</v>
      </c>
      <c r="EL229" s="115">
        <v>0.13326521739130437</v>
      </c>
      <c r="EM229" s="115">
        <v>0.33054347826086955</v>
      </c>
      <c r="EN229" s="115">
        <v>0.41596521739130432</v>
      </c>
      <c r="EO229" s="115">
        <v>0.56506086956521739</v>
      </c>
      <c r="EP229" s="115">
        <v>0.19291739130434782</v>
      </c>
      <c r="EQ229" s="115">
        <v>1.6377521739130436</v>
      </c>
      <c r="ER229" s="115">
        <v>-9.0952173913043458E-2</v>
      </c>
      <c r="ES229" s="115">
        <v>0</v>
      </c>
      <c r="ET229" s="115">
        <v>2.0130434782608697E-4</v>
      </c>
      <c r="EU229" s="115">
        <v>7.978260869565217E-4</v>
      </c>
      <c r="EV229" s="115">
        <v>3.4890869565217385E-2</v>
      </c>
      <c r="EW229" s="115">
        <v>2.3391304347826088E-3</v>
      </c>
      <c r="EX229" s="115">
        <v>3.756086956521739E-3</v>
      </c>
      <c r="EY229" s="115">
        <v>1.0491304347826087E-3</v>
      </c>
      <c r="EZ229" s="115">
        <v>7.4782608695652189E-4</v>
      </c>
      <c r="FA229" s="115">
        <v>1.0832434782608695</v>
      </c>
      <c r="FB229" s="115">
        <v>1.807391304347826E-2</v>
      </c>
      <c r="FC229" s="115">
        <v>0</v>
      </c>
      <c r="FD229" s="115">
        <v>3.5785217391304351E-2</v>
      </c>
      <c r="FE229" s="115">
        <v>1.5739130434782607E-4</v>
      </c>
      <c r="FF229" s="115">
        <v>1.3430434782608699E-3</v>
      </c>
      <c r="FG229" s="115">
        <v>0.16926260869565218</v>
      </c>
      <c r="FH229" s="115">
        <v>0.15462086956521739</v>
      </c>
      <c r="FI229" s="115">
        <v>3.1565217391304356E-4</v>
      </c>
      <c r="FJ229" s="115">
        <v>5.8603826086956516</v>
      </c>
      <c r="FK229" s="115">
        <v>1.9310904347826088</v>
      </c>
      <c r="FL229" s="115">
        <v>2.7482608695652173E-3</v>
      </c>
      <c r="FM229" s="115">
        <v>1.3173913043478262E-3</v>
      </c>
      <c r="FN229" s="115">
        <v>6.6039130434782621E-3</v>
      </c>
      <c r="FO229" s="115">
        <v>1.526086956521739E-4</v>
      </c>
      <c r="FP229" s="116">
        <v>42.890515217391311</v>
      </c>
    </row>
    <row r="230" spans="1:172" x14ac:dyDescent="0.2">
      <c r="A230" s="27" t="s">
        <v>144</v>
      </c>
      <c r="B230" s="21">
        <v>2003</v>
      </c>
      <c r="C230" s="20"/>
      <c r="D230" s="15"/>
      <c r="E230" s="15"/>
      <c r="F230" s="15"/>
      <c r="G230" s="42">
        <f>G227</f>
        <v>2.7944661919999998</v>
      </c>
      <c r="H230" s="104">
        <f>H227</f>
        <v>10.233218378</v>
      </c>
      <c r="I230" s="38">
        <f>Tracking!BG26</f>
        <v>5.8313621739130426</v>
      </c>
      <c r="J230" s="41"/>
      <c r="K230" s="41"/>
      <c r="L230" s="108">
        <v>18.068164347826087</v>
      </c>
      <c r="M230" s="108">
        <v>7.0681643478260856</v>
      </c>
      <c r="N230" s="108">
        <v>3.6867252173913045</v>
      </c>
      <c r="O230" s="108">
        <v>0.87457130434782626</v>
      </c>
      <c r="P230" s="108">
        <v>1.1944330434782611</v>
      </c>
      <c r="Q230" s="108">
        <v>0.58860869565217389</v>
      </c>
      <c r="R230" s="108">
        <v>5.4879565217391291E-2</v>
      </c>
      <c r="S230" s="108">
        <v>0.61484608695652188</v>
      </c>
      <c r="T230" s="108">
        <v>5.4099130434782622E-2</v>
      </c>
      <c r="U230" s="110">
        <v>11</v>
      </c>
      <c r="V230" s="38">
        <f>Tracking!BF26</f>
        <v>23.369714166666668</v>
      </c>
      <c r="W230" s="41"/>
      <c r="X230" s="41"/>
      <c r="Y230" s="108">
        <v>124.13140583333332</v>
      </c>
      <c r="Z230" s="108">
        <v>113.13140583333332</v>
      </c>
      <c r="AA230" s="108">
        <v>86.899456666666666</v>
      </c>
      <c r="AB230" s="108">
        <v>8.1351541666666645</v>
      </c>
      <c r="AC230" s="108">
        <v>11.064820833333334</v>
      </c>
      <c r="AD230" s="108">
        <v>4.4937916666666675</v>
      </c>
      <c r="AE230" s="108">
        <v>0.46166374999999987</v>
      </c>
      <c r="AF230" s="108">
        <v>1.8841824999999999</v>
      </c>
      <c r="AG230" s="108">
        <v>0.19233416666666667</v>
      </c>
      <c r="AH230" s="110">
        <v>11</v>
      </c>
      <c r="AI230" s="38">
        <f t="shared" si="1073"/>
        <v>5.8313621739130426</v>
      </c>
      <c r="AJ230" s="121">
        <f t="shared" si="1064"/>
        <v>1</v>
      </c>
      <c r="AK230" s="121">
        <f t="shared" si="1065"/>
        <v>0.20404536655849498</v>
      </c>
      <c r="AL230" s="121">
        <f t="shared" si="1066"/>
        <v>4.8403993206595573E-2</v>
      </c>
      <c r="AM230" s="121">
        <f t="shared" si="1067"/>
        <v>6.6107049973893564E-2</v>
      </c>
      <c r="AN230" s="121">
        <f t="shared" si="1068"/>
        <v>3.2577116541614458E-2</v>
      </c>
      <c r="AO230" s="121">
        <f t="shared" si="1069"/>
        <v>3.0373625212233722E-3</v>
      </c>
      <c r="AP230" s="121">
        <f t="shared" si="1070"/>
        <v>3.4029250294621019E-2</v>
      </c>
      <c r="AQ230" s="121">
        <f t="shared" si="1071"/>
        <v>2.9941686046978913E-3</v>
      </c>
      <c r="AR230" s="122">
        <f t="shared" si="1072"/>
        <v>0.60880562010846939</v>
      </c>
      <c r="AS230" s="38">
        <f t="shared" si="1074"/>
        <v>23.369714166666668</v>
      </c>
      <c r="AT230" s="121">
        <f t="shared" si="1093"/>
        <v>1</v>
      </c>
      <c r="AU230" s="121">
        <f t="shared" si="1094"/>
        <v>0.70006019897449145</v>
      </c>
      <c r="AV230" s="121">
        <f t="shared" si="1095"/>
        <v>6.5536631217964589E-2</v>
      </c>
      <c r="AW230" s="121">
        <f t="shared" si="1096"/>
        <v>8.9137964393875169E-2</v>
      </c>
      <c r="AX230" s="121">
        <f t="shared" si="1097"/>
        <v>3.6201891346500308E-2</v>
      </c>
      <c r="AY230" s="121">
        <f t="shared" si="1098"/>
        <v>3.7191534801423167E-3</v>
      </c>
      <c r="AZ230" s="121">
        <f t="shared" si="1099"/>
        <v>1.5178934672904798E-2</v>
      </c>
      <c r="BA230" s="121">
        <f t="shared" si="1100"/>
        <v>1.5494400097659951E-3</v>
      </c>
      <c r="BB230" s="122">
        <f t="shared" si="1101"/>
        <v>8.8615769121065918E-2</v>
      </c>
      <c r="BC230" s="38">
        <f t="shared" si="1075"/>
        <v>5.8313621739130426</v>
      </c>
      <c r="BD230" s="123">
        <f t="shared" si="1102"/>
        <v>5.8313621739130426</v>
      </c>
      <c r="BE230" s="123">
        <f t="shared" si="1076"/>
        <v>1.1898624323114289</v>
      </c>
      <c r="BF230" s="123">
        <f t="shared" si="1077"/>
        <v>0.28226121505128532</v>
      </c>
      <c r="BG230" s="123">
        <f t="shared" si="1078"/>
        <v>0.38549415064674214</v>
      </c>
      <c r="BH230" s="123">
        <f t="shared" si="1079"/>
        <v>0.18996896513592743</v>
      </c>
      <c r="BI230" s="123">
        <f t="shared" si="1080"/>
        <v>1.7711960914723122E-2</v>
      </c>
      <c r="BJ230" s="123">
        <f t="shared" si="1081"/>
        <v>0.19843688297467227</v>
      </c>
      <c r="BK230" s="123">
        <f t="shared" si="1082"/>
        <v>1.7460081543753277E-2</v>
      </c>
      <c r="BL230" s="124">
        <f t="shared" si="1083"/>
        <v>3.5501660643662021</v>
      </c>
      <c r="BM230" s="38">
        <f t="shared" si="1084"/>
        <v>23.369714166666668</v>
      </c>
      <c r="BN230" s="123">
        <f t="shared" si="1103"/>
        <v>23.369714166666668</v>
      </c>
      <c r="BO230" s="123">
        <f t="shared" si="1085"/>
        <v>16.36020674949366</v>
      </c>
      <c r="BP230" s="123">
        <f t="shared" si="1086"/>
        <v>1.5315723390100762</v>
      </c>
      <c r="BQ230" s="123">
        <f t="shared" si="1087"/>
        <v>2.0831287492833734</v>
      </c>
      <c r="BR230" s="123">
        <f t="shared" si="1088"/>
        <v>0.84602785306043571</v>
      </c>
      <c r="BS230" s="123">
        <f t="shared" si="1089"/>
        <v>8.6915553772889537E-2</v>
      </c>
      <c r="BT230" s="123">
        <f t="shared" si="1090"/>
        <v>0.35472736466029114</v>
      </c>
      <c r="BU230" s="123">
        <f t="shared" si="1091"/>
        <v>3.6209970146628516E-2</v>
      </c>
      <c r="BV230" s="124">
        <f t="shared" si="1092"/>
        <v>2.0709251950186367</v>
      </c>
      <c r="BW230" s="114">
        <v>2.0292304347826087</v>
      </c>
      <c r="BX230" s="115">
        <v>1.0044869565217391</v>
      </c>
      <c r="BY230" s="115">
        <v>2.1716491304347829</v>
      </c>
      <c r="BZ230" s="115">
        <v>1.1375234782608694</v>
      </c>
      <c r="CA230" s="115">
        <v>0.49197304347826076</v>
      </c>
      <c r="CB230" s="115">
        <v>0.10903913043478262</v>
      </c>
      <c r="CC230" s="115">
        <v>0.41393739130434776</v>
      </c>
      <c r="CD230" s="115">
        <v>5.8860869565217397E-2</v>
      </c>
      <c r="CE230" s="115">
        <v>5.4879565217391291E-2</v>
      </c>
      <c r="CF230" s="115">
        <v>1.0247434782608695</v>
      </c>
      <c r="CG230" s="115">
        <v>8.8339130434782597E-3</v>
      </c>
      <c r="CH230" s="115">
        <v>1.5260869565217391E-3</v>
      </c>
      <c r="CI230" s="115">
        <v>5.1304347826086952E-5</v>
      </c>
      <c r="CJ230" s="115">
        <v>4.0739130434782608E-4</v>
      </c>
      <c r="CK230" s="115">
        <v>3.2452173913043482E-3</v>
      </c>
      <c r="CL230" s="115">
        <v>6.6821739130434779E-2</v>
      </c>
      <c r="CM230" s="115">
        <v>5.0521739130434791E-2</v>
      </c>
      <c r="CN230" s="115">
        <v>5.9608695652173917E-3</v>
      </c>
      <c r="CO230" s="115">
        <v>-1.0869565217391302E-3</v>
      </c>
      <c r="CP230" s="115">
        <v>2.5839130434782608E-2</v>
      </c>
      <c r="CQ230" s="115">
        <v>7.0560869565217385E-2</v>
      </c>
      <c r="CR230" s="115">
        <v>7.0208695652173914E-2</v>
      </c>
      <c r="CS230" s="115">
        <v>6.4443478260869561E-2</v>
      </c>
      <c r="CT230" s="115">
        <v>0.22996521739130441</v>
      </c>
      <c r="CU230" s="115">
        <v>3.1039130434782614E-2</v>
      </c>
      <c r="CV230" s="115">
        <v>8.891304347826087E-4</v>
      </c>
      <c r="CW230" s="115">
        <v>3.1304347826086961E-5</v>
      </c>
      <c r="CX230" s="115">
        <v>1.634782608695652E-4</v>
      </c>
      <c r="CY230" s="115">
        <v>3.0008695652173913E-3</v>
      </c>
      <c r="CZ230" s="115">
        <v>5.3782608695652177E-4</v>
      </c>
      <c r="DA230" s="115">
        <v>1.9119565217391304E-2</v>
      </c>
      <c r="DB230" s="115">
        <v>9.3913043478260875E-5</v>
      </c>
      <c r="DC230" s="115">
        <v>1.2608695652173909E-4</v>
      </c>
      <c r="DD230" s="115">
        <v>8.4526086956521751E-2</v>
      </c>
      <c r="DE230" s="115">
        <v>1.1878260869565217E-2</v>
      </c>
      <c r="DF230" s="115">
        <v>1.8521739130434781E-4</v>
      </c>
      <c r="DG230" s="115">
        <v>7.4247826086956516E-3</v>
      </c>
      <c r="DH230" s="115">
        <v>3.0869565217391302E-5</v>
      </c>
      <c r="DI230" s="115">
        <v>5.4347826086956524E-5</v>
      </c>
      <c r="DJ230" s="115">
        <v>1.3840434782608699E-2</v>
      </c>
      <c r="DK230" s="115">
        <v>5.3462608695652176E-2</v>
      </c>
      <c r="DL230" s="115">
        <v>4.6521739130434785E-5</v>
      </c>
      <c r="DM230" s="115">
        <v>0.33041304347826089</v>
      </c>
      <c r="DN230" s="115">
        <v>0.11926608695652173</v>
      </c>
      <c r="DO230" s="115">
        <v>2.2000000000000001E-4</v>
      </c>
      <c r="DP230" s="115">
        <v>2.1260869565217392E-4</v>
      </c>
      <c r="DQ230" s="115">
        <v>1.3378260869565217E-3</v>
      </c>
      <c r="DR230" s="115">
        <v>7.8260869565217401E-6</v>
      </c>
      <c r="DS230" s="116">
        <v>233.78625826086963</v>
      </c>
      <c r="DT230" s="114">
        <v>15.734370833333337</v>
      </c>
      <c r="DU230" s="115">
        <v>12.59406666666667</v>
      </c>
      <c r="DV230" s="115">
        <v>16.035509583333333</v>
      </c>
      <c r="DW230" s="115">
        <v>13.385595416666668</v>
      </c>
      <c r="DX230" s="115">
        <v>8.3449391666666681</v>
      </c>
      <c r="DY230" s="115">
        <v>0.97419708333333321</v>
      </c>
      <c r="DZ230" s="115">
        <v>3.1259549999999998</v>
      </c>
      <c r="EA230" s="115">
        <v>0.44937916666666666</v>
      </c>
      <c r="EB230" s="115">
        <v>0.46166374999999987</v>
      </c>
      <c r="EC230" s="115">
        <v>3.1403041666666662</v>
      </c>
      <c r="ED230" s="115">
        <v>2.9461249999999998E-2</v>
      </c>
      <c r="EE230" s="115">
        <v>1.5886666666666664E-2</v>
      </c>
      <c r="EF230" s="115">
        <v>2.8499999999999999E-4</v>
      </c>
      <c r="EG230" s="115">
        <v>2.4866666666666661E-3</v>
      </c>
      <c r="EH230" s="115">
        <v>2.3233333333333332E-2</v>
      </c>
      <c r="EI230" s="115">
        <v>0.48045416666666663</v>
      </c>
      <c r="EJ230" s="115">
        <v>0.15259166666666665</v>
      </c>
      <c r="EK230" s="115">
        <v>1.4229166666666668E-2</v>
      </c>
      <c r="EL230" s="115">
        <v>9.4870833333333335E-2</v>
      </c>
      <c r="EM230" s="115">
        <v>0.38557916666666658</v>
      </c>
      <c r="EN230" s="115">
        <v>0.48992916666666675</v>
      </c>
      <c r="EO230" s="115">
        <v>0.56836666666666669</v>
      </c>
      <c r="EP230" s="115">
        <v>0.1978958333333333</v>
      </c>
      <c r="EQ230" s="115">
        <v>1.7366416666666664</v>
      </c>
      <c r="ER230" s="115">
        <v>-0.10104166666666664</v>
      </c>
      <c r="ES230" s="115">
        <v>0</v>
      </c>
      <c r="ET230" s="115">
        <v>8.4166666666666675E-5</v>
      </c>
      <c r="EU230" s="115">
        <v>7.5083333333333328E-4</v>
      </c>
      <c r="EV230" s="115">
        <v>2.658375E-2</v>
      </c>
      <c r="EW230" s="115">
        <v>2.2549999999999996E-3</v>
      </c>
      <c r="EX230" s="115">
        <v>1.2983749999999997E-2</v>
      </c>
      <c r="EY230" s="115">
        <v>8.2749999999999979E-4</v>
      </c>
      <c r="EZ230" s="115">
        <v>6.9333333333333324E-4</v>
      </c>
      <c r="FA230" s="115">
        <v>0.75519166666666671</v>
      </c>
      <c r="FB230" s="115">
        <v>1.6079166666666665E-2</v>
      </c>
      <c r="FC230" s="115">
        <v>0</v>
      </c>
      <c r="FD230" s="115">
        <v>4.080333333333333E-2</v>
      </c>
      <c r="FE230" s="115">
        <v>8.6666666666666655E-5</v>
      </c>
      <c r="FF230" s="115">
        <v>1.1591666666666666E-3</v>
      </c>
      <c r="FG230" s="115">
        <v>0.12469666666666668</v>
      </c>
      <c r="FH230" s="115">
        <v>0.24788541666666666</v>
      </c>
      <c r="FI230" s="115">
        <v>3.1749999999999997E-4</v>
      </c>
      <c r="FJ230" s="115">
        <v>5.8660958333333335</v>
      </c>
      <c r="FK230" s="115">
        <v>2.0230154166666665</v>
      </c>
      <c r="FL230" s="115">
        <v>2.1562500000000002E-3</v>
      </c>
      <c r="FM230" s="115">
        <v>1.1820833333333334E-3</v>
      </c>
      <c r="FN230" s="115">
        <v>5.8020833333333336E-3</v>
      </c>
      <c r="FO230" s="115">
        <v>9.5833333333333336E-6</v>
      </c>
      <c r="FP230" s="116">
        <v>44.56377541666668</v>
      </c>
    </row>
    <row r="231" spans="1:172" x14ac:dyDescent="0.2">
      <c r="A231" s="27" t="s">
        <v>144</v>
      </c>
      <c r="B231" s="21">
        <v>2004</v>
      </c>
      <c r="C231" s="38">
        <f>J231</f>
        <v>6.3666166802371533</v>
      </c>
      <c r="D231" s="42">
        <f>Tracking!BM27</f>
        <v>23.565955641483153</v>
      </c>
      <c r="E231" s="42">
        <f>Tracking!BP27</f>
        <v>6.3666166802371533</v>
      </c>
      <c r="F231" s="42">
        <f>Tracking!BQ27</f>
        <v>23.565955641483153</v>
      </c>
      <c r="G231" s="42">
        <f>G227</f>
        <v>2.7944661919999998</v>
      </c>
      <c r="H231" s="104">
        <f>H227</f>
        <v>10.233218378</v>
      </c>
      <c r="I231" s="38">
        <f>Tracking!BG27</f>
        <v>6.6098668181818176</v>
      </c>
      <c r="J231" s="42">
        <f>Tracking!BS27</f>
        <v>6.3666166802371533</v>
      </c>
      <c r="K231" s="41"/>
      <c r="L231" s="108">
        <v>19.626518636363638</v>
      </c>
      <c r="M231" s="108">
        <v>8.6265186363636346</v>
      </c>
      <c r="N231" s="108">
        <v>4.3932613636363635</v>
      </c>
      <c r="O231" s="108">
        <v>1.263665909090909</v>
      </c>
      <c r="P231" s="108">
        <v>1.6766036363636361</v>
      </c>
      <c r="Q231" s="108">
        <v>0.5782272727272727</v>
      </c>
      <c r="R231" s="108">
        <v>0.11482272727272726</v>
      </c>
      <c r="S231" s="108">
        <v>0.49727727272727268</v>
      </c>
      <c r="T231" s="108">
        <v>0.10266181818181817</v>
      </c>
      <c r="U231" s="110">
        <v>11</v>
      </c>
      <c r="V231" s="38">
        <f>Tracking!BF27</f>
        <v>22.413401818181821</v>
      </c>
      <c r="W231" s="42">
        <f>Tracking!BR27</f>
        <v>23.565955641483153</v>
      </c>
      <c r="X231" s="41"/>
      <c r="Y231" s="108">
        <v>105.51388863636363</v>
      </c>
      <c r="Z231" s="108">
        <v>94.513888636363632</v>
      </c>
      <c r="AA231" s="108">
        <v>73.301236363636349</v>
      </c>
      <c r="AB231" s="108">
        <v>7.4419104545454555</v>
      </c>
      <c r="AC231" s="108">
        <v>8.277403636363637</v>
      </c>
      <c r="AD231" s="108">
        <v>3.222454545454545</v>
      </c>
      <c r="AE231" s="108">
        <v>0.65638909090909081</v>
      </c>
      <c r="AF231" s="108">
        <v>1.4423754545454548</v>
      </c>
      <c r="AG231" s="108">
        <v>0.17211818181818181</v>
      </c>
      <c r="AH231" s="110">
        <v>11</v>
      </c>
      <c r="AI231" s="38">
        <f t="shared" si="1073"/>
        <v>6.6098668181818176</v>
      </c>
      <c r="AJ231" s="121">
        <f t="shared" si="1064"/>
        <v>1</v>
      </c>
      <c r="AK231" s="121">
        <f t="shared" si="1065"/>
        <v>0.22384313005448725</v>
      </c>
      <c r="AL231" s="121">
        <f t="shared" si="1066"/>
        <v>6.4385637234186457E-2</v>
      </c>
      <c r="AM231" s="121">
        <f t="shared" si="1067"/>
        <v>8.5425421972557938E-2</v>
      </c>
      <c r="AN231" s="121">
        <f t="shared" si="1068"/>
        <v>2.9461530261202018E-2</v>
      </c>
      <c r="AO231" s="121">
        <f t="shared" si="1069"/>
        <v>5.8503868872590526E-3</v>
      </c>
      <c r="AP231" s="121">
        <f t="shared" si="1070"/>
        <v>2.5337008663672368E-2</v>
      </c>
      <c r="AQ231" s="121">
        <f t="shared" si="1071"/>
        <v>5.2307706773634484E-3</v>
      </c>
      <c r="AR231" s="122">
        <f t="shared" si="1072"/>
        <v>0.56046618372855028</v>
      </c>
      <c r="AS231" s="38">
        <f t="shared" si="1074"/>
        <v>22.413401818181821</v>
      </c>
      <c r="AT231" s="121">
        <f t="shared" si="1093"/>
        <v>1</v>
      </c>
      <c r="AU231" s="121">
        <f t="shared" si="1094"/>
        <v>0.69470699365708222</v>
      </c>
      <c r="AV231" s="121">
        <f t="shared" si="1095"/>
        <v>7.0530150587026358E-2</v>
      </c>
      <c r="AW231" s="121">
        <f t="shared" si="1096"/>
        <v>7.8448474824867415E-2</v>
      </c>
      <c r="AX231" s="121">
        <f t="shared" si="1097"/>
        <v>3.0540572308544213E-2</v>
      </c>
      <c r="AY231" s="121">
        <f t="shared" si="1098"/>
        <v>6.220878591359935E-3</v>
      </c>
      <c r="AZ231" s="121">
        <f t="shared" si="1099"/>
        <v>1.3670005656945939E-2</v>
      </c>
      <c r="BA231" s="121">
        <f t="shared" si="1100"/>
        <v>1.6312372147647689E-3</v>
      </c>
      <c r="BB231" s="122">
        <f t="shared" si="1101"/>
        <v>0.10425167854356787</v>
      </c>
      <c r="BC231" s="38">
        <f t="shared" si="1075"/>
        <v>6.6098668181818176</v>
      </c>
      <c r="BD231" s="123">
        <f t="shared" si="1102"/>
        <v>6.6098668181818176</v>
      </c>
      <c r="BE231" s="123">
        <f t="shared" si="1076"/>
        <v>1.4795732778251125</v>
      </c>
      <c r="BF231" s="123">
        <f t="shared" si="1077"/>
        <v>0.42558048712174079</v>
      </c>
      <c r="BG231" s="123">
        <f t="shared" si="1078"/>
        <v>0.56465066212559067</v>
      </c>
      <c r="BH231" s="123">
        <f t="shared" si="1079"/>
        <v>0.19473679128637872</v>
      </c>
      <c r="BI231" s="123">
        <f t="shared" si="1080"/>
        <v>3.8670278159619625E-2</v>
      </c>
      <c r="BJ231" s="123">
        <f t="shared" si="1081"/>
        <v>0.16747425283799322</v>
      </c>
      <c r="BK231" s="123">
        <f t="shared" si="1082"/>
        <v>3.4574697533823084E-2</v>
      </c>
      <c r="BL231" s="124">
        <f t="shared" si="1083"/>
        <v>3.7046068305403388</v>
      </c>
      <c r="BM231" s="38">
        <f t="shared" si="1084"/>
        <v>22.413401818181821</v>
      </c>
      <c r="BN231" s="123">
        <f t="shared" si="1103"/>
        <v>22.413401818181821</v>
      </c>
      <c r="BO231" s="123">
        <f t="shared" si="1085"/>
        <v>15.570746994737274</v>
      </c>
      <c r="BP231" s="123">
        <f t="shared" si="1086"/>
        <v>1.5808206054038942</v>
      </c>
      <c r="BQ231" s="123">
        <f t="shared" si="1087"/>
        <v>1.7582971882732741</v>
      </c>
      <c r="BR231" s="123">
        <f t="shared" si="1088"/>
        <v>0.68451811890863823</v>
      </c>
      <c r="BS231" s="123">
        <f t="shared" si="1089"/>
        <v>0.13943105153027513</v>
      </c>
      <c r="BT231" s="123">
        <f t="shared" si="1090"/>
        <v>0.3063913296459479</v>
      </c>
      <c r="BU231" s="123">
        <f t="shared" si="1091"/>
        <v>3.6561575155294519E-2</v>
      </c>
      <c r="BV231" s="124">
        <f t="shared" si="1092"/>
        <v>2.336634761416911</v>
      </c>
      <c r="BW231" s="114">
        <v>2.134459090909091</v>
      </c>
      <c r="BX231" s="115">
        <v>1.3056636363636362</v>
      </c>
      <c r="BY231" s="115">
        <v>2.3012072727272721</v>
      </c>
      <c r="BZ231" s="115">
        <v>1.5033659090909091</v>
      </c>
      <c r="CA231" s="115">
        <v>0.58520136363636377</v>
      </c>
      <c r="CB231" s="115">
        <v>0.15751590909090907</v>
      </c>
      <c r="CC231" s="115">
        <v>0.57046090909090907</v>
      </c>
      <c r="CD231" s="115">
        <v>5.7822727272727262E-2</v>
      </c>
      <c r="CE231" s="115">
        <v>0.11482272727272726</v>
      </c>
      <c r="CF231" s="115">
        <v>0.82879545454545434</v>
      </c>
      <c r="CG231" s="115">
        <v>1.7544545454545455E-2</v>
      </c>
      <c r="CH231" s="115">
        <v>7.1872727272727262E-3</v>
      </c>
      <c r="CI231" s="115">
        <v>6.9090909090909096E-5</v>
      </c>
      <c r="CJ231" s="115">
        <v>7.6500000000000005E-4</v>
      </c>
      <c r="CK231" s="115">
        <v>6.2936363636363632E-3</v>
      </c>
      <c r="CL231" s="115">
        <v>7.3745454545454545E-2</v>
      </c>
      <c r="CM231" s="115">
        <v>4.4636363636363648E-2</v>
      </c>
      <c r="CN231" s="115">
        <v>1.5227272727272728E-3</v>
      </c>
      <c r="CO231" s="115">
        <v>2.804545454545455E-3</v>
      </c>
      <c r="CP231" s="115">
        <v>4.2554545454545456E-2</v>
      </c>
      <c r="CQ231" s="115">
        <v>0.10508636363636366</v>
      </c>
      <c r="CR231" s="115">
        <v>0.10412727272727275</v>
      </c>
      <c r="CS231" s="115">
        <v>6.2349999999999989E-2</v>
      </c>
      <c r="CT231" s="115">
        <v>0.3169227272727273</v>
      </c>
      <c r="CU231" s="115">
        <v>1.2490909090909092E-2</v>
      </c>
      <c r="CV231" s="115">
        <v>6.7727272727272729E-5</v>
      </c>
      <c r="CW231" s="115">
        <v>2.7272727272727276E-5</v>
      </c>
      <c r="CX231" s="115">
        <v>2.8727272727272716E-4</v>
      </c>
      <c r="CY231" s="115">
        <v>5.9195454545454542E-3</v>
      </c>
      <c r="CZ231" s="115">
        <v>6.1181818181818191E-4</v>
      </c>
      <c r="DA231" s="115">
        <v>1.6278181818181817E-2</v>
      </c>
      <c r="DB231" s="115">
        <v>2.3000000000000001E-4</v>
      </c>
      <c r="DC231" s="115">
        <v>1.4681818181818182E-4</v>
      </c>
      <c r="DD231" s="115">
        <v>0.12210454545454547</v>
      </c>
      <c r="DE231" s="115">
        <v>8.5136363636363638E-3</v>
      </c>
      <c r="DF231" s="115">
        <v>2.4045454545454546E-4</v>
      </c>
      <c r="DG231" s="115">
        <v>1.002409090909091E-2</v>
      </c>
      <c r="DH231" s="115">
        <v>5.7272727272727274E-5</v>
      </c>
      <c r="DI231" s="115">
        <v>9.2727272727272713E-5</v>
      </c>
      <c r="DJ231" s="115">
        <v>2.7781363636363632E-2</v>
      </c>
      <c r="DK231" s="115">
        <v>1.8031363636363637E-2</v>
      </c>
      <c r="DL231" s="115">
        <v>7.0454545454545477E-5</v>
      </c>
      <c r="DM231" s="115">
        <v>0.3996909090909091</v>
      </c>
      <c r="DN231" s="115">
        <v>0.14186681818181815</v>
      </c>
      <c r="DO231" s="115">
        <v>5.4227272727272739E-4</v>
      </c>
      <c r="DP231" s="115">
        <v>2.5227272727272723E-4</v>
      </c>
      <c r="DQ231" s="115">
        <v>2.1045454545454544E-3</v>
      </c>
      <c r="DR231" s="115">
        <v>2.8636363636363637E-5</v>
      </c>
      <c r="DS231" s="116">
        <v>216.75340590909084</v>
      </c>
      <c r="DT231" s="114">
        <v>13.471550000000001</v>
      </c>
      <c r="DU231" s="115">
        <v>11.067590909090908</v>
      </c>
      <c r="DV231" s="115">
        <v>13.947434545454547</v>
      </c>
      <c r="DW231" s="115">
        <v>11.786243181818181</v>
      </c>
      <c r="DX231" s="115">
        <v>7.4051222727272723</v>
      </c>
      <c r="DY231" s="115">
        <v>0.86574954545454541</v>
      </c>
      <c r="DZ231" s="115">
        <v>2.5090854545454544</v>
      </c>
      <c r="EA231" s="115">
        <v>0.32224545454545456</v>
      </c>
      <c r="EB231" s="115">
        <v>0.65638909090909081</v>
      </c>
      <c r="EC231" s="115">
        <v>2.4039590909090909</v>
      </c>
      <c r="ED231" s="115">
        <v>2.7651363636363644E-2</v>
      </c>
      <c r="EE231" s="115">
        <v>1.5697727272727273E-2</v>
      </c>
      <c r="EF231" s="115">
        <v>4.068181818181818E-4</v>
      </c>
      <c r="EG231" s="115">
        <v>2.2999999999999995E-3</v>
      </c>
      <c r="EH231" s="115">
        <v>2.0437272727272724E-2</v>
      </c>
      <c r="EI231" s="115">
        <v>0.46932272727272734</v>
      </c>
      <c r="EJ231" s="115">
        <v>9.8522727272727276E-2</v>
      </c>
      <c r="EK231" s="115">
        <v>1.1463636363636363E-2</v>
      </c>
      <c r="EL231" s="115">
        <v>8.9736363636363628E-2</v>
      </c>
      <c r="EM231" s="115">
        <v>0.28827272727272724</v>
      </c>
      <c r="EN231" s="115">
        <v>0.36108636363636359</v>
      </c>
      <c r="EO231" s="115">
        <v>0.3977772727272727</v>
      </c>
      <c r="EP231" s="115">
        <v>0.25706363636363633</v>
      </c>
      <c r="EQ231" s="115">
        <v>1.3939363636363638</v>
      </c>
      <c r="ER231" s="115">
        <v>1.634090909090909E-2</v>
      </c>
      <c r="ES231" s="115">
        <v>0</v>
      </c>
      <c r="ET231" s="115">
        <v>1.4545454545454548E-4</v>
      </c>
      <c r="EU231" s="115">
        <v>9.4954545454545454E-4</v>
      </c>
      <c r="EV231" s="115">
        <v>2.8815909090909083E-2</v>
      </c>
      <c r="EW231" s="115">
        <v>2.415E-3</v>
      </c>
      <c r="EX231" s="115">
        <v>6.4786363636363635E-3</v>
      </c>
      <c r="EY231" s="115">
        <v>8.6636363636363636E-4</v>
      </c>
      <c r="EZ231" s="115">
        <v>6.2454545454545445E-4</v>
      </c>
      <c r="FA231" s="115">
        <v>0.67112272727272726</v>
      </c>
      <c r="FB231" s="115">
        <v>2.5954545454545456E-2</v>
      </c>
      <c r="FC231" s="115">
        <v>0</v>
      </c>
      <c r="FD231" s="115">
        <v>3.5819090909090905E-2</v>
      </c>
      <c r="FE231" s="115">
        <v>1.0909090909090911E-4</v>
      </c>
      <c r="FF231" s="115">
        <v>1.0690909090909093E-3</v>
      </c>
      <c r="FG231" s="115">
        <v>0.20286318181818183</v>
      </c>
      <c r="FH231" s="115">
        <v>3.3957727272727271E-2</v>
      </c>
      <c r="FI231" s="115">
        <v>3.540909090909091E-4</v>
      </c>
      <c r="FJ231" s="115">
        <v>5.2076999999999991</v>
      </c>
      <c r="FK231" s="115">
        <v>1.795181363636364</v>
      </c>
      <c r="FL231" s="115">
        <v>2.3054545454545454E-3</v>
      </c>
      <c r="FM231" s="115">
        <v>1.1286363636363636E-3</v>
      </c>
      <c r="FN231" s="115">
        <v>6.3609090909090915E-3</v>
      </c>
      <c r="FO231" s="115">
        <v>3.7272727272727269E-5</v>
      </c>
      <c r="FP231" s="116">
        <v>45.954674090909094</v>
      </c>
    </row>
    <row r="232" spans="1:172" x14ac:dyDescent="0.2">
      <c r="A232" s="27" t="s">
        <v>144</v>
      </c>
      <c r="B232" s="21">
        <v>2005</v>
      </c>
      <c r="C232" s="38">
        <f>C231</f>
        <v>6.3666166802371533</v>
      </c>
      <c r="D232" s="42">
        <f>Tracking!BM28</f>
        <v>23.343743353758434</v>
      </c>
      <c r="E232" s="42">
        <f>Tracking!BP28</f>
        <v>6.2621743185606054</v>
      </c>
      <c r="F232" s="42">
        <f>Tracking!BQ28</f>
        <v>23.154040823088021</v>
      </c>
      <c r="G232" s="42">
        <f>G231</f>
        <v>2.7944661919999998</v>
      </c>
      <c r="H232" s="104">
        <f>H231</f>
        <v>10.233218378</v>
      </c>
      <c r="I232" s="38">
        <f>Tracking!BG28</f>
        <v>5.7360029999999993</v>
      </c>
      <c r="J232" s="42">
        <f>Tracking!BS28</f>
        <v>6.2153012802371537</v>
      </c>
      <c r="K232" s="41"/>
      <c r="L232" s="108">
        <v>18.077553999999999</v>
      </c>
      <c r="M232" s="108">
        <v>7.077554000000001</v>
      </c>
      <c r="N232" s="108">
        <v>4.0181574999999992</v>
      </c>
      <c r="O232" s="108">
        <v>0.91377249999999999</v>
      </c>
      <c r="P232" s="108">
        <v>0.96126900000000004</v>
      </c>
      <c r="Q232" s="108">
        <v>0.49539999999999995</v>
      </c>
      <c r="R232" s="108">
        <v>4.6797500000000006E-2</v>
      </c>
      <c r="S232" s="108">
        <v>0.60190500000000002</v>
      </c>
      <c r="T232" s="108">
        <v>4.0254500000000006E-2</v>
      </c>
      <c r="U232" s="110">
        <v>11</v>
      </c>
      <c r="V232" s="38">
        <f>Tracking!BF28</f>
        <v>25.918687142857141</v>
      </c>
      <c r="W232" s="42">
        <f>Tracking!BR28</f>
        <v>24.129410308149822</v>
      </c>
      <c r="X232" s="41"/>
      <c r="Y232" s="108">
        <v>148.91732380952385</v>
      </c>
      <c r="Z232" s="108">
        <v>137.91732380952385</v>
      </c>
      <c r="AA232" s="108">
        <v>119.12087619047617</v>
      </c>
      <c r="AB232" s="108">
        <v>2.5625390476190475</v>
      </c>
      <c r="AC232" s="108">
        <v>9.4427514285714302</v>
      </c>
      <c r="AD232" s="108">
        <v>4.18795238095238</v>
      </c>
      <c r="AE232" s="108">
        <v>0.38282047619047627</v>
      </c>
      <c r="AF232" s="108">
        <v>2.0173000000000001</v>
      </c>
      <c r="AG232" s="108">
        <v>0.20308619047619048</v>
      </c>
      <c r="AH232" s="110">
        <v>11</v>
      </c>
      <c r="AI232" s="38">
        <f t="shared" si="1073"/>
        <v>5.7360029999999993</v>
      </c>
      <c r="AJ232" s="121">
        <f t="shared" si="1064"/>
        <v>1</v>
      </c>
      <c r="AK232" s="121">
        <f t="shared" si="1065"/>
        <v>0.22227329538055865</v>
      </c>
      <c r="AL232" s="121">
        <f t="shared" si="1066"/>
        <v>5.0547352811115928E-2</v>
      </c>
      <c r="AM232" s="121">
        <f t="shared" si="1067"/>
        <v>5.3174727067611033E-2</v>
      </c>
      <c r="AN232" s="121">
        <f t="shared" si="1068"/>
        <v>2.7404149919839818E-2</v>
      </c>
      <c r="AO232" s="121">
        <f t="shared" si="1069"/>
        <v>2.5887075209400567E-3</v>
      </c>
      <c r="AP232" s="121">
        <f t="shared" si="1070"/>
        <v>3.3295710249295896E-2</v>
      </c>
      <c r="AQ232" s="121">
        <f t="shared" si="1071"/>
        <v>2.2267669619462902E-3</v>
      </c>
      <c r="AR232" s="122">
        <f t="shared" si="1072"/>
        <v>0.60848940072312885</v>
      </c>
      <c r="AS232" s="38">
        <f t="shared" si="1074"/>
        <v>25.918687142857141</v>
      </c>
      <c r="AT232" s="121">
        <f t="shared" si="1093"/>
        <v>1</v>
      </c>
      <c r="AU232" s="121">
        <f t="shared" si="1094"/>
        <v>0.79991281835577766</v>
      </c>
      <c r="AV232" s="121">
        <f t="shared" si="1095"/>
        <v>1.7207796796675733E-2</v>
      </c>
      <c r="AW232" s="121">
        <f t="shared" si="1096"/>
        <v>6.3409354848797853E-2</v>
      </c>
      <c r="AX232" s="121">
        <f t="shared" si="1097"/>
        <v>2.8122667489707761E-2</v>
      </c>
      <c r="AY232" s="121">
        <f t="shared" si="1098"/>
        <v>2.5706913500549585E-3</v>
      </c>
      <c r="AZ232" s="121">
        <f t="shared" si="1099"/>
        <v>1.3546442740135958E-2</v>
      </c>
      <c r="BA232" s="121">
        <f t="shared" si="1100"/>
        <v>1.3637512767550979E-3</v>
      </c>
      <c r="BB232" s="122">
        <f t="shared" si="1101"/>
        <v>7.3866489932828794E-2</v>
      </c>
      <c r="BC232" s="38">
        <f t="shared" si="1075"/>
        <v>5.7360029999999993</v>
      </c>
      <c r="BD232" s="123">
        <f t="shared" si="1102"/>
        <v>5.7360029999999993</v>
      </c>
      <c r="BE232" s="123">
        <f t="shared" si="1076"/>
        <v>1.2749602891227705</v>
      </c>
      <c r="BF232" s="123">
        <f t="shared" si="1077"/>
        <v>0.28993976736661936</v>
      </c>
      <c r="BG232" s="123">
        <f t="shared" si="1078"/>
        <v>0.30501039398399804</v>
      </c>
      <c r="BH232" s="123">
        <f t="shared" si="1079"/>
        <v>0.15719028615265093</v>
      </c>
      <c r="BI232" s="123">
        <f t="shared" si="1080"/>
        <v>1.4848834106234726E-2</v>
      </c>
      <c r="BJ232" s="123">
        <f t="shared" si="1081"/>
        <v>0.19098429387709198</v>
      </c>
      <c r="BK232" s="123">
        <f t="shared" si="1082"/>
        <v>1.2772741974024806E-2</v>
      </c>
      <c r="BL232" s="124">
        <f t="shared" si="1083"/>
        <v>3.490297028016069</v>
      </c>
      <c r="BM232" s="38">
        <f t="shared" si="1084"/>
        <v>25.918687142857141</v>
      </c>
      <c r="BN232" s="123">
        <f t="shared" si="1103"/>
        <v>25.918687142857141</v>
      </c>
      <c r="BO232" s="123">
        <f t="shared" si="1085"/>
        <v>20.732690080524513</v>
      </c>
      <c r="BP232" s="123">
        <f t="shared" si="1086"/>
        <v>0.44600350159089763</v>
      </c>
      <c r="BQ232" s="123">
        <f t="shared" si="1087"/>
        <v>1.643487230256403</v>
      </c>
      <c r="BR232" s="123">
        <f t="shared" si="1088"/>
        <v>0.72890262028833508</v>
      </c>
      <c r="BS232" s="123">
        <f t="shared" si="1089"/>
        <v>6.6628944842923518E-2</v>
      </c>
      <c r="BT232" s="123">
        <f t="shared" si="1090"/>
        <v>0.35110601128021235</v>
      </c>
      <c r="BU232" s="123">
        <f t="shared" si="1091"/>
        <v>3.5346642682887369E-2</v>
      </c>
      <c r="BV232" s="124">
        <f t="shared" si="1092"/>
        <v>1.9145224429099961</v>
      </c>
      <c r="BW232" s="114">
        <v>1.9909849999999998</v>
      </c>
      <c r="BX232" s="115">
        <v>0.98852000000000007</v>
      </c>
      <c r="BY232" s="115">
        <v>2.0666059999999997</v>
      </c>
      <c r="BZ232" s="115">
        <v>1.089785</v>
      </c>
      <c r="CA232" s="115">
        <v>0.54176800000000003</v>
      </c>
      <c r="CB232" s="115">
        <v>0.114978</v>
      </c>
      <c r="CC232" s="115">
        <v>0.33000299999999999</v>
      </c>
      <c r="CD232" s="115">
        <v>4.9540000000000008E-2</v>
      </c>
      <c r="CE232" s="115">
        <v>4.6797500000000006E-2</v>
      </c>
      <c r="CF232" s="115">
        <v>1.0031749999999999</v>
      </c>
      <c r="CG232" s="115">
        <v>6.7005000000000007E-3</v>
      </c>
      <c r="CH232" s="115">
        <v>3.2050000000000004E-3</v>
      </c>
      <c r="CI232" s="115">
        <v>4.4999999999999996E-5</v>
      </c>
      <c r="CJ232" s="115">
        <v>4.705E-4</v>
      </c>
      <c r="CK232" s="115">
        <v>3.5844999999999996E-3</v>
      </c>
      <c r="CL232" s="115">
        <v>8.5385000000000003E-2</v>
      </c>
      <c r="CM232" s="115">
        <v>3.3645000000000015E-2</v>
      </c>
      <c r="CN232" s="115">
        <v>1.4E-3</v>
      </c>
      <c r="CO232" s="115">
        <v>-8.2649999999999998E-3</v>
      </c>
      <c r="CP232" s="115">
        <v>3.4130000000000001E-2</v>
      </c>
      <c r="CQ232" s="115">
        <v>5.0764999999999991E-2</v>
      </c>
      <c r="CR232" s="115">
        <v>3.209E-2</v>
      </c>
      <c r="CS232" s="115">
        <v>7.0889999999999995E-2</v>
      </c>
      <c r="CT232" s="115">
        <v>0.17961000000000002</v>
      </c>
      <c r="CU232" s="115">
        <v>5.0150000000000004E-3</v>
      </c>
      <c r="CV232" s="115">
        <v>1.1349999999999999E-4</v>
      </c>
      <c r="CW232" s="115">
        <v>2.9E-5</v>
      </c>
      <c r="CX232" s="115">
        <v>2.475E-4</v>
      </c>
      <c r="CY232" s="115">
        <v>2.8744999999999999E-3</v>
      </c>
      <c r="CZ232" s="115">
        <v>5.4800000000000009E-4</v>
      </c>
      <c r="DA232" s="115">
        <v>1.2279999999999999E-3</v>
      </c>
      <c r="DB232" s="115">
        <v>1.22E-4</v>
      </c>
      <c r="DC232" s="115">
        <v>1.3999999999999999E-4</v>
      </c>
      <c r="DD232" s="115">
        <v>8.9129999999999987E-2</v>
      </c>
      <c r="DE232" s="115">
        <v>1.2559999999999998E-2</v>
      </c>
      <c r="DF232" s="115">
        <v>3.5550000000000002E-4</v>
      </c>
      <c r="DG232" s="115">
        <v>6.8580000000000004E-3</v>
      </c>
      <c r="DH232" s="115">
        <v>3.8500000000000001E-5</v>
      </c>
      <c r="DI232" s="115">
        <v>6.7500000000000001E-5</v>
      </c>
      <c r="DJ232" s="115">
        <v>1.00845E-2</v>
      </c>
      <c r="DK232" s="115">
        <v>3.8225000000000004E-3</v>
      </c>
      <c r="DL232" s="115">
        <v>5.7500000000000002E-5</v>
      </c>
      <c r="DM232" s="115">
        <v>0.32513999999999998</v>
      </c>
      <c r="DN232" s="115">
        <v>0.1313375</v>
      </c>
      <c r="DO232" s="115">
        <v>2.7999999999999998E-4</v>
      </c>
      <c r="DP232" s="115">
        <v>2.3650000000000003E-4</v>
      </c>
      <c r="DQ232" s="115">
        <v>1.4725000000000001E-3</v>
      </c>
      <c r="DR232" s="115">
        <v>4.5000000000000001E-6</v>
      </c>
      <c r="DS232" s="116">
        <v>239.2982375</v>
      </c>
      <c r="DT232" s="114">
        <v>18.167361904761904</v>
      </c>
      <c r="DU232" s="115">
        <v>14.805195238095239</v>
      </c>
      <c r="DV232" s="115">
        <v>17.579933333333333</v>
      </c>
      <c r="DW232" s="115">
        <v>14.89056380952381</v>
      </c>
      <c r="DX232" s="115">
        <v>10.959775238095236</v>
      </c>
      <c r="DY232" s="115">
        <v>0.30076000000000003</v>
      </c>
      <c r="DZ232" s="115">
        <v>2.7961799999999997</v>
      </c>
      <c r="EA232" s="115">
        <v>0.41879523809523822</v>
      </c>
      <c r="EB232" s="115">
        <v>0.38282047619047627</v>
      </c>
      <c r="EC232" s="115">
        <v>3.362166666666667</v>
      </c>
      <c r="ED232" s="115">
        <v>3.2231904761904767E-2</v>
      </c>
      <c r="EE232" s="115">
        <v>1.5804761904761905E-2</v>
      </c>
      <c r="EF232" s="115">
        <v>2.9619047619047621E-4</v>
      </c>
      <c r="EG232" s="115">
        <v>2.0685714285714287E-3</v>
      </c>
      <c r="EH232" s="115">
        <v>2.2593333333333337E-2</v>
      </c>
      <c r="EI232" s="115">
        <v>0.84357619047619048</v>
      </c>
      <c r="EJ232" s="115">
        <v>0.17566666666666667</v>
      </c>
      <c r="EK232" s="115">
        <v>4.6666666666666671E-3</v>
      </c>
      <c r="EL232" s="115">
        <v>0.14919047619047618</v>
      </c>
      <c r="EM232" s="115">
        <v>0.45500476190476186</v>
      </c>
      <c r="EN232" s="115">
        <v>0.12381904761904761</v>
      </c>
      <c r="EO232" s="115">
        <v>0.22030476190476192</v>
      </c>
      <c r="EP232" s="115">
        <v>0.60511428571428549</v>
      </c>
      <c r="EQ232" s="115">
        <v>1.5534333333333334</v>
      </c>
      <c r="ER232" s="115">
        <v>1.8923809523809523E-2</v>
      </c>
      <c r="ES232" s="115">
        <v>0</v>
      </c>
      <c r="ET232" s="115">
        <v>8.285714285714286E-5</v>
      </c>
      <c r="EU232" s="115">
        <v>7.1095238095238102E-4</v>
      </c>
      <c r="EV232" s="115">
        <v>2.8918095238095236E-2</v>
      </c>
      <c r="EW232" s="115">
        <v>1.9161904761904761E-3</v>
      </c>
      <c r="EX232" s="115">
        <v>9.9571428571428554E-4</v>
      </c>
      <c r="EY232" s="115">
        <v>8.6047619047619026E-4</v>
      </c>
      <c r="EZ232" s="115">
        <v>8.0714285714285718E-4</v>
      </c>
      <c r="FA232" s="115">
        <v>0.23314761904761908</v>
      </c>
      <c r="FB232" s="115">
        <v>1.9104761904761902E-2</v>
      </c>
      <c r="FC232" s="115">
        <v>0</v>
      </c>
      <c r="FD232" s="115">
        <v>3.2087619047619045E-2</v>
      </c>
      <c r="FE232" s="115">
        <v>1.1857142857142858E-4</v>
      </c>
      <c r="FF232" s="115">
        <v>1.0328571428571429E-3</v>
      </c>
      <c r="FG232" s="115">
        <v>9.4304761904761919E-2</v>
      </c>
      <c r="FH232" s="115">
        <v>0.10288190476190474</v>
      </c>
      <c r="FI232" s="115">
        <v>3.3095238095238094E-4</v>
      </c>
      <c r="FJ232" s="115">
        <v>7.3614619047619048</v>
      </c>
      <c r="FK232" s="115">
        <v>2.6569152380952379</v>
      </c>
      <c r="FL232" s="115">
        <v>2.5504761904761898E-3</v>
      </c>
      <c r="FM232" s="115">
        <v>1.081904761904762E-3</v>
      </c>
      <c r="FN232" s="115">
        <v>4.9176190476190483E-3</v>
      </c>
      <c r="FO232" s="115">
        <v>4.9523809523809531E-5</v>
      </c>
      <c r="FP232" s="116">
        <v>32.235590476190474</v>
      </c>
    </row>
    <row r="233" spans="1:172" x14ac:dyDescent="0.2">
      <c r="A233" s="27" t="s">
        <v>144</v>
      </c>
      <c r="B233" s="21">
        <v>2006</v>
      </c>
      <c r="C233" s="38">
        <f>C231</f>
        <v>6.3666166802371533</v>
      </c>
      <c r="D233" s="42">
        <f>Tracking!BM29</f>
        <v>23.121531066033715</v>
      </c>
      <c r="E233" s="42">
        <f>Tracking!BP29</f>
        <v>6.1577319568840574</v>
      </c>
      <c r="F233" s="42">
        <f>Tracking!BQ29</f>
        <v>22.742126004692889</v>
      </c>
      <c r="G233" s="42">
        <f>G231</f>
        <v>2.7944661919999998</v>
      </c>
      <c r="H233" s="104">
        <f>H231</f>
        <v>10.233218378</v>
      </c>
      <c r="I233" s="38">
        <f>Tracking!BG29</f>
        <v>5.2435431818181817</v>
      </c>
      <c r="J233" s="42">
        <f>Tracking!BS29</f>
        <v>5.9697262166007903</v>
      </c>
      <c r="K233" s="41"/>
      <c r="L233" s="108">
        <v>17.147305909090907</v>
      </c>
      <c r="M233" s="108">
        <v>6.1473059090909086</v>
      </c>
      <c r="N233" s="108">
        <v>3.3858763636363634</v>
      </c>
      <c r="O233" s="108">
        <v>0.77854500000000004</v>
      </c>
      <c r="P233" s="108">
        <v>0.8305995454545454</v>
      </c>
      <c r="Q233" s="108">
        <v>0.45868181818181825</v>
      </c>
      <c r="R233" s="108">
        <v>6.2934999999999991E-2</v>
      </c>
      <c r="S233" s="108">
        <v>0.5573672727272726</v>
      </c>
      <c r="T233" s="108">
        <v>7.330181818181819E-2</v>
      </c>
      <c r="U233" s="110">
        <v>11</v>
      </c>
      <c r="V233" s="38">
        <f>Tracking!BF29</f>
        <v>21.186981304347825</v>
      </c>
      <c r="W233" s="42">
        <f>Tracking!BR29</f>
        <v>23.270725669019384</v>
      </c>
      <c r="X233" s="41"/>
      <c r="Y233" s="108">
        <v>92.401769999999985</v>
      </c>
      <c r="Z233" s="108">
        <v>81.401769999999985</v>
      </c>
      <c r="AA233" s="108">
        <v>61.155720869565222</v>
      </c>
      <c r="AB233" s="108">
        <v>6.7590117391304343</v>
      </c>
      <c r="AC233" s="108">
        <v>7.6584960869565206</v>
      </c>
      <c r="AD233" s="108">
        <v>3.4685652173913044</v>
      </c>
      <c r="AE233" s="108">
        <v>0.39592608695652176</v>
      </c>
      <c r="AF233" s="108">
        <v>1.8052721739130433</v>
      </c>
      <c r="AG233" s="108">
        <v>0.15877695652173912</v>
      </c>
      <c r="AH233" s="110">
        <v>11</v>
      </c>
      <c r="AI233" s="38">
        <f t="shared" si="1073"/>
        <v>5.2435431818181817</v>
      </c>
      <c r="AJ233" s="121">
        <f t="shared" si="1064"/>
        <v>1</v>
      </c>
      <c r="AK233" s="121">
        <f t="shared" si="1065"/>
        <v>0.19745821189562432</v>
      </c>
      <c r="AL233" s="121">
        <f t="shared" si="1066"/>
        <v>4.5403342316721745E-2</v>
      </c>
      <c r="AM233" s="121">
        <f t="shared" si="1067"/>
        <v>4.8439069662493763E-2</v>
      </c>
      <c r="AN233" s="121">
        <f t="shared" si="1068"/>
        <v>2.6749497595341846E-2</v>
      </c>
      <c r="AO233" s="121">
        <f t="shared" si="1069"/>
        <v>3.6702558602301504E-3</v>
      </c>
      <c r="AP233" s="121">
        <f t="shared" si="1070"/>
        <v>3.2504655581596396E-2</v>
      </c>
      <c r="AQ233" s="121">
        <f t="shared" si="1071"/>
        <v>4.2748300269697826E-3</v>
      </c>
      <c r="AR233" s="122">
        <f t="shared" si="1072"/>
        <v>0.64150019007756676</v>
      </c>
      <c r="AS233" s="38">
        <f t="shared" si="1074"/>
        <v>21.186981304347825</v>
      </c>
      <c r="AT233" s="121">
        <f t="shared" si="1093"/>
        <v>1</v>
      </c>
      <c r="AU233" s="121">
        <f t="shared" si="1094"/>
        <v>0.66184577275484258</v>
      </c>
      <c r="AV233" s="121">
        <f t="shared" si="1095"/>
        <v>7.3148076483063429E-2</v>
      </c>
      <c r="AW233" s="121">
        <f t="shared" si="1096"/>
        <v>8.2882569099666834E-2</v>
      </c>
      <c r="AX233" s="121">
        <f t="shared" si="1097"/>
        <v>3.7537865534299886E-2</v>
      </c>
      <c r="AY233" s="121">
        <f t="shared" si="1098"/>
        <v>4.284832281421902E-3</v>
      </c>
      <c r="AZ233" s="121">
        <f t="shared" si="1099"/>
        <v>1.953720338812821E-2</v>
      </c>
      <c r="BA233" s="121">
        <f t="shared" si="1100"/>
        <v>1.7183324142139177E-3</v>
      </c>
      <c r="BB233" s="122">
        <f t="shared" si="1101"/>
        <v>0.11904533863366472</v>
      </c>
      <c r="BC233" s="38">
        <f t="shared" si="1075"/>
        <v>5.2435431818181817</v>
      </c>
      <c r="BD233" s="123">
        <f t="shared" si="1102"/>
        <v>5.2435431818181817</v>
      </c>
      <c r="BE233" s="123">
        <f t="shared" si="1076"/>
        <v>1.0353806606793108</v>
      </c>
      <c r="BF233" s="123">
        <f t="shared" si="1077"/>
        <v>0.23807438603660325</v>
      </c>
      <c r="BG233" s="123">
        <f t="shared" si="1078"/>
        <v>0.25399235346238508</v>
      </c>
      <c r="BH233" s="123">
        <f t="shared" si="1079"/>
        <v>0.14026214573311657</v>
      </c>
      <c r="BI233" s="123">
        <f t="shared" si="1080"/>
        <v>1.9245145091438029E-2</v>
      </c>
      <c r="BJ233" s="123">
        <f t="shared" si="1081"/>
        <v>0.17043956515222808</v>
      </c>
      <c r="BK233" s="123">
        <f t="shared" si="1082"/>
        <v>2.2415255841349038E-2</v>
      </c>
      <c r="BL233" s="124">
        <f t="shared" si="1083"/>
        <v>3.3637339478162929</v>
      </c>
      <c r="BM233" s="38">
        <f t="shared" si="1084"/>
        <v>21.186981304347825</v>
      </c>
      <c r="BN233" s="123">
        <f t="shared" si="1103"/>
        <v>21.186981304347825</v>
      </c>
      <c r="BO233" s="123">
        <f t="shared" si="1085"/>
        <v>14.022514013718489</v>
      </c>
      <c r="BP233" s="123">
        <f t="shared" si="1086"/>
        <v>1.5497869288956696</v>
      </c>
      <c r="BQ233" s="123">
        <f t="shared" si="1087"/>
        <v>1.756031441970958</v>
      </c>
      <c r="BR233" s="123">
        <f t="shared" si="1088"/>
        <v>0.79531405528033428</v>
      </c>
      <c r="BS233" s="123">
        <f t="shared" si="1089"/>
        <v>9.0782661438751869E-2</v>
      </c>
      <c r="BT233" s="123">
        <f t="shared" si="1090"/>
        <v>0.41393436292351338</v>
      </c>
      <c r="BU233" s="123">
        <f t="shared" si="1091"/>
        <v>3.6406276734605135E-2</v>
      </c>
      <c r="BV233" s="124">
        <f t="shared" si="1092"/>
        <v>2.52221136400121</v>
      </c>
      <c r="BW233" s="114">
        <v>1.9136909090909093</v>
      </c>
      <c r="BX233" s="115">
        <v>0.98042272727272717</v>
      </c>
      <c r="BY233" s="115">
        <v>1.8439809090909092</v>
      </c>
      <c r="BZ233" s="115">
        <v>0.94562636363636365</v>
      </c>
      <c r="CA233" s="115">
        <v>0.43905772727272724</v>
      </c>
      <c r="CB233" s="115">
        <v>9.6164090909090894E-2</v>
      </c>
      <c r="CC233" s="115">
        <v>0.28935818181818179</v>
      </c>
      <c r="CD233" s="115">
        <v>4.5868181818181815E-2</v>
      </c>
      <c r="CE233" s="115">
        <v>6.2934999999999991E-2</v>
      </c>
      <c r="CF233" s="115">
        <v>0.92894545454545441</v>
      </c>
      <c r="CG233" s="115">
        <v>1.224681818181818E-2</v>
      </c>
      <c r="CH233" s="115">
        <v>3.9100000000000003E-3</v>
      </c>
      <c r="CI233" s="115">
        <v>1.5454545454545454E-5</v>
      </c>
      <c r="CJ233" s="115">
        <v>4.3681818181818183E-4</v>
      </c>
      <c r="CK233" s="115">
        <v>4.3490909090909092E-3</v>
      </c>
      <c r="CL233" s="115">
        <v>8.1727272727272732E-2</v>
      </c>
      <c r="CM233" s="115">
        <v>3.4154545454545458E-2</v>
      </c>
      <c r="CN233" s="115">
        <v>0</v>
      </c>
      <c r="CO233" s="115">
        <v>-1.4622727272727275E-2</v>
      </c>
      <c r="CP233" s="115">
        <v>2.9550000000000007E-2</v>
      </c>
      <c r="CQ233" s="115">
        <v>4.0695454545454542E-2</v>
      </c>
      <c r="CR233" s="115">
        <v>3.1622727272727268E-2</v>
      </c>
      <c r="CS233" s="115">
        <v>7.0086363636363641E-2</v>
      </c>
      <c r="CT233" s="115">
        <v>0.15733181818181818</v>
      </c>
      <c r="CU233" s="115">
        <v>9.8818181818181808E-3</v>
      </c>
      <c r="CV233" s="115">
        <v>5.272727272727273E-5</v>
      </c>
      <c r="CW233" s="115">
        <v>1.8636363636363638E-5</v>
      </c>
      <c r="CX233" s="115">
        <v>1.409090909090909E-4</v>
      </c>
      <c r="CY233" s="115">
        <v>3.7909090909090904E-3</v>
      </c>
      <c r="CZ233" s="115">
        <v>6.004545454545454E-4</v>
      </c>
      <c r="DA233" s="115">
        <v>1.4422727272727274E-3</v>
      </c>
      <c r="DB233" s="115">
        <v>1.3409090909090909E-4</v>
      </c>
      <c r="DC233" s="115">
        <v>7.6363636363636361E-5</v>
      </c>
      <c r="DD233" s="115">
        <v>7.452727272727272E-2</v>
      </c>
      <c r="DE233" s="115">
        <v>2.9499999999999999E-3</v>
      </c>
      <c r="DF233" s="115">
        <v>0</v>
      </c>
      <c r="DG233" s="115">
        <v>6.7645454545454545E-3</v>
      </c>
      <c r="DH233" s="115">
        <v>5.0454545454545458E-5</v>
      </c>
      <c r="DI233" s="115">
        <v>4.4545454545454547E-5</v>
      </c>
      <c r="DJ233" s="115">
        <v>1.4426363636363633E-2</v>
      </c>
      <c r="DK233" s="115">
        <v>1.1272727272727273E-2</v>
      </c>
      <c r="DL233" s="115">
        <v>8.5000000000000006E-5</v>
      </c>
      <c r="DM233" s="115">
        <v>0.26198181818181826</v>
      </c>
      <c r="DN233" s="115">
        <v>0.10643227272727272</v>
      </c>
      <c r="DO233" s="115">
        <v>3.8590909090909089E-4</v>
      </c>
      <c r="DP233" s="115">
        <v>1.0681818181818183E-4</v>
      </c>
      <c r="DQ233" s="115">
        <v>1.2231818181818179E-3</v>
      </c>
      <c r="DR233" s="115">
        <v>1.0454545454545453E-5</v>
      </c>
      <c r="DS233" s="116">
        <v>250.978295</v>
      </c>
      <c r="DT233" s="114">
        <v>12.992917391304346</v>
      </c>
      <c r="DU233" s="115">
        <v>9.9841304347826103</v>
      </c>
      <c r="DV233" s="115">
        <v>12.393809130434784</v>
      </c>
      <c r="DW233" s="115">
        <v>10.3157</v>
      </c>
      <c r="DX233" s="115">
        <v>6.4053747826086962</v>
      </c>
      <c r="DY233" s="115">
        <v>0.81653173913043475</v>
      </c>
      <c r="DZ233" s="115">
        <v>2.3250756521739135</v>
      </c>
      <c r="EA233" s="115">
        <v>0.34685652173913045</v>
      </c>
      <c r="EB233" s="115">
        <v>0.39592608695652176</v>
      </c>
      <c r="EC233" s="115">
        <v>3.0087869565217384</v>
      </c>
      <c r="ED233" s="115">
        <v>2.5934347826086959E-2</v>
      </c>
      <c r="EE233" s="115">
        <v>2.3364347826086956E-2</v>
      </c>
      <c r="EF233" s="115">
        <v>2.3086956521739126E-4</v>
      </c>
      <c r="EG233" s="115">
        <v>2.0639130434782606E-3</v>
      </c>
      <c r="EH233" s="115">
        <v>2.0545217391304351E-2</v>
      </c>
      <c r="EI233" s="115">
        <v>0.72684347826086959</v>
      </c>
      <c r="EJ233" s="115">
        <v>0.11813913043478261</v>
      </c>
      <c r="EK233" s="115">
        <v>3.291304347826087E-3</v>
      </c>
      <c r="EL233" s="115">
        <v>6.092608695652172E-2</v>
      </c>
      <c r="EM233" s="115">
        <v>0.35496086956521744</v>
      </c>
      <c r="EN233" s="115">
        <v>0.16140869565217389</v>
      </c>
      <c r="EO233" s="115">
        <v>0.21299565217391309</v>
      </c>
      <c r="EP233" s="115">
        <v>0.50141739130434781</v>
      </c>
      <c r="EQ233" s="115">
        <v>1.2917086956521742</v>
      </c>
      <c r="ER233" s="115">
        <v>1.5891304347826086E-2</v>
      </c>
      <c r="ES233" s="115">
        <v>0</v>
      </c>
      <c r="ET233" s="115">
        <v>2.3869565217391305E-4</v>
      </c>
      <c r="EU233" s="115">
        <v>8.4826086956521734E-4</v>
      </c>
      <c r="EV233" s="115">
        <v>2.8146086956521741E-2</v>
      </c>
      <c r="EW233" s="115">
        <v>2.2021739130434785E-3</v>
      </c>
      <c r="EX233" s="115">
        <v>3.6826086956521739E-3</v>
      </c>
      <c r="EY233" s="115">
        <v>8.8869565217391329E-4</v>
      </c>
      <c r="EZ233" s="115">
        <v>4.5086956521739135E-4</v>
      </c>
      <c r="FA233" s="115">
        <v>0.63296956521739134</v>
      </c>
      <c r="FB233" s="115">
        <v>7.5739130434782607E-3</v>
      </c>
      <c r="FC233" s="115">
        <v>0</v>
      </c>
      <c r="FD233" s="115">
        <v>3.1508260869565222E-2</v>
      </c>
      <c r="FE233" s="115">
        <v>6.5217391304347834E-5</v>
      </c>
      <c r="FF233" s="115">
        <v>8.3826086956521721E-4</v>
      </c>
      <c r="FG233" s="115">
        <v>9.5491304347826086E-2</v>
      </c>
      <c r="FH233" s="115">
        <v>1.186913043478261E-2</v>
      </c>
      <c r="FI233" s="115">
        <v>3.0782608695652177E-4</v>
      </c>
      <c r="FJ233" s="115">
        <v>3.9214695652173912</v>
      </c>
      <c r="FK233" s="115">
        <v>1.5528182608695653</v>
      </c>
      <c r="FL233" s="115">
        <v>2.2195652173913039E-3</v>
      </c>
      <c r="FM233" s="115">
        <v>5.1652173913043485E-4</v>
      </c>
      <c r="FN233" s="115">
        <v>6.3839130434782607E-3</v>
      </c>
      <c r="FO233" s="115">
        <v>3.2608695652173917E-5</v>
      </c>
      <c r="FP233" s="116">
        <v>52.171406956521722</v>
      </c>
    </row>
    <row r="234" spans="1:172" x14ac:dyDescent="0.2">
      <c r="A234" s="27" t="s">
        <v>144</v>
      </c>
      <c r="B234" s="21">
        <v>2007</v>
      </c>
      <c r="C234" s="38">
        <f>C231</f>
        <v>6.3666166802371533</v>
      </c>
      <c r="D234" s="42">
        <f>Tracking!BM30</f>
        <v>22.899318778308995</v>
      </c>
      <c r="E234" s="42">
        <f>Tracking!BP30</f>
        <v>6.0532895952075094</v>
      </c>
      <c r="F234" s="42">
        <f>Tracking!BQ30</f>
        <v>22.330211186297756</v>
      </c>
      <c r="G234" s="42">
        <f>G231</f>
        <v>2.7944661919999998</v>
      </c>
      <c r="H234" s="104">
        <f>H231</f>
        <v>10.233218378</v>
      </c>
      <c r="I234" s="38">
        <f>Tracking!BG30</f>
        <v>5.6758734999999998</v>
      </c>
      <c r="J234" s="42">
        <f>Tracking!BS30</f>
        <v>5.8193297347826087</v>
      </c>
      <c r="K234" s="41"/>
      <c r="L234" s="108">
        <v>17.753626499999999</v>
      </c>
      <c r="M234" s="108">
        <v>6.7536265000000002</v>
      </c>
      <c r="N234" s="108">
        <v>4.0784254999999998</v>
      </c>
      <c r="O234" s="108">
        <v>0.55315449999999999</v>
      </c>
      <c r="P234" s="108">
        <v>0.9245150000000002</v>
      </c>
      <c r="Q234" s="108">
        <v>0.47124999999999995</v>
      </c>
      <c r="R234" s="108">
        <v>7.3735499999999995E-2</v>
      </c>
      <c r="S234" s="108">
        <v>0.5212739999999999</v>
      </c>
      <c r="T234" s="108">
        <v>0.13127149999999999</v>
      </c>
      <c r="U234" s="110">
        <v>11</v>
      </c>
      <c r="V234" s="38">
        <f>Tracking!BF30</f>
        <v>24.963413333333332</v>
      </c>
      <c r="W234" s="42">
        <f>Tracking!BR30</f>
        <v>23.570439553077357</v>
      </c>
      <c r="X234" s="41"/>
      <c r="Y234" s="108">
        <v>134.2983476190476</v>
      </c>
      <c r="Z234" s="108">
        <v>123.29834761904762</v>
      </c>
      <c r="AA234" s="108">
        <v>96.584286190476192</v>
      </c>
      <c r="AB234" s="108">
        <v>4.8669395238095232</v>
      </c>
      <c r="AC234" s="108">
        <v>13.263868095238095</v>
      </c>
      <c r="AD234" s="108">
        <v>4.7265238095238091</v>
      </c>
      <c r="AE234" s="108">
        <v>0.66343095238095251</v>
      </c>
      <c r="AF234" s="108">
        <v>3.0551290476190482</v>
      </c>
      <c r="AG234" s="108">
        <v>0.13817095238095239</v>
      </c>
      <c r="AH234" s="110">
        <v>11</v>
      </c>
      <c r="AI234" s="38">
        <f t="shared" si="1073"/>
        <v>5.6758734999999998</v>
      </c>
      <c r="AJ234" s="121">
        <f t="shared" si="1064"/>
        <v>1</v>
      </c>
      <c r="AK234" s="121">
        <f t="shared" si="1065"/>
        <v>0.22972351592504214</v>
      </c>
      <c r="AL234" s="121">
        <f t="shared" si="1066"/>
        <v>3.1157268065766734E-2</v>
      </c>
      <c r="AM234" s="121">
        <f t="shared" si="1067"/>
        <v>5.2074712735451556E-2</v>
      </c>
      <c r="AN234" s="121">
        <f t="shared" si="1068"/>
        <v>2.65438725997756E-2</v>
      </c>
      <c r="AO234" s="121">
        <f t="shared" si="1069"/>
        <v>4.1532641232482842E-3</v>
      </c>
      <c r="AP234" s="121">
        <f t="shared" si="1070"/>
        <v>2.9361550441539361E-2</v>
      </c>
      <c r="AQ234" s="121">
        <f t="shared" si="1071"/>
        <v>7.3940667840455016E-3</v>
      </c>
      <c r="AR234" s="122">
        <f t="shared" si="1072"/>
        <v>0.61959172116187078</v>
      </c>
      <c r="AS234" s="38">
        <f t="shared" si="1074"/>
        <v>24.963413333333332</v>
      </c>
      <c r="AT234" s="121">
        <f t="shared" si="1093"/>
        <v>1</v>
      </c>
      <c r="AU234" s="121">
        <f t="shared" si="1094"/>
        <v>0.71917702565074293</v>
      </c>
      <c r="AV234" s="121">
        <f t="shared" si="1095"/>
        <v>3.6239757302265148E-2</v>
      </c>
      <c r="AW234" s="121">
        <f t="shared" si="1096"/>
        <v>9.8764194276332803E-2</v>
      </c>
      <c r="AX234" s="121">
        <f t="shared" si="1097"/>
        <v>3.5194206729416554E-2</v>
      </c>
      <c r="AY234" s="121">
        <f t="shared" si="1098"/>
        <v>4.9399785190421637E-3</v>
      </c>
      <c r="AZ234" s="121">
        <f t="shared" si="1099"/>
        <v>2.2748820829019179E-2</v>
      </c>
      <c r="BA234" s="121">
        <f t="shared" si="1100"/>
        <v>1.0288358332813585E-3</v>
      </c>
      <c r="BB234" s="122">
        <f t="shared" si="1101"/>
        <v>8.1907187951431384E-2</v>
      </c>
      <c r="BC234" s="38">
        <f t="shared" si="1075"/>
        <v>5.6758734999999998</v>
      </c>
      <c r="BD234" s="123">
        <f t="shared" si="1102"/>
        <v>5.6758734999999998</v>
      </c>
      <c r="BE234" s="123">
        <f t="shared" si="1076"/>
        <v>1.3038816163657747</v>
      </c>
      <c r="BF234" s="123">
        <f t="shared" si="1077"/>
        <v>0.17684471214688166</v>
      </c>
      <c r="BG234" s="123">
        <f t="shared" si="1078"/>
        <v>0.29556948203526201</v>
      </c>
      <c r="BH234" s="123">
        <f t="shared" si="1079"/>
        <v>0.15065966307644243</v>
      </c>
      <c r="BI234" s="123">
        <f t="shared" si="1080"/>
        <v>2.357340177564567E-2</v>
      </c>
      <c r="BJ234" s="123">
        <f t="shared" si="1081"/>
        <v>0.16665244607004656</v>
      </c>
      <c r="BK234" s="123">
        <f t="shared" si="1082"/>
        <v>4.1967787716794082E-2</v>
      </c>
      <c r="BL234" s="124">
        <f t="shared" si="1083"/>
        <v>3.5167242309620512</v>
      </c>
      <c r="BM234" s="38">
        <f t="shared" si="1084"/>
        <v>24.963413333333332</v>
      </c>
      <c r="BN234" s="123">
        <f t="shared" si="1103"/>
        <v>24.963413333333332</v>
      </c>
      <c r="BO234" s="123">
        <f t="shared" si="1085"/>
        <v>17.953113351156762</v>
      </c>
      <c r="BP234" s="123">
        <f t="shared" si="1086"/>
        <v>0.90466804063612971</v>
      </c>
      <c r="BQ234" s="123">
        <f t="shared" si="1087"/>
        <v>2.4654914042537297</v>
      </c>
      <c r="BR234" s="123">
        <f t="shared" si="1088"/>
        <v>0.87856752952520689</v>
      </c>
      <c r="BS234" s="123">
        <f t="shared" si="1089"/>
        <v>0.1233187256286374</v>
      </c>
      <c r="BT234" s="123">
        <f t="shared" si="1090"/>
        <v>0.56788821720074845</v>
      </c>
      <c r="BU234" s="123">
        <f t="shared" si="1091"/>
        <v>2.5683254158346974E-2</v>
      </c>
      <c r="BV234" s="124">
        <f t="shared" si="1092"/>
        <v>2.0446829878026014</v>
      </c>
      <c r="BW234" s="114">
        <v>2.0265999999999997</v>
      </c>
      <c r="BX234" s="115">
        <v>1.1663349999999997</v>
      </c>
      <c r="BY234" s="115">
        <v>1.9835344999999998</v>
      </c>
      <c r="BZ234" s="115">
        <v>1.0791385000000002</v>
      </c>
      <c r="CA234" s="115">
        <v>0.54523749999999993</v>
      </c>
      <c r="CB234" s="115">
        <v>6.9042500000000007E-2</v>
      </c>
      <c r="CC234" s="115">
        <v>0.32185800000000003</v>
      </c>
      <c r="CD234" s="115">
        <v>4.7124999999999993E-2</v>
      </c>
      <c r="CE234" s="115">
        <v>7.3735499999999995E-2</v>
      </c>
      <c r="CF234" s="115">
        <v>0.86878999999999995</v>
      </c>
      <c r="CG234" s="115">
        <v>2.2142999999999999E-2</v>
      </c>
      <c r="CH234" s="115">
        <v>3.0285000000000004E-3</v>
      </c>
      <c r="CI234" s="115">
        <v>2.7999999999999996E-5</v>
      </c>
      <c r="CJ234" s="115">
        <v>6.045E-4</v>
      </c>
      <c r="CK234" s="115">
        <v>5.2949999999999994E-3</v>
      </c>
      <c r="CL234" s="115">
        <v>8.8814999999999991E-2</v>
      </c>
      <c r="CM234" s="115">
        <v>3.0785E-2</v>
      </c>
      <c r="CN234" s="115">
        <v>7.5000000000000007E-5</v>
      </c>
      <c r="CO234" s="115">
        <v>-2.2499999999999891E-4</v>
      </c>
      <c r="CP234" s="115">
        <v>3.2869999999999996E-2</v>
      </c>
      <c r="CQ234" s="115">
        <v>4.0930000000000008E-2</v>
      </c>
      <c r="CR234" s="115">
        <v>3.1754999999999999E-2</v>
      </c>
      <c r="CS234" s="115">
        <v>7.2549999999999976E-2</v>
      </c>
      <c r="CT234" s="115">
        <v>0.17788000000000001</v>
      </c>
      <c r="CU234" s="115">
        <v>1.3344999999999999E-2</v>
      </c>
      <c r="CV234" s="115">
        <v>1.4909999999999999E-3</v>
      </c>
      <c r="CW234" s="115">
        <v>3.5500000000000002E-5</v>
      </c>
      <c r="CX234" s="115">
        <v>1.7349999999999999E-4</v>
      </c>
      <c r="CY234" s="115">
        <v>4.4045000000000004E-3</v>
      </c>
      <c r="CZ234" s="115">
        <v>6.8300000000000001E-4</v>
      </c>
      <c r="DA234" s="115">
        <v>2.7155E-3</v>
      </c>
      <c r="DB234" s="115">
        <v>1.4900000000000002E-4</v>
      </c>
      <c r="DC234" s="115">
        <v>2.3000000000000003E-5</v>
      </c>
      <c r="DD234" s="115">
        <v>5.3519999999999991E-2</v>
      </c>
      <c r="DE234" s="115">
        <v>3.1099999999999995E-3</v>
      </c>
      <c r="DF234" s="115">
        <v>1.4649999999999998E-4</v>
      </c>
      <c r="DG234" s="115">
        <v>8.0379999999999983E-3</v>
      </c>
      <c r="DH234" s="115">
        <v>5.0000000000000002E-5</v>
      </c>
      <c r="DI234" s="115">
        <v>3.65E-5</v>
      </c>
      <c r="DJ234" s="115">
        <v>1.8362E-2</v>
      </c>
      <c r="DK234" s="115">
        <v>1.21485E-2</v>
      </c>
      <c r="DL234" s="115">
        <v>9.3499999999999996E-5</v>
      </c>
      <c r="DM234" s="115">
        <v>0.35911999999999999</v>
      </c>
      <c r="DN234" s="115">
        <v>0.1321785</v>
      </c>
      <c r="DO234" s="115">
        <v>4.2699999999999997E-4</v>
      </c>
      <c r="DP234" s="115">
        <v>9.8499999999999995E-5</v>
      </c>
      <c r="DQ234" s="115">
        <v>1.5189999999999997E-3</v>
      </c>
      <c r="DR234" s="115">
        <v>2.8499999999999998E-5</v>
      </c>
      <c r="DS234" s="116">
        <v>236.97494750000001</v>
      </c>
      <c r="DT234" s="114">
        <v>20.837025000000001</v>
      </c>
      <c r="DU234" s="115">
        <v>15.100676190476195</v>
      </c>
      <c r="DV234" s="115">
        <v>20.280306500000002</v>
      </c>
      <c r="DW234" s="115">
        <v>14.736606190476195</v>
      </c>
      <c r="DX234" s="115">
        <v>9.2420228571428567</v>
      </c>
      <c r="DY234" s="115">
        <v>0.57508190476190468</v>
      </c>
      <c r="DZ234" s="115">
        <v>3.7607571428571434</v>
      </c>
      <c r="EA234" s="115">
        <v>0.47265238095238093</v>
      </c>
      <c r="EB234" s="115">
        <v>0.66343095238095251</v>
      </c>
      <c r="EC234" s="115">
        <v>5.0918819047619044</v>
      </c>
      <c r="ED234" s="115">
        <v>2.2660952380952382E-2</v>
      </c>
      <c r="EE234" s="115">
        <v>3.627952380952381E-2</v>
      </c>
      <c r="EF234" s="115">
        <v>4.3380952380952392E-4</v>
      </c>
      <c r="EG234" s="115">
        <v>3.4961904761904761E-3</v>
      </c>
      <c r="EH234" s="115">
        <v>3.1911428571428577E-2</v>
      </c>
      <c r="EI234" s="115">
        <v>1.0767809523809524</v>
      </c>
      <c r="EJ234" s="115">
        <v>0.10507619047619048</v>
      </c>
      <c r="EK234" s="115">
        <v>4.2285714285714288E-3</v>
      </c>
      <c r="EL234" s="115">
        <v>0.15028095238095238</v>
      </c>
      <c r="EM234" s="115">
        <v>0.60036190476190465</v>
      </c>
      <c r="EN234" s="115">
        <v>0.25515714285714286</v>
      </c>
      <c r="EO234" s="115">
        <v>0.37007619047619056</v>
      </c>
      <c r="EP234" s="115">
        <v>0.71343333333333325</v>
      </c>
      <c r="EQ234" s="115">
        <v>2.0893095238095243</v>
      </c>
      <c r="ER234" s="115">
        <v>1.3361904761904766E-2</v>
      </c>
      <c r="ES234" s="115">
        <v>0</v>
      </c>
      <c r="ET234" s="115">
        <v>1.6571428571428575E-4</v>
      </c>
      <c r="EU234" s="115">
        <v>1.0661904761904764E-3</v>
      </c>
      <c r="EV234" s="115">
        <v>4.1916190476190475E-2</v>
      </c>
      <c r="EW234" s="115">
        <v>2.4038095238095242E-3</v>
      </c>
      <c r="EX234" s="115">
        <v>8.0752380952380954E-3</v>
      </c>
      <c r="EY234" s="115">
        <v>1.2023809523809526E-3</v>
      </c>
      <c r="EZ234" s="115">
        <v>4.8000000000000001E-4</v>
      </c>
      <c r="FA234" s="115">
        <v>0.44580000000000003</v>
      </c>
      <c r="FB234" s="115">
        <v>1.4828571428571427E-2</v>
      </c>
      <c r="FC234" s="115">
        <v>0</v>
      </c>
      <c r="FD234" s="115">
        <v>4.3580000000000008E-2</v>
      </c>
      <c r="FE234" s="115">
        <v>1.5047619047619051E-4</v>
      </c>
      <c r="FF234" s="115">
        <v>1.1400000000000002E-3</v>
      </c>
      <c r="FG234" s="115">
        <v>0.16957190476190473</v>
      </c>
      <c r="FH234" s="115">
        <v>8.4377619047619049E-2</v>
      </c>
      <c r="FI234" s="115">
        <v>4.3285714285714298E-4</v>
      </c>
      <c r="FJ234" s="115">
        <v>6.520133333333332</v>
      </c>
      <c r="FK234" s="115">
        <v>2.2404904761904758</v>
      </c>
      <c r="FL234" s="115">
        <v>3.4590476190476203E-3</v>
      </c>
      <c r="FM234" s="115">
        <v>7.4857142857142863E-4</v>
      </c>
      <c r="FN234" s="115">
        <v>6.925714285714285E-3</v>
      </c>
      <c r="FO234" s="115">
        <v>2.8571428571428567E-5</v>
      </c>
      <c r="FP234" s="116">
        <v>36.119331428571428</v>
      </c>
    </row>
    <row r="235" spans="1:172" x14ac:dyDescent="0.2">
      <c r="A235" s="27" t="s">
        <v>144</v>
      </c>
      <c r="B235" s="21">
        <v>2008</v>
      </c>
      <c r="C235" s="38">
        <f>C231</f>
        <v>6.3666166802371533</v>
      </c>
      <c r="D235" s="42">
        <f>Tracking!BM31</f>
        <v>22.677106490584276</v>
      </c>
      <c r="E235" s="42">
        <f>Tracking!BP31</f>
        <v>5.9488472335309615</v>
      </c>
      <c r="F235" s="42">
        <f>Tracking!BQ31</f>
        <v>21.918296367902624</v>
      </c>
      <c r="G235" s="42">
        <f>G231</f>
        <v>2.7944661919999998</v>
      </c>
      <c r="H235" s="104">
        <f>H231</f>
        <v>10.233218378</v>
      </c>
      <c r="I235" s="20"/>
      <c r="J235" s="42">
        <f>Tracking!BS31</f>
        <v>5.8163216250000005</v>
      </c>
      <c r="K235" s="41"/>
      <c r="L235" s="40" t="s">
        <v>99</v>
      </c>
      <c r="M235" s="40" t="s">
        <v>99</v>
      </c>
      <c r="N235" s="40"/>
      <c r="O235" s="40"/>
      <c r="P235" s="40"/>
      <c r="Q235" s="40"/>
      <c r="R235" s="40"/>
      <c r="S235" s="40"/>
      <c r="T235" s="40"/>
      <c r="U235" s="28"/>
      <c r="V235" s="20"/>
      <c r="W235" s="42">
        <f>Tracking!BR31</f>
        <v>23.620620899680031</v>
      </c>
      <c r="X235" s="41"/>
      <c r="Y235" s="40"/>
      <c r="Z235" s="40" t="s">
        <v>99</v>
      </c>
      <c r="AA235" s="40"/>
      <c r="AB235" s="40"/>
      <c r="AC235" s="40"/>
      <c r="AD235" s="40"/>
      <c r="AE235" s="40"/>
      <c r="AF235" s="40"/>
      <c r="AG235" s="40"/>
      <c r="AH235" s="28"/>
      <c r="AI235" s="20"/>
      <c r="AJ235" s="43"/>
      <c r="AK235" s="43"/>
      <c r="AL235" s="43"/>
      <c r="AM235" s="43"/>
      <c r="AN235" s="43"/>
      <c r="AO235" s="43"/>
      <c r="AP235" s="43"/>
      <c r="AQ235" s="43"/>
      <c r="AR235" s="44"/>
      <c r="AS235" s="20"/>
      <c r="AT235" s="43"/>
      <c r="AU235" s="43"/>
      <c r="AV235" s="43"/>
      <c r="AW235" s="43"/>
      <c r="AX235" s="43"/>
      <c r="AY235" s="43"/>
      <c r="AZ235" s="43"/>
      <c r="BA235" s="43"/>
      <c r="BB235" s="44"/>
      <c r="BC235" s="3"/>
      <c r="BD235" s="75"/>
      <c r="BE235" s="75"/>
      <c r="BF235" s="75"/>
      <c r="BG235" s="75"/>
      <c r="BH235" s="75"/>
      <c r="BI235" s="75"/>
      <c r="BJ235" s="75"/>
      <c r="BK235" s="75"/>
      <c r="BL235" s="21"/>
      <c r="BM235" s="3"/>
      <c r="BN235" s="75"/>
      <c r="BO235" s="75"/>
      <c r="BP235" s="75"/>
      <c r="BQ235" s="75"/>
      <c r="BR235" s="75"/>
      <c r="BS235" s="75"/>
      <c r="BT235" s="75"/>
      <c r="BU235" s="75"/>
      <c r="BV235" s="21"/>
      <c r="BW235" s="76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8"/>
      <c r="DT235" s="76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8"/>
    </row>
    <row r="236" spans="1:172" x14ac:dyDescent="0.2">
      <c r="A236" s="27" t="s">
        <v>144</v>
      </c>
      <c r="B236" s="21">
        <v>2009</v>
      </c>
      <c r="C236" s="38">
        <f>C231</f>
        <v>6.3666166802371533</v>
      </c>
      <c r="D236" s="42">
        <f>Tracking!BM32</f>
        <v>22.454894202859556</v>
      </c>
      <c r="E236" s="42">
        <f>Tracking!BP32</f>
        <v>5.8444048718544135</v>
      </c>
      <c r="F236" s="42">
        <f>Tracking!BQ32</f>
        <v>21.506381549507491</v>
      </c>
      <c r="G236" s="42">
        <f>G231</f>
        <v>2.7944661919999998</v>
      </c>
      <c r="H236" s="104">
        <f>H231</f>
        <v>10.233218378</v>
      </c>
      <c r="I236" s="38">
        <f>Tracking!BG32</f>
        <v>4.1096230000000009</v>
      </c>
      <c r="J236" s="42">
        <f>Tracking!BS32</f>
        <v>5.191260670454545</v>
      </c>
      <c r="K236" s="41"/>
      <c r="L236" s="108">
        <v>15.206705499999998</v>
      </c>
      <c r="M236" s="108">
        <v>4.2067055</v>
      </c>
      <c r="N236" s="108">
        <v>2.2097510000000002</v>
      </c>
      <c r="O236" s="108">
        <v>0.77767500000000001</v>
      </c>
      <c r="P236" s="108">
        <v>0.37832100000000002</v>
      </c>
      <c r="Q236" s="108">
        <v>0.2772</v>
      </c>
      <c r="R236" s="108">
        <v>5.7847499999999996E-2</v>
      </c>
      <c r="S236" s="108">
        <v>0.37992900000000007</v>
      </c>
      <c r="T236" s="108">
        <v>0.12598250000000003</v>
      </c>
      <c r="U236" s="110">
        <v>11</v>
      </c>
      <c r="V236" s="38">
        <f>Tracking!BF32</f>
        <v>17.854491904761908</v>
      </c>
      <c r="W236" s="42">
        <f>Tracking!BR32</f>
        <v>22.48089342132505</v>
      </c>
      <c r="X236" s="41"/>
      <c r="Y236" s="108">
        <v>66.049830952380958</v>
      </c>
      <c r="Z236" s="108">
        <v>55.049830952380958</v>
      </c>
      <c r="AA236" s="108">
        <v>38.342448095238083</v>
      </c>
      <c r="AB236" s="108">
        <v>6.7383266666666675</v>
      </c>
      <c r="AC236" s="108">
        <v>5.4012928571428578</v>
      </c>
      <c r="AD236" s="108">
        <v>2.0802380952380952</v>
      </c>
      <c r="AE236" s="108">
        <v>0.43359047619047619</v>
      </c>
      <c r="AF236" s="108">
        <v>1.5245</v>
      </c>
      <c r="AG236" s="108">
        <v>0.5294333333333332</v>
      </c>
      <c r="AH236" s="110">
        <v>11</v>
      </c>
      <c r="AI236" s="38">
        <f t="shared" si="1073"/>
        <v>4.1096230000000009</v>
      </c>
      <c r="AJ236" s="121">
        <f t="shared" si="1064"/>
        <v>1</v>
      </c>
      <c r="AK236" s="121">
        <f t="shared" si="1065"/>
        <v>0.14531424969070392</v>
      </c>
      <c r="AL236" s="121">
        <f t="shared" si="1066"/>
        <v>5.114026835069569E-2</v>
      </c>
      <c r="AM236" s="121">
        <f t="shared" si="1067"/>
        <v>2.4878564262324938E-2</v>
      </c>
      <c r="AN236" s="121">
        <f t="shared" si="1068"/>
        <v>1.822880044596116E-2</v>
      </c>
      <c r="AO236" s="121">
        <f t="shared" si="1069"/>
        <v>3.8040784047537451E-3</v>
      </c>
      <c r="AP236" s="121">
        <f t="shared" si="1070"/>
        <v>2.4984307087422723E-2</v>
      </c>
      <c r="AQ236" s="121">
        <f t="shared" si="1071"/>
        <v>8.2846675764188405E-3</v>
      </c>
      <c r="AR236" s="122">
        <f t="shared" si="1072"/>
        <v>0.72336509706195085</v>
      </c>
      <c r="AS236" s="38">
        <f t="shared" si="1074"/>
        <v>17.854491904761908</v>
      </c>
      <c r="AT236" s="121">
        <f t="shared" si="1093"/>
        <v>1</v>
      </c>
      <c r="AU236" s="121">
        <f t="shared" si="1094"/>
        <v>0.58050789142641879</v>
      </c>
      <c r="AV236" s="121">
        <f t="shared" si="1095"/>
        <v>0.10201883289488972</v>
      </c>
      <c r="AW236" s="121">
        <f t="shared" si="1096"/>
        <v>8.1776028481237953E-2</v>
      </c>
      <c r="AX236" s="121">
        <f t="shared" si="1097"/>
        <v>3.1494979854495855E-2</v>
      </c>
      <c r="AY236" s="121">
        <f t="shared" si="1098"/>
        <v>6.5645963046154646E-3</v>
      </c>
      <c r="AZ236" s="121">
        <f t="shared" si="1099"/>
        <v>2.3081058316395963E-2</v>
      </c>
      <c r="BA236" s="121">
        <f t="shared" si="1100"/>
        <v>8.0156652288032575E-3</v>
      </c>
      <c r="BB236" s="122">
        <f t="shared" si="1101"/>
        <v>0.16654092586445102</v>
      </c>
      <c r="BC236" s="38">
        <f t="shared" si="1075"/>
        <v>4.1096230000000009</v>
      </c>
      <c r="BD236" s="123">
        <f t="shared" si="1102"/>
        <v>4.1096230000000009</v>
      </c>
      <c r="BE236" s="123">
        <f t="shared" si="1076"/>
        <v>0.59718678275665982</v>
      </c>
      <c r="BF236" s="123">
        <f t="shared" si="1077"/>
        <v>0.21016722304019111</v>
      </c>
      <c r="BG236" s="123">
        <f t="shared" si="1078"/>
        <v>0.10224151989942862</v>
      </c>
      <c r="BH236" s="123">
        <f t="shared" si="1079"/>
        <v>7.4913497575132257E-2</v>
      </c>
      <c r="BI236" s="123">
        <f t="shared" si="1080"/>
        <v>1.5633328105979304E-2</v>
      </c>
      <c r="BJ236" s="123">
        <f t="shared" si="1081"/>
        <v>0.10267608304553545</v>
      </c>
      <c r="BK236" s="123">
        <f t="shared" si="1082"/>
        <v>3.4046860419405134E-2</v>
      </c>
      <c r="BL236" s="124">
        <f t="shared" si="1083"/>
        <v>2.9727578402830264</v>
      </c>
      <c r="BM236" s="38">
        <f t="shared" si="1084"/>
        <v>17.854491904761908</v>
      </c>
      <c r="BN236" s="123">
        <f t="shared" si="1103"/>
        <v>17.854491904761908</v>
      </c>
      <c r="BO236" s="123">
        <f t="shared" si="1085"/>
        <v>10.364673448123398</v>
      </c>
      <c r="BP236" s="123">
        <f t="shared" si="1086"/>
        <v>1.8214944260550663</v>
      </c>
      <c r="BQ236" s="123">
        <f t="shared" si="1087"/>
        <v>1.4600694385218422</v>
      </c>
      <c r="BR236" s="123">
        <f t="shared" si="1088"/>
        <v>0.56232686285273559</v>
      </c>
      <c r="BS236" s="123">
        <f t="shared" si="1089"/>
        <v>0.11720753157878674</v>
      </c>
      <c r="BT236" s="123">
        <f t="shared" si="1090"/>
        <v>0.41210056886342922</v>
      </c>
      <c r="BU236" s="123">
        <f t="shared" si="1091"/>
        <v>0.14311562993894927</v>
      </c>
      <c r="BV236" s="124">
        <f t="shared" si="1092"/>
        <v>2.9735036126583938</v>
      </c>
      <c r="BW236" s="114">
        <v>1.3596650000000001</v>
      </c>
      <c r="BX236" s="115">
        <v>0.74169499999999999</v>
      </c>
      <c r="BY236" s="115">
        <v>1.2913565</v>
      </c>
      <c r="BZ236" s="115">
        <v>0.63141150000000013</v>
      </c>
      <c r="CA236" s="115">
        <v>0.29496899999999993</v>
      </c>
      <c r="CB236" s="115">
        <v>9.6589999999999995E-2</v>
      </c>
      <c r="CC236" s="115">
        <v>0.13341599999999998</v>
      </c>
      <c r="CD236" s="115">
        <v>2.7720000000000002E-2</v>
      </c>
      <c r="CE236" s="115">
        <v>5.7847499999999996E-2</v>
      </c>
      <c r="CF236" s="115">
        <v>0.63321499999999986</v>
      </c>
      <c r="CG236" s="115">
        <v>2.0870999999999994E-2</v>
      </c>
      <c r="CH236" s="115">
        <v>4.0820000000000006E-3</v>
      </c>
      <c r="CI236" s="115">
        <v>5.8000000000000014E-5</v>
      </c>
      <c r="CJ236" s="115">
        <v>3.88E-4</v>
      </c>
      <c r="CK236" s="115">
        <v>4.0039999999999997E-3</v>
      </c>
      <c r="CL236" s="115">
        <v>5.0424999999999998E-2</v>
      </c>
      <c r="CM236" s="115">
        <v>1.6664999999999999E-2</v>
      </c>
      <c r="CN236" s="115">
        <v>9.5000000000000005E-5</v>
      </c>
      <c r="CO236" s="115">
        <v>-1.8425E-2</v>
      </c>
      <c r="CP236" s="115">
        <v>4.5400000000000006E-3</v>
      </c>
      <c r="CQ236" s="115">
        <v>1.7400000000000002E-2</v>
      </c>
      <c r="CR236" s="115">
        <v>2.4305E-2</v>
      </c>
      <c r="CS236" s="115">
        <v>3.9465000000000007E-2</v>
      </c>
      <c r="CT236" s="115">
        <v>6.7285000000000011E-2</v>
      </c>
      <c r="CU236" s="115">
        <v>1.5040000000000001E-2</v>
      </c>
      <c r="CV236" s="115">
        <v>1.1554999999999998E-3</v>
      </c>
      <c r="CW236" s="115">
        <v>5.9000000000000004E-5</v>
      </c>
      <c r="CX236" s="115">
        <v>1.2400000000000001E-4</v>
      </c>
      <c r="CY236" s="115">
        <v>3.3809999999999995E-3</v>
      </c>
      <c r="CZ236" s="115">
        <v>4.0799999999999994E-4</v>
      </c>
      <c r="DA236" s="115">
        <v>3.1530000000000004E-3</v>
      </c>
      <c r="DB236" s="115">
        <v>9.0000000000000006E-5</v>
      </c>
      <c r="DC236" s="115">
        <v>6.4499999999999996E-5</v>
      </c>
      <c r="DD236" s="115">
        <v>7.4874999999999997E-2</v>
      </c>
      <c r="DE236" s="115">
        <v>6.4549999999999998E-3</v>
      </c>
      <c r="DF236" s="115">
        <v>1.93E-4</v>
      </c>
      <c r="DG236" s="115">
        <v>6.1510000000000011E-3</v>
      </c>
      <c r="DH236" s="115">
        <v>4.2000000000000004E-5</v>
      </c>
      <c r="DI236" s="115">
        <v>3.65E-5</v>
      </c>
      <c r="DJ236" s="115">
        <v>1.3097000000000001E-2</v>
      </c>
      <c r="DK236" s="115">
        <v>2.2028499999999999E-2</v>
      </c>
      <c r="DL236" s="115">
        <v>1.2450000000000002E-4</v>
      </c>
      <c r="DM236" s="115">
        <v>0.19824</v>
      </c>
      <c r="DN236" s="115">
        <v>7.1507500000000002E-2</v>
      </c>
      <c r="DO236" s="115">
        <v>2.8649999999999997E-4</v>
      </c>
      <c r="DP236" s="115">
        <v>3.6000000000000001E-5</v>
      </c>
      <c r="DQ236" s="115">
        <v>6.5900000000000008E-4</v>
      </c>
      <c r="DR236" s="115">
        <v>3.4500000000000005E-5</v>
      </c>
      <c r="DS236" s="116">
        <v>280.64366150000001</v>
      </c>
      <c r="DT236" s="114">
        <v>9.7295238095238066</v>
      </c>
      <c r="DU236" s="115">
        <v>7.1886904761904766</v>
      </c>
      <c r="DV236" s="115">
        <v>9.8175314285714261</v>
      </c>
      <c r="DW236" s="115">
        <v>7.3947823809523801</v>
      </c>
      <c r="DX236" s="115">
        <v>4.1614547619047615</v>
      </c>
      <c r="DY236" s="115">
        <v>0.81083190476190481</v>
      </c>
      <c r="DZ236" s="115">
        <v>1.7013857142857147</v>
      </c>
      <c r="EA236" s="115">
        <v>0.20802380952380953</v>
      </c>
      <c r="EB236" s="115">
        <v>0.43359047619047619</v>
      </c>
      <c r="EC236" s="115">
        <v>2.5408333333333335</v>
      </c>
      <c r="ED236" s="115">
        <v>7.9495714285714281E-2</v>
      </c>
      <c r="EE236" s="115">
        <v>3.1655714285714273E-2</v>
      </c>
      <c r="EF236" s="115">
        <v>2.4952380952380951E-4</v>
      </c>
      <c r="EG236" s="115">
        <v>1.8338095238095242E-3</v>
      </c>
      <c r="EH236" s="115">
        <v>1.9698571428571426E-2</v>
      </c>
      <c r="EI236" s="115">
        <v>0.48119047619047622</v>
      </c>
      <c r="EJ236" s="115">
        <v>7.4166666666666686E-2</v>
      </c>
      <c r="EK236" s="115">
        <v>9.5238095238095247E-6</v>
      </c>
      <c r="EL236" s="115">
        <v>3.9452380952380954E-2</v>
      </c>
      <c r="EM236" s="115">
        <v>0.2492428571428571</v>
      </c>
      <c r="EN236" s="115">
        <v>0.12065238095238096</v>
      </c>
      <c r="EO236" s="115">
        <v>0.18852380952380951</v>
      </c>
      <c r="EP236" s="115">
        <v>0.34734285714285712</v>
      </c>
      <c r="EQ236" s="115">
        <v>0.94521428571428545</v>
      </c>
      <c r="ER236" s="115">
        <v>4.8480952380952402E-2</v>
      </c>
      <c r="ES236" s="115">
        <v>0</v>
      </c>
      <c r="ET236" s="115">
        <v>8.9047619047619064E-5</v>
      </c>
      <c r="EU236" s="115">
        <v>5.4619047619047627E-4</v>
      </c>
      <c r="EV236" s="115">
        <v>2.1409047619047619E-2</v>
      </c>
      <c r="EW236" s="115">
        <v>1.6533333333333335E-3</v>
      </c>
      <c r="EX236" s="115">
        <v>7.7819047619047624E-3</v>
      </c>
      <c r="EY236" s="115">
        <v>5.676190476190476E-4</v>
      </c>
      <c r="EZ236" s="115">
        <v>1.7476190476190478E-4</v>
      </c>
      <c r="FA236" s="115">
        <v>0.62855238095238097</v>
      </c>
      <c r="FB236" s="115">
        <v>1.8404761904761906E-2</v>
      </c>
      <c r="FC236" s="115">
        <v>0</v>
      </c>
      <c r="FD236" s="115">
        <v>2.4896190476190475E-2</v>
      </c>
      <c r="FE236" s="115">
        <v>1.1619047619047618E-4</v>
      </c>
      <c r="FF236" s="115">
        <v>4.2952380952380955E-4</v>
      </c>
      <c r="FG236" s="115">
        <v>0.11097952380952385</v>
      </c>
      <c r="FH236" s="115">
        <v>5.9373809523809502E-2</v>
      </c>
      <c r="FI236" s="115">
        <v>2.3380952380952377E-4</v>
      </c>
      <c r="FJ236" s="115">
        <v>2.8566904761904768</v>
      </c>
      <c r="FK236" s="115">
        <v>1.0088376190476191</v>
      </c>
      <c r="FL236" s="115">
        <v>1.6942857142857144E-3</v>
      </c>
      <c r="FM236" s="115">
        <v>2.9809523809523809E-4</v>
      </c>
      <c r="FN236" s="115">
        <v>4.0747619047619048E-3</v>
      </c>
      <c r="FO236" s="115">
        <v>1.0904761904761902E-4</v>
      </c>
      <c r="FP236" s="116">
        <v>71.691270952380961</v>
      </c>
    </row>
    <row r="237" spans="1:172" x14ac:dyDescent="0.2">
      <c r="A237" s="27" t="s">
        <v>144</v>
      </c>
      <c r="B237" s="21">
        <v>2010</v>
      </c>
      <c r="C237" s="38">
        <f>C231</f>
        <v>6.3666166802371533</v>
      </c>
      <c r="D237" s="42">
        <f>Tracking!BM33</f>
        <v>22.232681915134837</v>
      </c>
      <c r="E237" s="42">
        <f>Tracking!BP33</f>
        <v>5.7399625101778655</v>
      </c>
      <c r="F237" s="42">
        <f>Tracking!BQ33</f>
        <v>21.094466731112359</v>
      </c>
      <c r="G237" s="42">
        <f>G231</f>
        <v>2.7944661919999998</v>
      </c>
      <c r="H237" s="104">
        <f>H231</f>
        <v>10.233218378</v>
      </c>
      <c r="I237" s="38">
        <f>Tracking!BG33</f>
        <v>4.0833290909090909</v>
      </c>
      <c r="J237" s="42">
        <f>Tracking!BS33</f>
        <v>4.7780921931818181</v>
      </c>
      <c r="K237" s="41"/>
      <c r="L237" s="108">
        <v>15.207989545454547</v>
      </c>
      <c r="M237" s="108">
        <v>4.207989545454546</v>
      </c>
      <c r="N237" s="108">
        <v>2.1615859090909093</v>
      </c>
      <c r="O237" s="108">
        <v>0.62834727272727264</v>
      </c>
      <c r="P237" s="108">
        <v>0.71783363636363628</v>
      </c>
      <c r="Q237" s="108">
        <v>0.28531818181818175</v>
      </c>
      <c r="R237" s="108">
        <v>6.4314090909090904E-2</v>
      </c>
      <c r="S237" s="108">
        <v>0.30205090909090909</v>
      </c>
      <c r="T237" s="108">
        <v>4.853863636363636E-2</v>
      </c>
      <c r="U237" s="110">
        <v>11</v>
      </c>
      <c r="V237" s="38">
        <f>Tracking!BF33</f>
        <v>19.089753478260871</v>
      </c>
      <c r="W237" s="42">
        <f>Tracking!BR33</f>
        <v>20.773660005175987</v>
      </c>
      <c r="X237" s="41"/>
      <c r="Y237" s="108">
        <v>77.24490304347826</v>
      </c>
      <c r="Z237" s="108">
        <v>66.244903043478232</v>
      </c>
      <c r="AA237" s="108">
        <v>48.926154782608691</v>
      </c>
      <c r="AB237" s="108">
        <v>3.8690269565217394</v>
      </c>
      <c r="AC237" s="108">
        <v>8.5482291304347839</v>
      </c>
      <c r="AD237" s="108">
        <v>3.0050000000000003</v>
      </c>
      <c r="AE237" s="108">
        <v>0.4619552173913043</v>
      </c>
      <c r="AF237" s="108">
        <v>1.3670686956521738</v>
      </c>
      <c r="AG237" s="108">
        <v>6.7468260869565214E-2</v>
      </c>
      <c r="AH237" s="110">
        <v>11</v>
      </c>
      <c r="AI237" s="38">
        <f t="shared" si="1073"/>
        <v>4.0833290909090909</v>
      </c>
      <c r="AJ237" s="121">
        <f t="shared" si="1064"/>
        <v>1</v>
      </c>
      <c r="AK237" s="121">
        <f t="shared" si="1065"/>
        <v>0.14213488920611317</v>
      </c>
      <c r="AL237" s="121">
        <f t="shared" si="1066"/>
        <v>4.1316919034513455E-2</v>
      </c>
      <c r="AM237" s="121">
        <f t="shared" si="1067"/>
        <v>4.7201086916724415E-2</v>
      </c>
      <c r="AN237" s="121">
        <f t="shared" si="1068"/>
        <v>1.8761071669953857E-2</v>
      </c>
      <c r="AO237" s="121">
        <f t="shared" si="1069"/>
        <v>4.2289673277894563E-3</v>
      </c>
      <c r="AP237" s="121">
        <f t="shared" si="1070"/>
        <v>1.9861330663604241E-2</v>
      </c>
      <c r="AQ237" s="121">
        <f t="shared" si="1071"/>
        <v>3.1916537171834047E-3</v>
      </c>
      <c r="AR237" s="122">
        <f t="shared" si="1072"/>
        <v>0.72330402168692609</v>
      </c>
      <c r="AS237" s="38">
        <f t="shared" si="1074"/>
        <v>19.089753478260871</v>
      </c>
      <c r="AT237" s="121">
        <f t="shared" si="1093"/>
        <v>1</v>
      </c>
      <c r="AU237" s="121">
        <f t="shared" si="1094"/>
        <v>0.63339007306501494</v>
      </c>
      <c r="AV237" s="121">
        <f t="shared" si="1095"/>
        <v>5.0087796140335747E-2</v>
      </c>
      <c r="AW237" s="121">
        <f t="shared" si="1096"/>
        <v>0.11066398938481813</v>
      </c>
      <c r="AX237" s="121">
        <f t="shared" si="1097"/>
        <v>3.8902243146173653E-2</v>
      </c>
      <c r="AY237" s="121">
        <f t="shared" si="1098"/>
        <v>5.9803974008652326E-3</v>
      </c>
      <c r="AZ237" s="121">
        <f t="shared" si="1099"/>
        <v>1.7697849848846366E-2</v>
      </c>
      <c r="BA237" s="121">
        <f t="shared" si="1100"/>
        <v>8.7343317437514113E-4</v>
      </c>
      <c r="BB237" s="122">
        <f t="shared" si="1101"/>
        <v>0.14240421783957075</v>
      </c>
      <c r="BC237" s="38">
        <f t="shared" si="1075"/>
        <v>4.0833290909090909</v>
      </c>
      <c r="BD237" s="123">
        <f t="shared" si="1102"/>
        <v>4.0833290909090909</v>
      </c>
      <c r="BE237" s="123">
        <f t="shared" si="1076"/>
        <v>0.58038352792846248</v>
      </c>
      <c r="BF237" s="123">
        <f t="shared" si="1077"/>
        <v>0.16871057744036433</v>
      </c>
      <c r="BG237" s="123">
        <f t="shared" si="1078"/>
        <v>0.1927375713295893</v>
      </c>
      <c r="BH237" s="123">
        <f t="shared" si="1079"/>
        <v>7.6607629726552981E-2</v>
      </c>
      <c r="BI237" s="123">
        <f t="shared" si="1080"/>
        <v>1.7268265314066767E-2</v>
      </c>
      <c r="BJ237" s="123">
        <f t="shared" si="1081"/>
        <v>8.110034928285996E-2</v>
      </c>
      <c r="BK237" s="123">
        <f t="shared" si="1082"/>
        <v>1.3032572471483133E-2</v>
      </c>
      <c r="BL237" s="124">
        <f t="shared" si="1083"/>
        <v>2.9534883533257652</v>
      </c>
      <c r="BM237" s="38">
        <f t="shared" si="1084"/>
        <v>19.089753478260871</v>
      </c>
      <c r="BN237" s="123">
        <f t="shared" si="1103"/>
        <v>19.089753478260871</v>
      </c>
      <c r="BO237" s="123">
        <f t="shared" si="1085"/>
        <v>12.091260350388776</v>
      </c>
      <c r="BP237" s="123">
        <f t="shared" si="1086"/>
        <v>0.95616368058839574</v>
      </c>
      <c r="BQ237" s="123">
        <f t="shared" si="1087"/>
        <v>2.1125482762770558</v>
      </c>
      <c r="BR237" s="123">
        <f t="shared" si="1088"/>
        <v>0.74263423141181861</v>
      </c>
      <c r="BS237" s="123">
        <f t="shared" si="1089"/>
        <v>0.11416431208454934</v>
      </c>
      <c r="BT237" s="123">
        <f t="shared" si="1090"/>
        <v>0.33784759070975356</v>
      </c>
      <c r="BU237" s="123">
        <f t="shared" si="1091"/>
        <v>1.6673623978556283E-2</v>
      </c>
      <c r="BV237" s="124">
        <f t="shared" si="1092"/>
        <v>2.7184614128219642</v>
      </c>
      <c r="BW237" s="114">
        <v>1.3520772727272727</v>
      </c>
      <c r="BX237" s="115">
        <v>0.8518045454545452</v>
      </c>
      <c r="BY237" s="115">
        <v>1.1754200000000001</v>
      </c>
      <c r="BZ237" s="115">
        <v>0.72197909090909096</v>
      </c>
      <c r="CA237" s="115">
        <v>0.29347954545454547</v>
      </c>
      <c r="CB237" s="115">
        <v>7.8942272727272736E-2</v>
      </c>
      <c r="CC237" s="115">
        <v>0.24896454545454547</v>
      </c>
      <c r="CD237" s="115">
        <v>2.8531818181818182E-2</v>
      </c>
      <c r="CE237" s="115">
        <v>6.4314090909090904E-2</v>
      </c>
      <c r="CF237" s="115">
        <v>0.50341818181818188</v>
      </c>
      <c r="CG237" s="115">
        <v>7.7490909090909103E-3</v>
      </c>
      <c r="CH237" s="115">
        <v>6.2500000000000003E-3</v>
      </c>
      <c r="CI237" s="115">
        <v>1.590909090909091E-5</v>
      </c>
      <c r="CJ237" s="115">
        <v>3.6227272727272736E-4</v>
      </c>
      <c r="CK237" s="115">
        <v>4.0990909090909099E-3</v>
      </c>
      <c r="CL237" s="115">
        <v>6.0345454545454542E-2</v>
      </c>
      <c r="CM237" s="115">
        <v>1.7604545454545453E-2</v>
      </c>
      <c r="CN237" s="115">
        <v>9.090909090909091E-6</v>
      </c>
      <c r="CO237" s="115">
        <v>-1.9018181818181819E-2</v>
      </c>
      <c r="CP237" s="115">
        <v>1.6899999999999998E-2</v>
      </c>
      <c r="CQ237" s="115">
        <v>4.7127272727272726E-2</v>
      </c>
      <c r="CR237" s="115">
        <v>3.876818181818182E-2</v>
      </c>
      <c r="CS237" s="115">
        <v>4.9427272727272736E-2</v>
      </c>
      <c r="CT237" s="115">
        <v>0.13320454545454544</v>
      </c>
      <c r="CU237" s="115">
        <v>8.6681818181818179E-3</v>
      </c>
      <c r="CV237" s="115">
        <v>2.1363636363636362E-5</v>
      </c>
      <c r="CW237" s="115">
        <v>2.1818181818181818E-5</v>
      </c>
      <c r="CX237" s="115">
        <v>1.35E-4</v>
      </c>
      <c r="CY237" s="115">
        <v>3.0199999999999992E-3</v>
      </c>
      <c r="CZ237" s="115">
        <v>4.6272727272727259E-4</v>
      </c>
      <c r="DA237" s="115">
        <v>8.8454545454545448E-4</v>
      </c>
      <c r="DB237" s="115">
        <v>1.0636363636363639E-4</v>
      </c>
      <c r="DC237" s="115">
        <v>3.4545454545454548E-5</v>
      </c>
      <c r="DD237" s="115">
        <v>6.0822727272727278E-2</v>
      </c>
      <c r="DE237" s="115">
        <v>1.377272727272727E-3</v>
      </c>
      <c r="DF237" s="115">
        <v>2.3772727272727273E-4</v>
      </c>
      <c r="DG237" s="115">
        <v>7.1831818181818186E-3</v>
      </c>
      <c r="DH237" s="115">
        <v>5.4545454545454539E-5</v>
      </c>
      <c r="DI237" s="115">
        <v>5.4090909090909097E-5</v>
      </c>
      <c r="DJ237" s="115">
        <v>1.4267272727272729E-2</v>
      </c>
      <c r="DK237" s="115">
        <v>1.3071818181818183E-2</v>
      </c>
      <c r="DL237" s="115">
        <v>7.2272727272727259E-5</v>
      </c>
      <c r="DM237" s="115">
        <v>0.18070454545454548</v>
      </c>
      <c r="DN237" s="115">
        <v>7.1146363636363633E-2</v>
      </c>
      <c r="DO237" s="115">
        <v>2.977272727272727E-4</v>
      </c>
      <c r="DP237" s="115">
        <v>3.4545454545454555E-5</v>
      </c>
      <c r="DQ237" s="115">
        <v>7.9863636363636356E-4</v>
      </c>
      <c r="DR237" s="115">
        <v>6.1818181818181818E-5</v>
      </c>
      <c r="DS237" s="116">
        <v>282.3665059090909</v>
      </c>
      <c r="DT237" s="114">
        <v>11.311030434782609</v>
      </c>
      <c r="DU237" s="115">
        <v>9.0448608695652144</v>
      </c>
      <c r="DV237" s="115">
        <v>10.741879130434784</v>
      </c>
      <c r="DW237" s="115">
        <v>8.955633478260868</v>
      </c>
      <c r="DX237" s="115">
        <v>5.1414460869565213</v>
      </c>
      <c r="DY237" s="115">
        <v>0.47749086956521736</v>
      </c>
      <c r="DZ237" s="115">
        <v>2.5630121739130431</v>
      </c>
      <c r="EA237" s="115">
        <v>0.3005000000000001</v>
      </c>
      <c r="EB237" s="115">
        <v>0.4619552173913043</v>
      </c>
      <c r="EC237" s="115">
        <v>2.2784478260869565</v>
      </c>
      <c r="ED237" s="115">
        <v>1.1228260869565217E-2</v>
      </c>
      <c r="EE237" s="115">
        <v>3.1564347826086962E-2</v>
      </c>
      <c r="EF237" s="115">
        <v>2.2999999999999998E-4</v>
      </c>
      <c r="EG237" s="115">
        <v>1.9678260869565216E-3</v>
      </c>
      <c r="EH237" s="115">
        <v>2.1014347826086958E-2</v>
      </c>
      <c r="EI237" s="115">
        <v>0.67314782608695634</v>
      </c>
      <c r="EJ237" s="115">
        <v>9.369130434782609E-2</v>
      </c>
      <c r="EK237" s="115">
        <v>1.4260869565217392E-3</v>
      </c>
      <c r="EL237" s="115">
        <v>3.9869565217391309E-2</v>
      </c>
      <c r="EM237" s="115">
        <v>0.3904652173913043</v>
      </c>
      <c r="EN237" s="115">
        <v>0.24674347826086962</v>
      </c>
      <c r="EO237" s="115">
        <v>0.27905217391304349</v>
      </c>
      <c r="EP237" s="115">
        <v>0.46776521739130433</v>
      </c>
      <c r="EQ237" s="115">
        <v>1.4238956521739128</v>
      </c>
      <c r="ER237" s="115">
        <v>1.8347826086956517E-3</v>
      </c>
      <c r="ES237" s="115">
        <v>0</v>
      </c>
      <c r="ET237" s="115">
        <v>1.3173913043478262E-4</v>
      </c>
      <c r="EU237" s="115">
        <v>8.6304347826086957E-4</v>
      </c>
      <c r="EV237" s="115">
        <v>2.2850869565217397E-2</v>
      </c>
      <c r="EW237" s="115">
        <v>1.6252173913043481E-3</v>
      </c>
      <c r="EX237" s="115">
        <v>8.3821739130434773E-3</v>
      </c>
      <c r="EY237" s="115">
        <v>8.0260869565217379E-4</v>
      </c>
      <c r="EZ237" s="115">
        <v>1.9391304347826085E-4</v>
      </c>
      <c r="FA237" s="115">
        <v>0.37014782608695657</v>
      </c>
      <c r="FB237" s="115">
        <v>1.295652173913044E-2</v>
      </c>
      <c r="FC237" s="115">
        <v>0</v>
      </c>
      <c r="FD237" s="115">
        <v>3.4087391304347819E-2</v>
      </c>
      <c r="FE237" s="115">
        <v>1.1869565217391303E-4</v>
      </c>
      <c r="FF237" s="115">
        <v>6.4043478260869568E-4</v>
      </c>
      <c r="FG237" s="115">
        <v>0.11992217391304349</v>
      </c>
      <c r="FH237" s="115">
        <v>0.10826521739130436</v>
      </c>
      <c r="FI237" s="115">
        <v>4.0304347826086961E-4</v>
      </c>
      <c r="FJ237" s="115">
        <v>3.3959652173913044</v>
      </c>
      <c r="FK237" s="115">
        <v>1.246411304347826</v>
      </c>
      <c r="FL237" s="115">
        <v>1.7830434782608695E-3</v>
      </c>
      <c r="FM237" s="115">
        <v>3.9434782608695651E-4</v>
      </c>
      <c r="FN237" s="115">
        <v>5.0491304347826099E-3</v>
      </c>
      <c r="FO237" s="115">
        <v>8.4347826086956528E-5</v>
      </c>
      <c r="FP237" s="116">
        <v>66.015179999999987</v>
      </c>
    </row>
    <row r="238" spans="1:172" x14ac:dyDescent="0.2">
      <c r="A238" s="27" t="s">
        <v>144</v>
      </c>
      <c r="B238" s="21">
        <v>2011</v>
      </c>
      <c r="C238" s="38">
        <f>C231</f>
        <v>6.3666166802371533</v>
      </c>
      <c r="D238" s="42">
        <f>Tracking!BM34</f>
        <v>22.010469627410117</v>
      </c>
      <c r="E238" s="42">
        <f>Tracking!BP34</f>
        <v>5.6355201485013175</v>
      </c>
      <c r="F238" s="42">
        <f>Tracking!BQ34</f>
        <v>20.682551912717226</v>
      </c>
      <c r="G238" s="42">
        <f>G231</f>
        <v>2.7944661919999998</v>
      </c>
      <c r="H238" s="104">
        <f>H231</f>
        <v>10.233218378</v>
      </c>
      <c r="I238" s="38">
        <f>Tracking!BG34</f>
        <v>5.3999280000000001</v>
      </c>
      <c r="J238" s="42">
        <f>Tracking!BS34</f>
        <v>4.8171883977272731</v>
      </c>
      <c r="K238" s="41"/>
      <c r="L238" s="108">
        <v>17.350170500000001</v>
      </c>
      <c r="M238" s="108">
        <v>6.3501705000000008</v>
      </c>
      <c r="N238" s="108">
        <v>3.3049679999999997</v>
      </c>
      <c r="O238" s="108">
        <v>0.99075100000000005</v>
      </c>
      <c r="P238" s="108">
        <v>1.002767</v>
      </c>
      <c r="Q238" s="108">
        <v>0.42699999999999994</v>
      </c>
      <c r="R238" s="108">
        <v>4.3275500000000001E-2</v>
      </c>
      <c r="S238" s="108">
        <v>0.45465800000000006</v>
      </c>
      <c r="T238" s="108">
        <v>0.12675149999999999</v>
      </c>
      <c r="U238" s="110">
        <v>11</v>
      </c>
      <c r="V238" s="38">
        <f>Tracking!BF34</f>
        <v>18.26713476190476</v>
      </c>
      <c r="W238" s="42">
        <f>Tracking!BR34</f>
        <v>20.043698369565217</v>
      </c>
      <c r="X238" s="41"/>
      <c r="Y238" s="108">
        <v>65.90927714285715</v>
      </c>
      <c r="Z238" s="108">
        <v>54.909277142857142</v>
      </c>
      <c r="AA238" s="108">
        <v>38.408849523809522</v>
      </c>
      <c r="AB238" s="108">
        <v>4.6949080952380955</v>
      </c>
      <c r="AC238" s="108">
        <v>7.405851428571431</v>
      </c>
      <c r="AD238" s="108">
        <v>2.6808095238095238</v>
      </c>
      <c r="AE238" s="108">
        <v>0.2221538095238095</v>
      </c>
      <c r="AF238" s="108">
        <v>1.346184761904762</v>
      </c>
      <c r="AG238" s="108">
        <v>0.15052380952380953</v>
      </c>
      <c r="AH238" s="110">
        <v>11</v>
      </c>
      <c r="AI238" s="38">
        <f t="shared" si="1073"/>
        <v>5.3999280000000001</v>
      </c>
      <c r="AJ238" s="121">
        <f t="shared" si="1064"/>
        <v>1</v>
      </c>
      <c r="AK238" s="121">
        <f t="shared" si="1065"/>
        <v>0.19048619723938734</v>
      </c>
      <c r="AL238" s="121">
        <f t="shared" si="1066"/>
        <v>5.7103242875912952E-2</v>
      </c>
      <c r="AM238" s="121">
        <f t="shared" si="1067"/>
        <v>5.7795800911581818E-2</v>
      </c>
      <c r="AN238" s="121">
        <f t="shared" si="1068"/>
        <v>2.4610709157007991E-2</v>
      </c>
      <c r="AO238" s="121">
        <f t="shared" si="1069"/>
        <v>2.4942406185576101E-3</v>
      </c>
      <c r="AP238" s="121">
        <f t="shared" si="1070"/>
        <v>2.620481452905607E-2</v>
      </c>
      <c r="AQ238" s="121">
        <f t="shared" si="1071"/>
        <v>7.3054901679496451E-3</v>
      </c>
      <c r="AR238" s="122">
        <f t="shared" si="1072"/>
        <v>0.63399953331870718</v>
      </c>
      <c r="AS238" s="38">
        <f t="shared" si="1074"/>
        <v>18.26713476190476</v>
      </c>
      <c r="AT238" s="121">
        <f t="shared" si="1093"/>
        <v>1</v>
      </c>
      <c r="AU238" s="121">
        <f t="shared" si="1094"/>
        <v>0.58275331165533872</v>
      </c>
      <c r="AV238" s="121">
        <f t="shared" si="1095"/>
        <v>7.1232887064774944E-2</v>
      </c>
      <c r="AW238" s="121">
        <f t="shared" si="1096"/>
        <v>0.11236432486612444</v>
      </c>
      <c r="AX238" s="121">
        <f t="shared" si="1097"/>
        <v>4.0674236465966976E-2</v>
      </c>
      <c r="AY238" s="121">
        <f t="shared" si="1098"/>
        <v>3.3705999997890312E-3</v>
      </c>
      <c r="AZ238" s="121">
        <f t="shared" si="1099"/>
        <v>2.0424814536911567E-2</v>
      </c>
      <c r="BA238" s="121">
        <f t="shared" si="1100"/>
        <v>2.2838030706595664E-3</v>
      </c>
      <c r="BB238" s="122">
        <f t="shared" si="1101"/>
        <v>0.166896080139943</v>
      </c>
      <c r="BC238" s="38">
        <f t="shared" si="1075"/>
        <v>5.3999280000000001</v>
      </c>
      <c r="BD238" s="123">
        <f t="shared" si="1102"/>
        <v>5.3999280000000001</v>
      </c>
      <c r="BE238" s="123">
        <f t="shared" si="1076"/>
        <v>1.0286117500864904</v>
      </c>
      <c r="BF238" s="123">
        <f t="shared" si="1077"/>
        <v>0.30835340009644285</v>
      </c>
      <c r="BG238" s="123">
        <f t="shared" si="1078"/>
        <v>0.31209316362487621</v>
      </c>
      <c r="BH238" s="123">
        <f t="shared" si="1079"/>
        <v>0.13289605747678385</v>
      </c>
      <c r="BI238" s="123">
        <f t="shared" si="1080"/>
        <v>1.3468719754886558E-2</v>
      </c>
      <c r="BJ238" s="123">
        <f t="shared" si="1081"/>
        <v>0.14150411171025667</v>
      </c>
      <c r="BK238" s="123">
        <f t="shared" si="1082"/>
        <v>3.9449120911635993E-2</v>
      </c>
      <c r="BL238" s="124">
        <f t="shared" si="1083"/>
        <v>3.4235518319546197</v>
      </c>
      <c r="BM238" s="38">
        <f t="shared" si="1084"/>
        <v>18.26713476190476</v>
      </c>
      <c r="BN238" s="123">
        <f t="shared" si="1103"/>
        <v>18.26713476190476</v>
      </c>
      <c r="BO238" s="123">
        <f t="shared" si="1085"/>
        <v>10.645233276954356</v>
      </c>
      <c r="BP238" s="123">
        <f t="shared" si="1086"/>
        <v>1.3012207474917863</v>
      </c>
      <c r="BQ238" s="123">
        <f t="shared" si="1087"/>
        <v>2.052574264759941</v>
      </c>
      <c r="BR238" s="123">
        <f t="shared" si="1088"/>
        <v>0.74300175886139952</v>
      </c>
      <c r="BS238" s="123">
        <f t="shared" si="1089"/>
        <v>6.157120442462239E-2</v>
      </c>
      <c r="BT238" s="123">
        <f t="shared" si="1090"/>
        <v>0.37310283963267493</v>
      </c>
      <c r="BU238" s="123">
        <f t="shared" si="1091"/>
        <v>4.1718538461390196E-2</v>
      </c>
      <c r="BV238" s="124">
        <f t="shared" si="1092"/>
        <v>3.0487131871499957</v>
      </c>
      <c r="BW238" s="114">
        <v>1.9169473684210525</v>
      </c>
      <c r="BX238" s="115">
        <v>1.1833399999999998</v>
      </c>
      <c r="BY238" s="115">
        <v>1.7021347368421054</v>
      </c>
      <c r="BZ238" s="115">
        <v>1.0175879999999999</v>
      </c>
      <c r="CA238" s="115">
        <v>0.44078449999999991</v>
      </c>
      <c r="CB238" s="115">
        <v>0.12072499999999997</v>
      </c>
      <c r="CC238" s="115">
        <v>0.34761600000000004</v>
      </c>
      <c r="CD238" s="115">
        <v>4.2700000000000002E-2</v>
      </c>
      <c r="CE238" s="115">
        <v>4.3275500000000001E-2</v>
      </c>
      <c r="CF238" s="115">
        <v>0.75776299999999996</v>
      </c>
      <c r="CG238" s="115">
        <v>2.2487E-2</v>
      </c>
      <c r="CH238" s="115">
        <v>3.3655000000000004E-3</v>
      </c>
      <c r="CI238" s="115">
        <v>4.4500000000000004E-5</v>
      </c>
      <c r="CJ238" s="115">
        <v>3.6149999999999995E-4</v>
      </c>
      <c r="CK238" s="115">
        <v>3.9309999999999996E-3</v>
      </c>
      <c r="CL238" s="115">
        <v>7.6619999999999994E-2</v>
      </c>
      <c r="CM238" s="115">
        <v>2.9125000000000002E-2</v>
      </c>
      <c r="CN238" s="115">
        <v>9.5E-4</v>
      </c>
      <c r="CO238" s="115">
        <v>-1.8995000000000001E-2</v>
      </c>
      <c r="CP238" s="115">
        <v>2.5979999999999996E-2</v>
      </c>
      <c r="CQ238" s="115">
        <v>6.6980000000000012E-2</v>
      </c>
      <c r="CR238" s="115">
        <v>5.3964999999999999E-2</v>
      </c>
      <c r="CS238" s="115">
        <v>6.3994999999999996E-2</v>
      </c>
      <c r="CT238" s="115">
        <v>0.19192499999999998</v>
      </c>
      <c r="CU238" s="115">
        <v>1.5045000000000003E-2</v>
      </c>
      <c r="CV238" s="115">
        <v>1.2999999999999999E-5</v>
      </c>
      <c r="CW238" s="115">
        <v>2.8500000000000005E-5</v>
      </c>
      <c r="CX238" s="115">
        <v>6.6499999999999977E-5</v>
      </c>
      <c r="CY238" s="115">
        <v>4.5829999999999994E-3</v>
      </c>
      <c r="CZ238" s="115">
        <v>4.1649999999999993E-4</v>
      </c>
      <c r="DA238" s="115">
        <v>2.859E-3</v>
      </c>
      <c r="DB238" s="115">
        <v>1.1749999999999998E-4</v>
      </c>
      <c r="DC238" s="115">
        <v>4.4499999999999997E-5</v>
      </c>
      <c r="DD238" s="115">
        <v>9.3585000000000002E-2</v>
      </c>
      <c r="DE238" s="115">
        <v>2.4300000000000003E-3</v>
      </c>
      <c r="DF238" s="115">
        <v>2.2649999999999998E-4</v>
      </c>
      <c r="DG238" s="115">
        <v>8.2339999999999983E-3</v>
      </c>
      <c r="DH238" s="115">
        <v>4.2999999999999995E-5</v>
      </c>
      <c r="DI238" s="115">
        <v>-8.4999999999999982E-6</v>
      </c>
      <c r="DJ238" s="115">
        <v>7.0414999999999991E-3</v>
      </c>
      <c r="DK238" s="115">
        <v>7.8235000000000006E-3</v>
      </c>
      <c r="DL238" s="115">
        <v>3.0999999999999995E-5</v>
      </c>
      <c r="DM238" s="115">
        <v>0.290045</v>
      </c>
      <c r="DN238" s="115">
        <v>0.10685700000000001</v>
      </c>
      <c r="DO238" s="115">
        <v>4.0599999999999995E-4</v>
      </c>
      <c r="DP238" s="115">
        <v>7.7000000000000001E-5</v>
      </c>
      <c r="DQ238" s="115">
        <v>9.819999999999998E-4</v>
      </c>
      <c r="DR238" s="115">
        <v>-2.4000000000000001E-5</v>
      </c>
      <c r="DS238" s="116">
        <v>245.51723050000001</v>
      </c>
      <c r="DT238" s="114">
        <v>10.238405000000002</v>
      </c>
      <c r="DU238" s="115">
        <v>7.9404714285714295</v>
      </c>
      <c r="DV238" s="115">
        <v>9.5103455000000015</v>
      </c>
      <c r="DW238" s="115">
        <v>7.5363219047619037</v>
      </c>
      <c r="DX238" s="115">
        <v>4.1908885714285713</v>
      </c>
      <c r="DY238" s="115">
        <v>0.55514333333333332</v>
      </c>
      <c r="DZ238" s="115">
        <v>2.2760314285714287</v>
      </c>
      <c r="EA238" s="115">
        <v>0.26808095238095236</v>
      </c>
      <c r="EB238" s="115">
        <v>0.2221538095238095</v>
      </c>
      <c r="EC238" s="115">
        <v>2.2436409523809524</v>
      </c>
      <c r="ED238" s="115">
        <v>2.4026666666666672E-2</v>
      </c>
      <c r="EE238" s="115">
        <v>1.9954761904761899E-2</v>
      </c>
      <c r="EF238" s="115">
        <v>2.3904761904761906E-4</v>
      </c>
      <c r="EG238" s="115">
        <v>1.8866666666666667E-3</v>
      </c>
      <c r="EH238" s="115">
        <v>1.7755714285714284E-2</v>
      </c>
      <c r="EI238" s="115">
        <v>0.55480476190476191</v>
      </c>
      <c r="EJ238" s="115">
        <v>9.3404761904761879E-2</v>
      </c>
      <c r="EK238" s="115">
        <v>6.6666666666666675E-4</v>
      </c>
      <c r="EL238" s="115">
        <v>4.3142857142857149E-3</v>
      </c>
      <c r="EM238" s="115">
        <v>0.32759523809523811</v>
      </c>
      <c r="EN238" s="115">
        <v>0.28142380952380952</v>
      </c>
      <c r="EO238" s="115">
        <v>0.27033333333333343</v>
      </c>
      <c r="EP238" s="115">
        <v>0.38079523809523813</v>
      </c>
      <c r="EQ238" s="115">
        <v>1.2644619047619048</v>
      </c>
      <c r="ER238" s="115">
        <v>1.0757142857142859E-2</v>
      </c>
      <c r="ES238" s="115">
        <v>7.6476190476190481E-4</v>
      </c>
      <c r="ET238" s="115">
        <v>1.3857142857142855E-4</v>
      </c>
      <c r="EU238" s="115">
        <v>6.8047619047619044E-4</v>
      </c>
      <c r="EV238" s="115">
        <v>2.1409523809523805E-2</v>
      </c>
      <c r="EW238" s="115">
        <v>1.8019047619047615E-3</v>
      </c>
      <c r="EX238" s="115">
        <v>4.5257142857142857E-3</v>
      </c>
      <c r="EY238" s="115">
        <v>9.2190476190476202E-4</v>
      </c>
      <c r="EZ238" s="115">
        <v>2.0095238095238095E-4</v>
      </c>
      <c r="FA238" s="115">
        <v>0.43034285714285714</v>
      </c>
      <c r="FB238" s="115">
        <v>7.1952380952380957E-3</v>
      </c>
      <c r="FC238" s="115">
        <v>2.1771428571428575E-3</v>
      </c>
      <c r="FD238" s="115">
        <v>2.6643333333333331E-2</v>
      </c>
      <c r="FE238" s="115">
        <v>3.7142857142857137E-5</v>
      </c>
      <c r="FF238" s="115">
        <v>4.1238095238095243E-4</v>
      </c>
      <c r="FG238" s="115">
        <v>3.802285714285715E-2</v>
      </c>
      <c r="FH238" s="115">
        <v>1.9684761904761906E-2</v>
      </c>
      <c r="FI238" s="115">
        <v>2.2047619047619053E-4</v>
      </c>
      <c r="FJ238" s="115">
        <v>2.8110571428571425</v>
      </c>
      <c r="FK238" s="115">
        <v>1.0159728571428572</v>
      </c>
      <c r="FL238" s="115">
        <v>1.4552380952380954E-3</v>
      </c>
      <c r="FM238" s="115">
        <v>5.0333333333333328E-4</v>
      </c>
      <c r="FN238" s="115">
        <v>4.8347619047619051E-3</v>
      </c>
      <c r="FO238" s="115">
        <v>1.9047619047619087E-5</v>
      </c>
      <c r="FP238" s="116">
        <v>67.43029238095238</v>
      </c>
    </row>
    <row r="239" spans="1:172" x14ac:dyDescent="0.2">
      <c r="A239" s="27" t="s">
        <v>144</v>
      </c>
      <c r="B239" s="21">
        <v>2012</v>
      </c>
      <c r="C239" s="38">
        <f>C231</f>
        <v>6.3666166802371533</v>
      </c>
      <c r="D239" s="42">
        <f>Tracking!BM35</f>
        <v>21.788257339685398</v>
      </c>
      <c r="E239" s="42">
        <f>Tracking!BP35</f>
        <v>5.5310777868247696</v>
      </c>
      <c r="F239" s="42">
        <f>Tracking!BQ35</f>
        <v>20.270637094322094</v>
      </c>
      <c r="G239" s="42">
        <f>G231</f>
        <v>2.7944661919999998</v>
      </c>
      <c r="H239" s="104">
        <f>H231</f>
        <v>10.233218378</v>
      </c>
      <c r="I239" s="38">
        <f>Tracking!BG35</f>
        <v>5.4927761904761914</v>
      </c>
      <c r="J239" s="42">
        <f>Tracking!BS35</f>
        <v>4.7714140703463208</v>
      </c>
      <c r="K239" s="41"/>
      <c r="L239" s="108">
        <v>17.491879047619047</v>
      </c>
      <c r="M239" s="108">
        <v>6.4918790476190464</v>
      </c>
      <c r="N239" s="108">
        <v>3.2846619047619052</v>
      </c>
      <c r="O239" s="108">
        <v>0.94851904761904771</v>
      </c>
      <c r="P239" s="108">
        <v>1.1227038095238095</v>
      </c>
      <c r="Q239" s="108">
        <v>0.56414285714285717</v>
      </c>
      <c r="R239" s="108">
        <v>5.1086666666666669E-2</v>
      </c>
      <c r="S239" s="108">
        <v>0.42433714285714286</v>
      </c>
      <c r="T239" s="108">
        <v>9.6425238095238106E-2</v>
      </c>
      <c r="U239" s="110">
        <v>11</v>
      </c>
      <c r="V239" s="38">
        <f>Tracking!BF35</f>
        <v>17.78050318181818</v>
      </c>
      <c r="W239" s="42">
        <f>Tracking!BR35</f>
        <v>18.247970831686427</v>
      </c>
      <c r="X239" s="41"/>
      <c r="Y239" s="108">
        <v>61.722624090909086</v>
      </c>
      <c r="Z239" s="108">
        <v>50.722624090909086</v>
      </c>
      <c r="AA239" s="108">
        <v>30.520953181818172</v>
      </c>
      <c r="AB239" s="108">
        <v>9.6100609090909099</v>
      </c>
      <c r="AC239" s="108">
        <v>5.7988472727272731</v>
      </c>
      <c r="AD239" s="108">
        <v>2.6882727272727269</v>
      </c>
      <c r="AE239" s="108">
        <v>0.2667609090909091</v>
      </c>
      <c r="AF239" s="108">
        <v>1.6258990909090905</v>
      </c>
      <c r="AG239" s="108">
        <v>0.21182954545454544</v>
      </c>
      <c r="AH239" s="110">
        <v>11</v>
      </c>
      <c r="AI239" s="38">
        <f t="shared" si="1073"/>
        <v>5.4927761904761914</v>
      </c>
      <c r="AJ239" s="121">
        <f t="shared" si="1064"/>
        <v>1</v>
      </c>
      <c r="AK239" s="121">
        <f t="shared" si="1065"/>
        <v>0.18778210710352503</v>
      </c>
      <c r="AL239" s="121">
        <f t="shared" si="1066"/>
        <v>5.4226252367561269E-2</v>
      </c>
      <c r="AM239" s="121">
        <f t="shared" si="1067"/>
        <v>6.4184288404202594E-2</v>
      </c>
      <c r="AN239" s="121">
        <f t="shared" si="1068"/>
        <v>3.2251701238446819E-2</v>
      </c>
      <c r="AO239" s="121">
        <f t="shared" si="1069"/>
        <v>2.9205934095239737E-3</v>
      </c>
      <c r="AP239" s="121">
        <f t="shared" si="1070"/>
        <v>2.4259094274660137E-2</v>
      </c>
      <c r="AQ239" s="121">
        <f t="shared" si="1071"/>
        <v>5.5125717387328535E-3</v>
      </c>
      <c r="AR239" s="122">
        <f t="shared" si="1072"/>
        <v>0.6288632553457596</v>
      </c>
      <c r="AS239" s="38">
        <f t="shared" si="1074"/>
        <v>17.78050318181818</v>
      </c>
      <c r="AT239" s="121">
        <f t="shared" si="1093"/>
        <v>1</v>
      </c>
      <c r="AU239" s="121">
        <f t="shared" si="1094"/>
        <v>0.4944856708759649</v>
      </c>
      <c r="AV239" s="121">
        <f t="shared" si="1095"/>
        <v>0.15569754284809065</v>
      </c>
      <c r="AW239" s="121">
        <f t="shared" si="1096"/>
        <v>9.3950109188267086E-2</v>
      </c>
      <c r="AX239" s="121">
        <f t="shared" si="1097"/>
        <v>4.3554090041817803E-2</v>
      </c>
      <c r="AY239" s="121">
        <f t="shared" si="1098"/>
        <v>4.3219307834029596E-3</v>
      </c>
      <c r="AZ239" s="121">
        <f t="shared" si="1099"/>
        <v>2.634202798173909E-2</v>
      </c>
      <c r="BA239" s="121">
        <f t="shared" si="1100"/>
        <v>3.4319594893203039E-3</v>
      </c>
      <c r="BB239" s="122">
        <f t="shared" si="1101"/>
        <v>0.17821666142707229</v>
      </c>
      <c r="BC239" s="38">
        <f t="shared" si="1075"/>
        <v>5.4927761904761914</v>
      </c>
      <c r="BD239" s="123">
        <f t="shared" si="1102"/>
        <v>5.4927761904761914</v>
      </c>
      <c r="BE239" s="123">
        <f t="shared" si="1076"/>
        <v>1.0314450868956924</v>
      </c>
      <c r="BF239" s="123">
        <f t="shared" si="1077"/>
        <v>0.29785266790329373</v>
      </c>
      <c r="BG239" s="123">
        <f t="shared" si="1078"/>
        <v>0.35254993114926109</v>
      </c>
      <c r="BH239" s="123">
        <f t="shared" si="1079"/>
        <v>0.17715137666489217</v>
      </c>
      <c r="BI239" s="123">
        <f t="shared" si="1080"/>
        <v>1.6042165941894962E-2</v>
      </c>
      <c r="BJ239" s="123">
        <f t="shared" si="1081"/>
        <v>0.1332497754343705</v>
      </c>
      <c r="BK239" s="123">
        <f t="shared" si="1082"/>
        <v>3.0279322794803758E-2</v>
      </c>
      <c r="BL239" s="124">
        <f t="shared" si="1083"/>
        <v>3.4542051160285379</v>
      </c>
      <c r="BM239" s="38">
        <f t="shared" si="1084"/>
        <v>17.78050318181818</v>
      </c>
      <c r="BN239" s="123">
        <f t="shared" si="1103"/>
        <v>17.78050318181818</v>
      </c>
      <c r="BO239" s="123">
        <f t="shared" si="1085"/>
        <v>8.7922040443735909</v>
      </c>
      <c r="BP239" s="123">
        <f t="shared" si="1086"/>
        <v>2.7683806560117481</v>
      </c>
      <c r="BQ239" s="123">
        <f t="shared" si="1087"/>
        <v>1.6704802153541483</v>
      </c>
      <c r="BR239" s="123">
        <f t="shared" si="1088"/>
        <v>0.77441363656973694</v>
      </c>
      <c r="BS239" s="123">
        <f t="shared" si="1089"/>
        <v>7.6846104045894259E-2</v>
      </c>
      <c r="BT239" s="123">
        <f t="shared" si="1090"/>
        <v>0.46837451234485539</v>
      </c>
      <c r="BU239" s="123">
        <f t="shared" si="1091"/>
        <v>6.1021966619730757E-2</v>
      </c>
      <c r="BV239" s="124">
        <f t="shared" si="1092"/>
        <v>3.168781915557072</v>
      </c>
      <c r="BW239" s="114">
        <v>1.8443857142857141</v>
      </c>
      <c r="BX239" s="115">
        <v>1.1716857142857144</v>
      </c>
      <c r="BY239" s="115">
        <v>1.7248790476190479</v>
      </c>
      <c r="BZ239" s="115">
        <v>1.0546361904761905</v>
      </c>
      <c r="CA239" s="115">
        <v>0.4263580952380952</v>
      </c>
      <c r="CB239" s="115">
        <v>0.11504333333333334</v>
      </c>
      <c r="CC239" s="115">
        <v>0.38976857142857146</v>
      </c>
      <c r="CD239" s="115">
        <v>5.6414285714285715E-2</v>
      </c>
      <c r="CE239" s="115">
        <v>5.1086666666666669E-2</v>
      </c>
      <c r="CF239" s="115">
        <v>0.70722857142857143</v>
      </c>
      <c r="CG239" s="115">
        <v>1.5964285714285716E-2</v>
      </c>
      <c r="CH239" s="115">
        <v>4.8419047619047625E-3</v>
      </c>
      <c r="CI239" s="115">
        <v>4.7619047619047607E-5</v>
      </c>
      <c r="CJ239" s="115">
        <v>3.0809523809523812E-4</v>
      </c>
      <c r="CK239" s="115">
        <v>4.3723809523809514E-3</v>
      </c>
      <c r="CL239" s="115">
        <v>8.4223809523809534E-2</v>
      </c>
      <c r="CM239" s="115">
        <v>3.2119047619047623E-2</v>
      </c>
      <c r="CN239" s="115">
        <v>0</v>
      </c>
      <c r="CO239" s="115">
        <v>-1.6952380952380951E-2</v>
      </c>
      <c r="CP239" s="115">
        <v>3.4133333333333335E-2</v>
      </c>
      <c r="CQ239" s="115">
        <v>7.8299999999999981E-2</v>
      </c>
      <c r="CR239" s="115">
        <v>6.1128571428571442E-2</v>
      </c>
      <c r="CS239" s="115">
        <v>5.9928571428571428E-2</v>
      </c>
      <c r="CT239" s="115">
        <v>0.21653809523809522</v>
      </c>
      <c r="CU239" s="115">
        <v>9.5952380952380924E-3</v>
      </c>
      <c r="CV239" s="115">
        <v>8.442857142857143E-4</v>
      </c>
      <c r="CW239" s="115">
        <v>2.9523809523809523E-5</v>
      </c>
      <c r="CX239" s="115">
        <v>1.7142857142857145E-4</v>
      </c>
      <c r="CY239" s="115">
        <v>3.9595238095238095E-3</v>
      </c>
      <c r="CZ239" s="115">
        <v>5.0476190476190488E-4</v>
      </c>
      <c r="DA239" s="115">
        <v>2.0880952380952383E-3</v>
      </c>
      <c r="DB239" s="115">
        <v>1.6190476190476192E-4</v>
      </c>
      <c r="DC239" s="115">
        <v>5.476190476190476E-5</v>
      </c>
      <c r="DD239" s="115">
        <v>8.9180952380952402E-2</v>
      </c>
      <c r="DE239" s="115">
        <v>5.7190476190476193E-3</v>
      </c>
      <c r="DF239" s="115">
        <v>2.9047619047619045E-5</v>
      </c>
      <c r="DG239" s="115">
        <v>8.0947619047619049E-3</v>
      </c>
      <c r="DH239" s="115">
        <v>2.8095238095238076E-5</v>
      </c>
      <c r="DI239" s="115">
        <v>2.3809523809523833E-6</v>
      </c>
      <c r="DJ239" s="115">
        <v>9.0952380952380937E-3</v>
      </c>
      <c r="DK239" s="115">
        <v>3.3852380952380961E-3</v>
      </c>
      <c r="DL239" s="115">
        <v>7.1904761904761905E-5</v>
      </c>
      <c r="DM239" s="115">
        <v>0.30766666666666664</v>
      </c>
      <c r="DN239" s="115">
        <v>0.10335952380952379</v>
      </c>
      <c r="DO239" s="115">
        <v>3.2476190476190474E-4</v>
      </c>
      <c r="DP239" s="115">
        <v>4.9999999999999996E-5</v>
      </c>
      <c r="DQ239" s="115">
        <v>1.3280952380952382E-3</v>
      </c>
      <c r="DR239" s="115">
        <v>1.1428571428571431E-4</v>
      </c>
      <c r="DS239" s="116">
        <v>242.67218571428572</v>
      </c>
      <c r="DT239" s="114">
        <v>10.355004545454547</v>
      </c>
      <c r="DU239" s="115">
        <v>7.6451727272727288</v>
      </c>
      <c r="DV239" s="115">
        <v>9.4742345454545465</v>
      </c>
      <c r="DW239" s="115">
        <v>7.0465277272727267</v>
      </c>
      <c r="DX239" s="115">
        <v>3.5033090909090903</v>
      </c>
      <c r="DY239" s="115">
        <v>1.1441659090909093</v>
      </c>
      <c r="DZ239" s="115">
        <v>1.8291354545454546</v>
      </c>
      <c r="EA239" s="115">
        <v>0.26882727272727275</v>
      </c>
      <c r="EB239" s="115">
        <v>0.2667609090909091</v>
      </c>
      <c r="EC239" s="115">
        <v>2.7098318181818182</v>
      </c>
      <c r="ED239" s="115">
        <v>3.4330909090909086E-2</v>
      </c>
      <c r="EE239" s="115">
        <v>1.9869545454545456E-2</v>
      </c>
      <c r="EF239" s="115">
        <v>1.3590909090909089E-4</v>
      </c>
      <c r="EG239" s="115">
        <v>2.3695454545454549E-3</v>
      </c>
      <c r="EH239" s="115">
        <v>2.2316818181818184E-2</v>
      </c>
      <c r="EI239" s="115">
        <v>0.50259999999999994</v>
      </c>
      <c r="EJ239" s="115">
        <v>7.5163636363636363E-2</v>
      </c>
      <c r="EK239" s="115">
        <v>1.8181818181818182E-5</v>
      </c>
      <c r="EL239" s="115">
        <v>1.2018181818181818E-2</v>
      </c>
      <c r="EM239" s="115">
        <v>0.26864090909090915</v>
      </c>
      <c r="EN239" s="115">
        <v>0.22909090909090904</v>
      </c>
      <c r="EO239" s="115">
        <v>0.19748181818181818</v>
      </c>
      <c r="EP239" s="115">
        <v>0.30895454545454543</v>
      </c>
      <c r="EQ239" s="115">
        <v>1.0161863636363639</v>
      </c>
      <c r="ER239" s="115">
        <v>1.9727272727272729E-2</v>
      </c>
      <c r="ES239" s="115">
        <v>6.5636363636363624E-4</v>
      </c>
      <c r="ET239" s="115">
        <v>1.9181818181818181E-4</v>
      </c>
      <c r="EU239" s="115">
        <v>8.6136363636363645E-4</v>
      </c>
      <c r="EV239" s="115">
        <v>2.5050000000000003E-2</v>
      </c>
      <c r="EW239" s="115">
        <v>1.6272727272727272E-3</v>
      </c>
      <c r="EX239" s="115">
        <v>4.0390909090909106E-3</v>
      </c>
      <c r="EY239" s="115">
        <v>1.0759090909090909E-3</v>
      </c>
      <c r="EZ239" s="115">
        <v>2.3136363636363635E-4</v>
      </c>
      <c r="FA239" s="115">
        <v>0.88694999999999991</v>
      </c>
      <c r="FB239" s="115">
        <v>1.2018181818181818E-2</v>
      </c>
      <c r="FC239" s="115">
        <v>3.5759090909090918E-3</v>
      </c>
      <c r="FD239" s="115">
        <v>2.9848181818181819E-2</v>
      </c>
      <c r="FE239" s="115">
        <v>-5.1818181818181805E-5</v>
      </c>
      <c r="FF239" s="115">
        <v>4.7954545454545456E-4</v>
      </c>
      <c r="FG239" s="115">
        <v>4.9419545454545438E-2</v>
      </c>
      <c r="FH239" s="115">
        <v>2.1536363636363631E-2</v>
      </c>
      <c r="FI239" s="115">
        <v>2.1772727272727276E-4</v>
      </c>
      <c r="FJ239" s="115">
        <v>2.3418227272727274</v>
      </c>
      <c r="FK239" s="115">
        <v>0.84928681818181817</v>
      </c>
      <c r="FL239" s="115">
        <v>1.544090909090909E-3</v>
      </c>
      <c r="FM239" s="115">
        <v>3.1272727272727279E-4</v>
      </c>
      <c r="FN239" s="115">
        <v>6.0922727272727274E-3</v>
      </c>
      <c r="FO239" s="115">
        <v>2.3409090909090903E-4</v>
      </c>
      <c r="FP239" s="116">
        <v>70.234512272727272</v>
      </c>
    </row>
    <row r="240" spans="1:172" x14ac:dyDescent="0.2">
      <c r="A240" s="27" t="s">
        <v>144</v>
      </c>
      <c r="B240" s="21">
        <v>2013</v>
      </c>
      <c r="C240" s="38">
        <f>C231</f>
        <v>6.3666166802371533</v>
      </c>
      <c r="D240" s="42">
        <f>Tracking!BM36</f>
        <v>21.566045051960678</v>
      </c>
      <c r="E240" s="42">
        <f>Tracking!BP36</f>
        <v>5.4266354251482216</v>
      </c>
      <c r="F240" s="42">
        <f>Tracking!BQ36</f>
        <v>19.858722275926961</v>
      </c>
      <c r="G240" s="42">
        <f>G231</f>
        <v>2.7944661919999998</v>
      </c>
      <c r="H240" s="104">
        <f>H231</f>
        <v>10.233218378</v>
      </c>
      <c r="I240" s="38">
        <f>Tracking!BG36</f>
        <v>5.3526569565217388</v>
      </c>
      <c r="J240" s="42">
        <f>Tracking!BS36</f>
        <v>4.8876626475814042</v>
      </c>
      <c r="K240" s="41"/>
      <c r="L240" s="108">
        <v>17.251476521739132</v>
      </c>
      <c r="M240" s="108">
        <v>6.2514765217391295</v>
      </c>
      <c r="N240" s="108">
        <v>3.0484756521739125</v>
      </c>
      <c r="O240" s="108">
        <v>0.79580826086956546</v>
      </c>
      <c r="P240" s="108">
        <v>1.1521317391304347</v>
      </c>
      <c r="Q240" s="108">
        <v>0.34808695652173915</v>
      </c>
      <c r="R240" s="108">
        <v>4.7835217391304356E-2</v>
      </c>
      <c r="S240" s="108">
        <v>0.64835739130434777</v>
      </c>
      <c r="T240" s="108">
        <v>0.21078086956521744</v>
      </c>
      <c r="U240" s="110">
        <v>11</v>
      </c>
      <c r="V240" s="38">
        <f>Tracking!BF36</f>
        <v>17.321281666666668</v>
      </c>
      <c r="W240" s="42">
        <f>Tracking!BR36</f>
        <v>18.062632998682474</v>
      </c>
      <c r="X240" s="41"/>
      <c r="Y240" s="108">
        <v>58.411142500000004</v>
      </c>
      <c r="Z240" s="108">
        <v>47.411142500000004</v>
      </c>
      <c r="AA240" s="108">
        <v>28.959868750000002</v>
      </c>
      <c r="AB240" s="108">
        <v>7.9743808333333313</v>
      </c>
      <c r="AC240" s="108">
        <v>5.8887454166666666</v>
      </c>
      <c r="AD240" s="108">
        <v>2.240791666666667</v>
      </c>
      <c r="AE240" s="108">
        <v>0.25509500000000002</v>
      </c>
      <c r="AF240" s="108">
        <v>1.8680975000000004</v>
      </c>
      <c r="AG240" s="108">
        <v>0.22416541666666667</v>
      </c>
      <c r="AH240" s="110">
        <v>11</v>
      </c>
      <c r="AI240" s="38">
        <f t="shared" si="1073"/>
        <v>5.3526569565217388</v>
      </c>
      <c r="AJ240" s="121">
        <f t="shared" si="1064"/>
        <v>1</v>
      </c>
      <c r="AK240" s="121">
        <f t="shared" si="1065"/>
        <v>0.1767081008012521</v>
      </c>
      <c r="AL240" s="121">
        <f t="shared" si="1066"/>
        <v>4.6129863717273262E-2</v>
      </c>
      <c r="AM240" s="121">
        <f t="shared" si="1067"/>
        <v>6.6784529293976491E-2</v>
      </c>
      <c r="AN240" s="121">
        <f t="shared" si="1068"/>
        <v>2.0177226922176994E-2</v>
      </c>
      <c r="AO240" s="121">
        <f t="shared" si="1069"/>
        <v>2.7728187399510807E-3</v>
      </c>
      <c r="AP240" s="121">
        <f t="shared" si="1070"/>
        <v>3.75827188175651E-2</v>
      </c>
      <c r="AQ240" s="121">
        <f t="shared" si="1071"/>
        <v>1.2218135027434074E-2</v>
      </c>
      <c r="AR240" s="122">
        <f t="shared" si="1072"/>
        <v>0.6376265814777391</v>
      </c>
      <c r="AS240" s="38">
        <f t="shared" si="1074"/>
        <v>17.321281666666668</v>
      </c>
      <c r="AT240" s="121">
        <f t="shared" si="1093"/>
        <v>1</v>
      </c>
      <c r="AU240" s="121">
        <f t="shared" si="1094"/>
        <v>0.4957935679823417</v>
      </c>
      <c r="AV240" s="121">
        <f t="shared" si="1095"/>
        <v>0.13652156920802105</v>
      </c>
      <c r="AW240" s="121">
        <f t="shared" si="1096"/>
        <v>0.10081544658481327</v>
      </c>
      <c r="AX240" s="121">
        <f t="shared" si="1097"/>
        <v>3.8362400918055435E-2</v>
      </c>
      <c r="AY240" s="121">
        <f t="shared" si="1098"/>
        <v>4.3672318171143459E-3</v>
      </c>
      <c r="AZ240" s="121">
        <f t="shared" si="1099"/>
        <v>3.1981868870310154E-2</v>
      </c>
      <c r="BA240" s="121">
        <f t="shared" si="1100"/>
        <v>3.8377166936371201E-3</v>
      </c>
      <c r="BB240" s="122">
        <f t="shared" si="1101"/>
        <v>0.18832023359241773</v>
      </c>
      <c r="BC240" s="38">
        <f t="shared" si="1075"/>
        <v>5.3526569565217388</v>
      </c>
      <c r="BD240" s="123">
        <f t="shared" si="1102"/>
        <v>5.3526569565217388</v>
      </c>
      <c r="BE240" s="123">
        <f t="shared" si="1076"/>
        <v>0.94585784502756665</v>
      </c>
      <c r="BF240" s="123">
        <f t="shared" si="1077"/>
        <v>0.24691733592966247</v>
      </c>
      <c r="BG240" s="123">
        <f t="shared" si="1078"/>
        <v>0.35747467531343313</v>
      </c>
      <c r="BH240" s="123">
        <f t="shared" si="1079"/>
        <v>0.10800177404830839</v>
      </c>
      <c r="BI240" s="123">
        <f t="shared" si="1080"/>
        <v>1.4841947517572994E-2</v>
      </c>
      <c r="BJ240" s="123">
        <f t="shared" si="1081"/>
        <v>0.20116740132384028</v>
      </c>
      <c r="BK240" s="123">
        <f t="shared" si="1082"/>
        <v>6.5399485450316916E-2</v>
      </c>
      <c r="BL240" s="124">
        <f t="shared" si="1083"/>
        <v>3.4129963570099955</v>
      </c>
      <c r="BM240" s="38">
        <f t="shared" si="1084"/>
        <v>17.321281666666668</v>
      </c>
      <c r="BN240" s="123">
        <f t="shared" si="1103"/>
        <v>17.321281666666668</v>
      </c>
      <c r="BO240" s="123">
        <f t="shared" si="1085"/>
        <v>8.5877800395437891</v>
      </c>
      <c r="BP240" s="123">
        <f t="shared" si="1086"/>
        <v>2.3647285538274598</v>
      </c>
      <c r="BQ240" s="123">
        <f t="shared" si="1087"/>
        <v>1.7462527466463389</v>
      </c>
      <c r="BR240" s="123">
        <f t="shared" si="1088"/>
        <v>0.66448595171123015</v>
      </c>
      <c r="BS240" s="123">
        <f t="shared" si="1089"/>
        <v>7.564605240786608E-2</v>
      </c>
      <c r="BT240" s="123">
        <f t="shared" si="1090"/>
        <v>0.55396695892904069</v>
      </c>
      <c r="BU240" s="123">
        <f t="shared" si="1091"/>
        <v>6.6474171807357263E-2</v>
      </c>
      <c r="BV240" s="124">
        <f t="shared" si="1092"/>
        <v>3.2619478095867294</v>
      </c>
      <c r="BW240" s="114">
        <v>2.146404347826087</v>
      </c>
      <c r="BX240" s="115">
        <v>1.0658086956521737</v>
      </c>
      <c r="BY240" s="115">
        <v>2.0962130434782607</v>
      </c>
      <c r="BZ240" s="115">
        <v>1.0211799999999998</v>
      </c>
      <c r="CA240" s="115">
        <v>0.40661826086956526</v>
      </c>
      <c r="CB240" s="115">
        <v>9.7978695652173931E-2</v>
      </c>
      <c r="CC240" s="115">
        <v>0.39886434782608698</v>
      </c>
      <c r="CD240" s="115">
        <v>3.480869565217392E-2</v>
      </c>
      <c r="CE240" s="115">
        <v>4.7835217391304356E-2</v>
      </c>
      <c r="CF240" s="115">
        <v>1.0805956521739131</v>
      </c>
      <c r="CG240" s="115">
        <v>3.5076956521739137E-2</v>
      </c>
      <c r="CH240" s="115">
        <v>4.3747826086956518E-3</v>
      </c>
      <c r="CI240" s="115">
        <v>4.9565217391304357E-5</v>
      </c>
      <c r="CJ240" s="115">
        <v>5.1826086956521735E-4</v>
      </c>
      <c r="CK240" s="115">
        <v>4.8591304347826089E-3</v>
      </c>
      <c r="CL240" s="115">
        <v>6.8804347826086951E-2</v>
      </c>
      <c r="CM240" s="115">
        <v>2.1865217391304342E-2</v>
      </c>
      <c r="CN240" s="115">
        <v>3.0434782608695653E-5</v>
      </c>
      <c r="CO240" s="115">
        <v>-9.8043478260869572E-3</v>
      </c>
      <c r="CP240" s="115">
        <v>3.5117391304347823E-2</v>
      </c>
      <c r="CQ240" s="115">
        <v>8.6047826086956519E-2</v>
      </c>
      <c r="CR240" s="115">
        <v>5.4339130434782626E-2</v>
      </c>
      <c r="CS240" s="115">
        <v>5.589130434782609E-2</v>
      </c>
      <c r="CT240" s="115">
        <v>0.22159130434782612</v>
      </c>
      <c r="CU240" s="115">
        <v>2.1073913043478262E-2</v>
      </c>
      <c r="CV240" s="115">
        <v>7.4486956521739129E-3</v>
      </c>
      <c r="CW240" s="115">
        <v>3.1739130434782599E-5</v>
      </c>
      <c r="CX240" s="115">
        <v>9.9130434782608714E-5</v>
      </c>
      <c r="CY240" s="115">
        <v>4.1504347826086955E-3</v>
      </c>
      <c r="CZ240" s="115">
        <v>2.5217391304347829E-4</v>
      </c>
      <c r="DA240" s="115">
        <v>3.495652173913043E-3</v>
      </c>
      <c r="DB240" s="115">
        <v>2.0478260869565221E-4</v>
      </c>
      <c r="DC240" s="115">
        <v>3.3478260869565214E-5</v>
      </c>
      <c r="DD240" s="115">
        <v>7.542608695652174E-2</v>
      </c>
      <c r="DE240" s="115">
        <v>5.226086956521739E-3</v>
      </c>
      <c r="DF240" s="115">
        <v>1.1739130434782609E-4</v>
      </c>
      <c r="DG240" s="115">
        <v>8.279565217391302E-3</v>
      </c>
      <c r="DH240" s="115">
        <v>7.6956521739130442E-5</v>
      </c>
      <c r="DI240" s="115">
        <v>4.0869565217391301E-5</v>
      </c>
      <c r="DJ240" s="115">
        <v>7.865652173913041E-3</v>
      </c>
      <c r="DK240" s="115">
        <v>1.446304347826087E-2</v>
      </c>
      <c r="DL240" s="115">
        <v>2.6086956521739132E-5</v>
      </c>
      <c r="DM240" s="115">
        <v>0.29010869565217395</v>
      </c>
      <c r="DN240" s="115">
        <v>9.8573913043478262E-2</v>
      </c>
      <c r="DO240" s="115">
        <v>3.2869565217391301E-4</v>
      </c>
      <c r="DP240" s="115">
        <v>5.3043478260869561E-5</v>
      </c>
      <c r="DQ240" s="115">
        <v>8.0043478260869566E-4</v>
      </c>
      <c r="DR240" s="115">
        <v>3.2347826086956513E-4</v>
      </c>
      <c r="DS240" s="116">
        <v>246.44808130434782</v>
      </c>
      <c r="DT240" s="114">
        <v>10.274379166666666</v>
      </c>
      <c r="DU240" s="115">
        <v>7.1608833333333317</v>
      </c>
      <c r="DV240" s="115">
        <v>9.7880225000000003</v>
      </c>
      <c r="DW240" s="115">
        <v>6.7315875000000007</v>
      </c>
      <c r="DX240" s="115">
        <v>3.4054862499999992</v>
      </c>
      <c r="DY240" s="115">
        <v>0.95578291666666637</v>
      </c>
      <c r="DZ240" s="115">
        <v>1.8545700000000005</v>
      </c>
      <c r="EA240" s="115">
        <v>0.22407916666666672</v>
      </c>
      <c r="EB240" s="115">
        <v>0.25509500000000002</v>
      </c>
      <c r="EC240" s="115">
        <v>3.1134958333333334</v>
      </c>
      <c r="ED240" s="115">
        <v>3.6574583333333334E-2</v>
      </c>
      <c r="EE240" s="115">
        <v>2.6625416666666669E-2</v>
      </c>
      <c r="EF240" s="115">
        <v>2.2208333333333336E-4</v>
      </c>
      <c r="EG240" s="115">
        <v>2.1320833333333335E-3</v>
      </c>
      <c r="EH240" s="115">
        <v>1.5507916666666668E-2</v>
      </c>
      <c r="EI240" s="115">
        <v>0.48639583333333319</v>
      </c>
      <c r="EJ240" s="115">
        <v>7.1262500000000006E-2</v>
      </c>
      <c r="EK240" s="115">
        <v>9.9166666666666652E-4</v>
      </c>
      <c r="EL240" s="115">
        <v>2.0787500000000004E-2</v>
      </c>
      <c r="EM240" s="115">
        <v>0.2855166666666667</v>
      </c>
      <c r="EN240" s="115">
        <v>0.20154166666666662</v>
      </c>
      <c r="EO240" s="115">
        <v>0.18790000000000004</v>
      </c>
      <c r="EP240" s="115">
        <v>0.33457083333333332</v>
      </c>
      <c r="EQ240" s="115">
        <v>1.0303166666666668</v>
      </c>
      <c r="ER240" s="115">
        <v>2.1745833333333336E-2</v>
      </c>
      <c r="ES240" s="115">
        <v>1.2099999999999997E-3</v>
      </c>
      <c r="ET240" s="115">
        <v>1.4125000000000002E-4</v>
      </c>
      <c r="EU240" s="115">
        <v>5.270833333333334E-4</v>
      </c>
      <c r="EV240" s="115">
        <v>2.2591249999999997E-2</v>
      </c>
      <c r="EW240" s="115">
        <v>1.2145833333333331E-3</v>
      </c>
      <c r="EX240" s="115">
        <v>6.9679166666666665E-3</v>
      </c>
      <c r="EY240" s="115">
        <v>7.6375E-4</v>
      </c>
      <c r="EZ240" s="115">
        <v>1.3999999999999999E-4</v>
      </c>
      <c r="FA240" s="115">
        <v>0.74091666666666667</v>
      </c>
      <c r="FB240" s="115">
        <v>9.7541666666666679E-3</v>
      </c>
      <c r="FC240" s="115">
        <v>1.6229166666666666E-3</v>
      </c>
      <c r="FD240" s="115">
        <v>2.8527499999999997E-2</v>
      </c>
      <c r="FE240" s="115">
        <v>3.9583333333333331E-5</v>
      </c>
      <c r="FF240" s="115">
        <v>3.9166666666666668E-4</v>
      </c>
      <c r="FG240" s="115">
        <v>4.5382916666666662E-2</v>
      </c>
      <c r="FH240" s="115">
        <v>2.3137499999999995E-2</v>
      </c>
      <c r="FI240" s="115">
        <v>2.2458333333333344E-4</v>
      </c>
      <c r="FJ240" s="115">
        <v>2.4333499999999999</v>
      </c>
      <c r="FK240" s="115">
        <v>0.82557250000000015</v>
      </c>
      <c r="FL240" s="115">
        <v>1.8379166666666663E-3</v>
      </c>
      <c r="FM240" s="115">
        <v>2.2625E-4</v>
      </c>
      <c r="FN240" s="115">
        <v>4.0837499999999997E-3</v>
      </c>
      <c r="FO240" s="115">
        <v>4.5750000000000001E-4</v>
      </c>
      <c r="FP240" s="116">
        <v>72.82864499999998</v>
      </c>
    </row>
    <row r="241" spans="1:172" x14ac:dyDescent="0.2">
      <c r="A241" s="27" t="s">
        <v>144</v>
      </c>
      <c r="B241" s="21">
        <v>2014</v>
      </c>
      <c r="C241" s="38">
        <f>C231</f>
        <v>6.3666166802371533</v>
      </c>
      <c r="D241" s="42">
        <f>Tracking!BM37</f>
        <v>21.343832764235959</v>
      </c>
      <c r="E241" s="42">
        <f>Tracking!BP37</f>
        <v>5.3221930634716736</v>
      </c>
      <c r="F241" s="42">
        <f>Tracking!BQ37</f>
        <v>19.446807457531829</v>
      </c>
      <c r="G241" s="42">
        <f>G231</f>
        <v>2.7944661919999998</v>
      </c>
      <c r="H241" s="104">
        <f>H231</f>
        <v>10.233218378</v>
      </c>
      <c r="I241" s="38">
        <f>Tracking!BG37</f>
        <v>5.0042266666666659</v>
      </c>
      <c r="J241" s="42">
        <f>Tracking!BS37</f>
        <v>5.0665833809147376</v>
      </c>
      <c r="K241" s="41"/>
      <c r="L241" s="108">
        <v>16.882986250000002</v>
      </c>
      <c r="M241" s="108">
        <v>5.882986250000001</v>
      </c>
      <c r="N241" s="108">
        <v>2.5889258333333331</v>
      </c>
      <c r="O241" s="108">
        <v>0.74314124999999998</v>
      </c>
      <c r="P241" s="108">
        <v>1.3781320833333333</v>
      </c>
      <c r="Q241" s="108">
        <v>0.39254166666666662</v>
      </c>
      <c r="R241" s="108">
        <v>3.6877916666666663E-2</v>
      </c>
      <c r="S241" s="108">
        <v>0.60736749999999995</v>
      </c>
      <c r="T241" s="108">
        <v>0.13600375000000001</v>
      </c>
      <c r="U241" s="110">
        <v>11</v>
      </c>
      <c r="V241" s="38">
        <f>Tracking!BF37</f>
        <v>16.61486833333333</v>
      </c>
      <c r="W241" s="42">
        <f>Tracking!BR37</f>
        <v>17.814708284396762</v>
      </c>
      <c r="X241" s="41"/>
      <c r="Y241" s="108">
        <v>54.189736666666668</v>
      </c>
      <c r="Z241" s="108">
        <v>43.189736666666668</v>
      </c>
      <c r="AA241" s="108">
        <v>24.294162083333333</v>
      </c>
      <c r="AB241" s="108">
        <v>9.015619583333331</v>
      </c>
      <c r="AC241" s="108">
        <v>5.3153283333333343</v>
      </c>
      <c r="AD241" s="108">
        <v>2.0818750000000006</v>
      </c>
      <c r="AE241" s="108">
        <v>0.25848291666666667</v>
      </c>
      <c r="AF241" s="108">
        <v>1.9914324999999999</v>
      </c>
      <c r="AG241" s="108">
        <v>0.23283708333333333</v>
      </c>
      <c r="AH241" s="110">
        <v>11</v>
      </c>
      <c r="AI241" s="38">
        <f t="shared" si="1073"/>
        <v>5.0042266666666659</v>
      </c>
      <c r="AJ241" s="121">
        <f t="shared" si="1064"/>
        <v>1</v>
      </c>
      <c r="AK241" s="121">
        <f t="shared" si="1065"/>
        <v>0.15334525509865488</v>
      </c>
      <c r="AL241" s="121">
        <f t="shared" si="1066"/>
        <v>4.4017168467456395E-2</v>
      </c>
      <c r="AM241" s="121">
        <f t="shared" si="1067"/>
        <v>8.1628454997606431E-2</v>
      </c>
      <c r="AN241" s="121">
        <f t="shared" si="1068"/>
        <v>2.3250724774277809E-2</v>
      </c>
      <c r="AO241" s="121">
        <f t="shared" si="1069"/>
        <v>2.1843242730039338E-3</v>
      </c>
      <c r="AP241" s="121">
        <f t="shared" si="1070"/>
        <v>3.5975122588280249E-2</v>
      </c>
      <c r="AQ241" s="121">
        <f t="shared" si="1071"/>
        <v>8.055669061508593E-3</v>
      </c>
      <c r="AR241" s="122">
        <f t="shared" si="1072"/>
        <v>0.65154350285631479</v>
      </c>
      <c r="AS241" s="38">
        <f t="shared" si="1074"/>
        <v>16.61486833333333</v>
      </c>
      <c r="AT241" s="121">
        <f t="shared" si="1093"/>
        <v>1</v>
      </c>
      <c r="AU241" s="121">
        <f t="shared" si="1094"/>
        <v>0.44831666617559374</v>
      </c>
      <c r="AV241" s="121">
        <f t="shared" si="1095"/>
        <v>0.16637134885505067</v>
      </c>
      <c r="AW241" s="121">
        <f t="shared" si="1096"/>
        <v>9.8087362299416989E-2</v>
      </c>
      <c r="AX241" s="121">
        <f t="shared" si="1097"/>
        <v>3.8418252755241918E-2</v>
      </c>
      <c r="AY241" s="121">
        <f t="shared" si="1098"/>
        <v>4.7699607447191259E-3</v>
      </c>
      <c r="AZ241" s="121">
        <f t="shared" si="1099"/>
        <v>3.6749255901532642E-2</v>
      </c>
      <c r="BA241" s="121">
        <f t="shared" si="1100"/>
        <v>4.2967007713207196E-3</v>
      </c>
      <c r="BB241" s="122">
        <f t="shared" si="1101"/>
        <v>0.2029904678751899</v>
      </c>
      <c r="BC241" s="38">
        <f t="shared" si="1075"/>
        <v>5.0042266666666659</v>
      </c>
      <c r="BD241" s="123">
        <f t="shared" si="1102"/>
        <v>5.0042266666666659</v>
      </c>
      <c r="BE241" s="123">
        <f t="shared" si="1076"/>
        <v>0.76737441477149126</v>
      </c>
      <c r="BF241" s="123">
        <f t="shared" si="1077"/>
        <v>0.22027188823600438</v>
      </c>
      <c r="BG241" s="123">
        <f t="shared" si="1078"/>
        <v>0.40848729125782196</v>
      </c>
      <c r="BH241" s="123">
        <f t="shared" si="1079"/>
        <v>0.11635189693476831</v>
      </c>
      <c r="BI241" s="123">
        <f t="shared" si="1080"/>
        <v>1.0930853775613564E-2</v>
      </c>
      <c r="BJ241" s="123">
        <f t="shared" si="1081"/>
        <v>0.18002766779287435</v>
      </c>
      <c r="BK241" s="123">
        <f t="shared" si="1082"/>
        <v>4.0312393935442933E-2</v>
      </c>
      <c r="BL241" s="124">
        <f t="shared" si="1083"/>
        <v>3.2604713714869793</v>
      </c>
      <c r="BM241" s="38">
        <f t="shared" si="1084"/>
        <v>16.61486833333333</v>
      </c>
      <c r="BN241" s="123">
        <f t="shared" si="1103"/>
        <v>16.61486833333333</v>
      </c>
      <c r="BO241" s="123">
        <f t="shared" si="1085"/>
        <v>7.4487223801464424</v>
      </c>
      <c r="BP241" s="123">
        <f t="shared" si="1086"/>
        <v>2.764238055665734</v>
      </c>
      <c r="BQ241" s="123">
        <f t="shared" si="1087"/>
        <v>1.629708609768777</v>
      </c>
      <c r="BR241" s="123">
        <f t="shared" si="1088"/>
        <v>0.63831421112506492</v>
      </c>
      <c r="BS241" s="123">
        <f t="shared" si="1089"/>
        <v>7.9252269728676869E-2</v>
      </c>
      <c r="BT241" s="123">
        <f t="shared" si="1090"/>
        <v>0.61058404815193768</v>
      </c>
      <c r="BU241" s="123">
        <f t="shared" si="1091"/>
        <v>7.1389117583225525E-2</v>
      </c>
      <c r="BV241" s="124">
        <f t="shared" si="1092"/>
        <v>3.3726598966680092</v>
      </c>
      <c r="BW241" s="114">
        <v>2.1049458333333333</v>
      </c>
      <c r="BX241" s="115">
        <v>1.0976083333333333</v>
      </c>
      <c r="BY241" s="115">
        <v>1.9973574999999997</v>
      </c>
      <c r="BZ241" s="115">
        <v>1.0169920833333332</v>
      </c>
      <c r="CA241" s="115">
        <v>0.35196166666666667</v>
      </c>
      <c r="CB241" s="115">
        <v>9.5357916666666653E-2</v>
      </c>
      <c r="CC241" s="115">
        <v>0.46936500000000003</v>
      </c>
      <c r="CD241" s="115">
        <v>3.9254166666666666E-2</v>
      </c>
      <c r="CE241" s="115">
        <v>3.6877916666666663E-2</v>
      </c>
      <c r="CF241" s="115">
        <v>1.0122791666666666</v>
      </c>
      <c r="CG241" s="115">
        <v>2.4175833333333337E-2</v>
      </c>
      <c r="CH241" s="115">
        <v>3.4016666666666661E-3</v>
      </c>
      <c r="CI241" s="115">
        <v>6.6666666666666656E-5</v>
      </c>
      <c r="CJ241" s="115">
        <v>4.7624999999999995E-4</v>
      </c>
      <c r="CK241" s="115">
        <v>3.127916666666666E-3</v>
      </c>
      <c r="CL241" s="115">
        <v>7.3558333333333323E-2</v>
      </c>
      <c r="CM241" s="115">
        <v>2.7120833333333341E-2</v>
      </c>
      <c r="CN241" s="115">
        <v>8.7499999999999999E-5</v>
      </c>
      <c r="CO241" s="115">
        <v>-1.0779166666666668E-2</v>
      </c>
      <c r="CP241" s="115">
        <v>5.0541666666666658E-2</v>
      </c>
      <c r="CQ241" s="115">
        <v>0.101775</v>
      </c>
      <c r="CR241" s="115">
        <v>5.673333333333333E-2</v>
      </c>
      <c r="CS241" s="115">
        <v>6.1512499999999991E-2</v>
      </c>
      <c r="CT241" s="115">
        <v>0.25978333333333337</v>
      </c>
      <c r="CU241" s="115">
        <v>1.5649999999999997E-2</v>
      </c>
      <c r="CV241" s="115">
        <v>2.9462499999999992E-3</v>
      </c>
      <c r="CW241" s="115">
        <v>9.9999999999999991E-6</v>
      </c>
      <c r="CX241" s="115">
        <v>1.7166666666666667E-4</v>
      </c>
      <c r="CY241" s="115">
        <v>3.730833333333333E-3</v>
      </c>
      <c r="CZ241" s="115">
        <v>2.6125000000000009E-4</v>
      </c>
      <c r="DA241" s="115">
        <v>1.9799999999999996E-3</v>
      </c>
      <c r="DB241" s="115">
        <v>1.3791666666666667E-4</v>
      </c>
      <c r="DC241" s="115">
        <v>2.7083333333333329E-5</v>
      </c>
      <c r="DD241" s="115">
        <v>7.375000000000001E-2</v>
      </c>
      <c r="DE241" s="115">
        <v>7.3624999999999984E-3</v>
      </c>
      <c r="DF241" s="115">
        <v>1.0583333333333334E-4</v>
      </c>
      <c r="DG241" s="115">
        <v>7.4183333333333332E-3</v>
      </c>
      <c r="DH241" s="115">
        <v>-6.2499999999999935E-6</v>
      </c>
      <c r="DI241" s="115">
        <v>1.041666666666667E-5</v>
      </c>
      <c r="DJ241" s="115">
        <v>5.8312499999999996E-3</v>
      </c>
      <c r="DK241" s="115">
        <v>9.6141666666666684E-3</v>
      </c>
      <c r="DL241" s="115">
        <v>3.9166666666666659E-5</v>
      </c>
      <c r="DM241" s="115">
        <v>0.23512083333333336</v>
      </c>
      <c r="DN241" s="115">
        <v>8.532374999999999E-2</v>
      </c>
      <c r="DO241" s="115">
        <v>2.1999999999999995E-4</v>
      </c>
      <c r="DP241" s="115">
        <v>2.7500000000000004E-5</v>
      </c>
      <c r="DQ241" s="115">
        <v>1.1854166666666669E-3</v>
      </c>
      <c r="DR241" s="115">
        <v>9.6249999999999968E-5</v>
      </c>
      <c r="DS241" s="116">
        <v>260.04246416666666</v>
      </c>
      <c r="DT241" s="114">
        <v>10.133149999999999</v>
      </c>
      <c r="DU241" s="115">
        <v>6.8140958333333339</v>
      </c>
      <c r="DV241" s="115">
        <v>9.2208129166666648</v>
      </c>
      <c r="DW241" s="115">
        <v>6.1455370833333332</v>
      </c>
      <c r="DX241" s="115">
        <v>2.8634241666666664</v>
      </c>
      <c r="DY241" s="115">
        <v>1.0945066666666667</v>
      </c>
      <c r="DZ241" s="115">
        <v>1.6829399999999997</v>
      </c>
      <c r="EA241" s="115">
        <v>0.2081875</v>
      </c>
      <c r="EB241" s="115">
        <v>0.25848291666666667</v>
      </c>
      <c r="EC241" s="115">
        <v>3.3190541666666662</v>
      </c>
      <c r="ED241" s="115">
        <v>3.7997916666666666E-2</v>
      </c>
      <c r="EE241" s="115">
        <v>2.6933750000000003E-2</v>
      </c>
      <c r="EF241" s="115">
        <v>1.2458333333333334E-4</v>
      </c>
      <c r="EG241" s="115">
        <v>2.0583333333333339E-3</v>
      </c>
      <c r="EH241" s="115">
        <v>1.6267500000000001E-2</v>
      </c>
      <c r="EI241" s="115">
        <v>0.4411166666666666</v>
      </c>
      <c r="EJ241" s="115">
        <v>7.6316666666666672E-2</v>
      </c>
      <c r="EK241" s="115">
        <v>2.7500000000000002E-4</v>
      </c>
      <c r="EL241" s="115">
        <v>4.2795833333333332E-2</v>
      </c>
      <c r="EM241" s="115">
        <v>0.22967916666666663</v>
      </c>
      <c r="EN241" s="115">
        <v>0.18489999999999998</v>
      </c>
      <c r="EO241" s="115">
        <v>0.16807083333333331</v>
      </c>
      <c r="EP241" s="115">
        <v>0.30952083333333325</v>
      </c>
      <c r="EQ241" s="115">
        <v>0.93496666666666661</v>
      </c>
      <c r="ER241" s="115">
        <v>2.2354166666666665E-2</v>
      </c>
      <c r="ES241" s="115">
        <v>1.7570833333333334E-3</v>
      </c>
      <c r="ET241" s="115">
        <v>2.0916666666666664E-4</v>
      </c>
      <c r="EU241" s="115">
        <v>7.2708333333333338E-4</v>
      </c>
      <c r="EV241" s="115">
        <v>2.4586666666666663E-2</v>
      </c>
      <c r="EW241" s="115">
        <v>1.2866666666666666E-3</v>
      </c>
      <c r="EX241" s="115">
        <v>6.5941666666666657E-3</v>
      </c>
      <c r="EY241" s="115">
        <v>7.9500000000000013E-4</v>
      </c>
      <c r="EZ241" s="115">
        <v>1.7958333333333335E-4</v>
      </c>
      <c r="FA241" s="115">
        <v>0.84845416666666684</v>
      </c>
      <c r="FB241" s="115">
        <v>1.9600000000000003E-2</v>
      </c>
      <c r="FC241" s="115">
        <v>8.1333333333333344E-4</v>
      </c>
      <c r="FD241" s="115">
        <v>2.9725416666666671E-2</v>
      </c>
      <c r="FE241" s="115">
        <v>7.9583333333333321E-5</v>
      </c>
      <c r="FF241" s="115">
        <v>4.0291666666666671E-4</v>
      </c>
      <c r="FG241" s="115">
        <v>4.4042916666666654E-2</v>
      </c>
      <c r="FH241" s="115">
        <v>2.3909999999999997E-2</v>
      </c>
      <c r="FI241" s="115">
        <v>2.8041666666666672E-4</v>
      </c>
      <c r="FJ241" s="115">
        <v>1.9035666666666666</v>
      </c>
      <c r="FK241" s="115">
        <v>0.69416333333333313</v>
      </c>
      <c r="FL241" s="115">
        <v>1.8279166666666667E-3</v>
      </c>
      <c r="FM241" s="115">
        <v>1.9583333333333337E-4</v>
      </c>
      <c r="FN241" s="115">
        <v>4.4037499999999997E-3</v>
      </c>
      <c r="FO241" s="115">
        <v>2.0624999999999994E-4</v>
      </c>
      <c r="FP241" s="116">
        <v>78.030644166666676</v>
      </c>
    </row>
    <row r="242" spans="1:172" x14ac:dyDescent="0.2">
      <c r="A242" s="27" t="s">
        <v>144</v>
      </c>
      <c r="B242" s="21">
        <v>2015</v>
      </c>
      <c r="C242" s="38">
        <f>C231</f>
        <v>6.3666166802371533</v>
      </c>
      <c r="D242" s="42">
        <f>Tracking!BM38</f>
        <v>21.121620476511239</v>
      </c>
      <c r="E242" s="42">
        <f>Tracking!BP38</f>
        <v>5.2177507017951257</v>
      </c>
      <c r="F242" s="42">
        <f>Tracking!BQ38</f>
        <v>19.034892639136697</v>
      </c>
      <c r="G242" s="42">
        <f>G231</f>
        <v>2.7944661919999998</v>
      </c>
      <c r="H242" s="104">
        <f>H231</f>
        <v>10.233218378</v>
      </c>
      <c r="I242" s="38">
        <f>Tracking!BG38</f>
        <v>5.1002814285714271</v>
      </c>
      <c r="J242" s="42">
        <f>Tracking!BS38</f>
        <v>5.2699738484472052</v>
      </c>
      <c r="K242" s="41"/>
      <c r="L242" s="108">
        <v>16.917406666666665</v>
      </c>
      <c r="M242" s="108">
        <v>5.9174066666666665</v>
      </c>
      <c r="N242" s="108">
        <v>2.4516095238095241</v>
      </c>
      <c r="O242" s="108">
        <v>0.63697333333333339</v>
      </c>
      <c r="P242" s="108">
        <v>1.5610519047619047</v>
      </c>
      <c r="Q242" s="108">
        <v>0.37139523809523806</v>
      </c>
      <c r="R242" s="108">
        <v>5.737714285714287E-2</v>
      </c>
      <c r="S242" s="108">
        <v>0.61503761904761911</v>
      </c>
      <c r="T242" s="108">
        <v>0.22396142857142853</v>
      </c>
      <c r="U242" s="110">
        <v>11</v>
      </c>
      <c r="V242" s="38">
        <f>Tracking!BF38</f>
        <v>15.219822272727271</v>
      </c>
      <c r="W242" s="42">
        <f>Tracking!BR38</f>
        <v>17.040722043290042</v>
      </c>
      <c r="X242" s="41"/>
      <c r="Y242" s="108">
        <v>47.164360909090902</v>
      </c>
      <c r="Z242" s="108">
        <v>36.16436090909091</v>
      </c>
      <c r="AA242" s="108">
        <v>18.481315454545452</v>
      </c>
      <c r="AB242" s="108">
        <v>8.8209572727272718</v>
      </c>
      <c r="AC242" s="108">
        <v>5.2320349999999998</v>
      </c>
      <c r="AD242" s="108">
        <v>1.9877090909090915</v>
      </c>
      <c r="AE242" s="108">
        <v>0.18953136363636364</v>
      </c>
      <c r="AF242" s="108">
        <v>1.0638168181818184</v>
      </c>
      <c r="AG242" s="108">
        <v>0.38899545454545453</v>
      </c>
      <c r="AH242" s="110">
        <v>11</v>
      </c>
      <c r="AI242" s="38">
        <f t="shared" si="1073"/>
        <v>5.1002814285714271</v>
      </c>
      <c r="AJ242" s="121">
        <f t="shared" si="1064"/>
        <v>1</v>
      </c>
      <c r="AK242" s="121">
        <f t="shared" si="1065"/>
        <v>0.14491639127172315</v>
      </c>
      <c r="AL242" s="121">
        <f t="shared" si="1066"/>
        <v>3.7651949018190738E-2</v>
      </c>
      <c r="AM242" s="121">
        <f t="shared" si="1067"/>
        <v>9.2274893872341238E-2</v>
      </c>
      <c r="AN242" s="121">
        <f t="shared" si="1068"/>
        <v>2.1953437983318055E-2</v>
      </c>
      <c r="AO242" s="121">
        <f t="shared" si="1069"/>
        <v>3.3916039253342736E-3</v>
      </c>
      <c r="AP242" s="121">
        <f t="shared" si="1070"/>
        <v>3.6355313267929117E-2</v>
      </c>
      <c r="AQ242" s="121">
        <f t="shared" si="1071"/>
        <v>1.3238520122159892E-2</v>
      </c>
      <c r="AR242" s="122">
        <f t="shared" si="1072"/>
        <v>0.65021786239104429</v>
      </c>
      <c r="AS242" s="38">
        <f t="shared" si="1074"/>
        <v>15.219822272727271</v>
      </c>
      <c r="AT242" s="121">
        <f t="shared" si="1093"/>
        <v>1</v>
      </c>
      <c r="AU242" s="121">
        <f t="shared" si="1094"/>
        <v>0.39184916530869796</v>
      </c>
      <c r="AV242" s="121">
        <f t="shared" si="1095"/>
        <v>0.18702590478708336</v>
      </c>
      <c r="AW242" s="121">
        <f t="shared" si="1096"/>
        <v>0.11093196004679728</v>
      </c>
      <c r="AX242" s="121">
        <f t="shared" si="1097"/>
        <v>4.2144302447782382E-2</v>
      </c>
      <c r="AY242" s="121">
        <f t="shared" si="1098"/>
        <v>4.0185292450306814E-3</v>
      </c>
      <c r="AZ242" s="121">
        <f t="shared" si="1099"/>
        <v>2.255552280740792E-2</v>
      </c>
      <c r="BA242" s="121">
        <f t="shared" si="1100"/>
        <v>8.2476566425916716E-3</v>
      </c>
      <c r="BB242" s="122">
        <f t="shared" si="1101"/>
        <v>0.2332269490771316</v>
      </c>
      <c r="BC242" s="38">
        <f t="shared" si="1075"/>
        <v>5.1002814285714271</v>
      </c>
      <c r="BD242" s="123">
        <f t="shared" si="1102"/>
        <v>5.1002814285714271</v>
      </c>
      <c r="BE242" s="123">
        <f t="shared" si="1076"/>
        <v>0.73911437909875999</v>
      </c>
      <c r="BF242" s="123">
        <f t="shared" si="1077"/>
        <v>0.19203553632699641</v>
      </c>
      <c r="BG242" s="123">
        <f t="shared" si="1078"/>
        <v>0.47062792754050137</v>
      </c>
      <c r="BH242" s="123">
        <f t="shared" si="1079"/>
        <v>0.11196871203961163</v>
      </c>
      <c r="BI242" s="123">
        <f t="shared" si="1080"/>
        <v>1.729813451345235E-2</v>
      </c>
      <c r="BJ242" s="123">
        <f t="shared" si="1081"/>
        <v>0.18542232909031528</v>
      </c>
      <c r="BK242" s="123">
        <f t="shared" si="1082"/>
        <v>6.7520178320821231E-2</v>
      </c>
      <c r="BL242" s="124">
        <f t="shared" si="1083"/>
        <v>3.3162940880784548</v>
      </c>
      <c r="BM242" s="38">
        <f t="shared" si="1084"/>
        <v>15.219822272727271</v>
      </c>
      <c r="BN242" s="123">
        <f t="shared" si="1103"/>
        <v>15.219822272727271</v>
      </c>
      <c r="BO242" s="123">
        <f t="shared" si="1085"/>
        <v>5.9638746537149112</v>
      </c>
      <c r="BP242" s="123">
        <f t="shared" si="1086"/>
        <v>2.8465010312554213</v>
      </c>
      <c r="BQ242" s="123">
        <f t="shared" si="1087"/>
        <v>1.688364716277537</v>
      </c>
      <c r="BR242" s="123">
        <f t="shared" si="1088"/>
        <v>0.64142879306331269</v>
      </c>
      <c r="BS242" s="123">
        <f t="shared" si="1089"/>
        <v>6.1161300907123871E-2</v>
      </c>
      <c r="BT242" s="123">
        <f t="shared" si="1090"/>
        <v>0.34329104839719499</v>
      </c>
      <c r="BU242" s="123">
        <f t="shared" si="1091"/>
        <v>0.12552786826672374</v>
      </c>
      <c r="BV242" s="124">
        <f t="shared" si="1092"/>
        <v>3.5496727141643563</v>
      </c>
      <c r="BW242" s="114">
        <v>2.1189619047619046</v>
      </c>
      <c r="BX242" s="115">
        <v>1.1086780952380952</v>
      </c>
      <c r="BY242" s="115">
        <v>2.0312123809523808</v>
      </c>
      <c r="BZ242" s="115">
        <v>1.0673952380952381</v>
      </c>
      <c r="CA242" s="115">
        <v>0.32242333333333334</v>
      </c>
      <c r="CB242" s="115">
        <v>7.8302380952380957E-2</v>
      </c>
      <c r="CC242" s="115">
        <v>0.53558571428571433</v>
      </c>
      <c r="CD242" s="115">
        <v>3.713952380952381E-2</v>
      </c>
      <c r="CE242" s="115">
        <v>5.737714285714287E-2</v>
      </c>
      <c r="CF242" s="115">
        <v>1.0250623809523811</v>
      </c>
      <c r="CG242" s="115">
        <v>3.656809523809524E-2</v>
      </c>
      <c r="CH242" s="115">
        <v>4.467142857142857E-3</v>
      </c>
      <c r="CI242" s="115">
        <v>5.809523809523809E-5</v>
      </c>
      <c r="CJ242" s="115">
        <v>4.1047619047619044E-4</v>
      </c>
      <c r="CK242" s="115">
        <v>8.0023809523809518E-3</v>
      </c>
      <c r="CL242" s="115">
        <v>7.3192857142857157E-2</v>
      </c>
      <c r="CM242" s="115">
        <v>2.4292857142857147E-2</v>
      </c>
      <c r="CN242" s="115">
        <v>1.3619047619047619E-4</v>
      </c>
      <c r="CO242" s="115">
        <v>-8.1742857142857155E-3</v>
      </c>
      <c r="CP242" s="115">
        <v>3.8364285714285726E-2</v>
      </c>
      <c r="CQ242" s="115">
        <v>0.13438619047619046</v>
      </c>
      <c r="CR242" s="115">
        <v>7.248904761904762E-2</v>
      </c>
      <c r="CS242" s="115">
        <v>6.0482380952380954E-2</v>
      </c>
      <c r="CT242" s="115">
        <v>0.29754761904761906</v>
      </c>
      <c r="CU242" s="115">
        <v>2.1688095238095239E-2</v>
      </c>
      <c r="CV242" s="115">
        <v>1.3724285714285713E-2</v>
      </c>
      <c r="CW242" s="115">
        <v>2.4761904761904756E-5</v>
      </c>
      <c r="CX242" s="115">
        <v>1.2333333333333334E-4</v>
      </c>
      <c r="CY242" s="115">
        <v>4.7119047619047609E-3</v>
      </c>
      <c r="CZ242" s="115">
        <v>2.0809523809523812E-4</v>
      </c>
      <c r="DA242" s="115">
        <v>2.8171428571428575E-3</v>
      </c>
      <c r="DB242" s="115">
        <v>1.8333333333333331E-4</v>
      </c>
      <c r="DC242" s="115">
        <v>4.5714285714285723E-5</v>
      </c>
      <c r="DD242" s="115">
        <v>6.0699523809523814E-2</v>
      </c>
      <c r="DE242" s="115">
        <v>8.4728571428571431E-3</v>
      </c>
      <c r="DF242" s="115">
        <v>7.285714285714286E-5</v>
      </c>
      <c r="DG242" s="115">
        <v>8.1633333333333315E-3</v>
      </c>
      <c r="DH242" s="115">
        <v>-7.2380952380952362E-5</v>
      </c>
      <c r="DI242" s="115">
        <v>2.9523809523809513E-5</v>
      </c>
      <c r="DJ242" s="115">
        <v>8.9980952380952391E-3</v>
      </c>
      <c r="DK242" s="115">
        <v>1.7655238095238095E-2</v>
      </c>
      <c r="DL242" s="115">
        <v>6.666666666666667E-5</v>
      </c>
      <c r="DM242" s="115">
        <v>0.19893761904761906</v>
      </c>
      <c r="DN242" s="115">
        <v>7.8162857142857117E-2</v>
      </c>
      <c r="DO242" s="115">
        <v>3.3190476190476199E-4</v>
      </c>
      <c r="DP242" s="115">
        <v>2.2380952380952384E-5</v>
      </c>
      <c r="DQ242" s="115">
        <v>1.1357142857142857E-3</v>
      </c>
      <c r="DR242" s="115">
        <v>9.333333333333333E-5</v>
      </c>
      <c r="DS242" s="116">
        <v>254.97146190476192</v>
      </c>
      <c r="DT242" s="114">
        <v>7.2618968181818193</v>
      </c>
      <c r="DU242" s="115">
        <v>5.5179109090909098</v>
      </c>
      <c r="DV242" s="115">
        <v>7.067463181818181</v>
      </c>
      <c r="DW242" s="115">
        <v>5.5642559090909085</v>
      </c>
      <c r="DX242" s="115">
        <v>2.3436031818181822</v>
      </c>
      <c r="DY242" s="115">
        <v>1.0921077272727273</v>
      </c>
      <c r="DZ242" s="115">
        <v>1.6721663636363635</v>
      </c>
      <c r="EA242" s="115">
        <v>0.19877090909090908</v>
      </c>
      <c r="EB242" s="115">
        <v>0.18953136363636364</v>
      </c>
      <c r="EC242" s="115">
        <v>1.7730268181818181</v>
      </c>
      <c r="ED242" s="115">
        <v>6.807545454545455E-2</v>
      </c>
      <c r="EE242" s="115">
        <v>2.0196363636363637E-2</v>
      </c>
      <c r="EF242" s="115">
        <v>1.5954545454545456E-4</v>
      </c>
      <c r="EG242" s="115">
        <v>2.7272727272727271E-3</v>
      </c>
      <c r="EH242" s="115">
        <v>1.5239545454545457E-2</v>
      </c>
      <c r="EI242" s="115">
        <v>0.41509045454545446</v>
      </c>
      <c r="EJ242" s="115">
        <v>5.3225000000000008E-2</v>
      </c>
      <c r="EK242" s="115">
        <v>1.65E-4</v>
      </c>
      <c r="EL242" s="115">
        <v>7.5113636363636346E-3</v>
      </c>
      <c r="EM242" s="115">
        <v>0.18918363636363633</v>
      </c>
      <c r="EN242" s="115">
        <v>0.26717999999999997</v>
      </c>
      <c r="EO242" s="115">
        <v>0.19539681818181814</v>
      </c>
      <c r="EP242" s="115">
        <v>0.26970954545454551</v>
      </c>
      <c r="EQ242" s="115">
        <v>0.92898136363636363</v>
      </c>
      <c r="ER242" s="115">
        <v>3.989636363636364E-2</v>
      </c>
      <c r="ES242" s="115">
        <v>2.1463636363636364E-3</v>
      </c>
      <c r="ET242" s="115">
        <v>1.7409090909090911E-4</v>
      </c>
      <c r="EU242" s="115">
        <v>7.0227272727272716E-4</v>
      </c>
      <c r="EV242" s="115">
        <v>1.9205E-2</v>
      </c>
      <c r="EW242" s="115">
        <v>1.3799999999999999E-3</v>
      </c>
      <c r="EX242" s="115">
        <v>1.1093636363636363E-2</v>
      </c>
      <c r="EY242" s="115">
        <v>7.7772727272727271E-4</v>
      </c>
      <c r="EZ242" s="115">
        <v>1.8636363636363639E-4</v>
      </c>
      <c r="FA242" s="115">
        <v>0.84659499999999988</v>
      </c>
      <c r="FB242" s="115">
        <v>9.8209090909090937E-3</v>
      </c>
      <c r="FC242" s="115">
        <v>4.4318181818181826E-4</v>
      </c>
      <c r="FD242" s="115">
        <v>2.9935454545454546E-2</v>
      </c>
      <c r="FE242" s="115">
        <v>2.9090909090909099E-5</v>
      </c>
      <c r="FF242" s="115">
        <v>3.9954545454545456E-4</v>
      </c>
      <c r="FG242" s="115">
        <v>2.8648181818181816E-2</v>
      </c>
      <c r="FH242" s="115">
        <v>4.5095454545454543E-2</v>
      </c>
      <c r="FI242" s="115">
        <v>1.8181818181818183E-4</v>
      </c>
      <c r="FJ242" s="115">
        <v>1.5266095454545456</v>
      </c>
      <c r="FK242" s="115">
        <v>0.56814636363636362</v>
      </c>
      <c r="FL242" s="115">
        <v>1.2627272727272728E-3</v>
      </c>
      <c r="FM242" s="115">
        <v>1.0181818181818181E-4</v>
      </c>
      <c r="FN242" s="115">
        <v>4.4559090909090902E-3</v>
      </c>
      <c r="FO242" s="115">
        <v>3.3272727272727268E-4</v>
      </c>
      <c r="FP242" s="116">
        <v>89.677216363636376</v>
      </c>
    </row>
    <row r="243" spans="1:172" x14ac:dyDescent="0.2">
      <c r="A243" s="27" t="s">
        <v>144</v>
      </c>
      <c r="B243" s="21">
        <v>2016</v>
      </c>
      <c r="C243" s="38">
        <f>C231</f>
        <v>6.3666166802371533</v>
      </c>
      <c r="D243" s="42">
        <f>Tracking!BM39</f>
        <v>20.89940818878652</v>
      </c>
      <c r="E243" s="42">
        <f>Tracking!BP39</f>
        <v>5.1133083401185777</v>
      </c>
      <c r="F243" s="42">
        <f>Tracking!BQ39</f>
        <v>18.622977820741564</v>
      </c>
      <c r="G243" s="42">
        <f>G231</f>
        <v>2.7944661919999998</v>
      </c>
      <c r="H243" s="104">
        <f>H231</f>
        <v>10.233218378</v>
      </c>
      <c r="I243" s="38">
        <f>Tracking!BG39</f>
        <v>4.8776914285714286</v>
      </c>
      <c r="J243" s="42">
        <f>Tracking!BS39</f>
        <v>5.16552653416149</v>
      </c>
      <c r="K243" s="41"/>
      <c r="L243" s="108">
        <v>16.451509523809527</v>
      </c>
      <c r="M243" s="108">
        <v>5.4515095238095235</v>
      </c>
      <c r="N243" s="108">
        <v>2.1128595238095236</v>
      </c>
      <c r="O243" s="108">
        <v>1.0996142857142861</v>
      </c>
      <c r="P243" s="108">
        <v>1.0989899999999999</v>
      </c>
      <c r="Q243" s="108">
        <v>0.30437619047619052</v>
      </c>
      <c r="R243" s="108">
        <v>4.3730952380952384E-2</v>
      </c>
      <c r="S243" s="108">
        <v>0.69677714285714287</v>
      </c>
      <c r="T243" s="108">
        <v>9.5160476190476184E-2</v>
      </c>
      <c r="U243" s="110">
        <v>11</v>
      </c>
      <c r="V243" s="38">
        <f>Tracking!BF39</f>
        <v>13.415891818181819</v>
      </c>
      <c r="W243" s="42">
        <f>Tracking!BR39</f>
        <v>16.070473454545454</v>
      </c>
      <c r="X243" s="41"/>
      <c r="Y243" s="108">
        <v>40.532919545454547</v>
      </c>
      <c r="Z243" s="108">
        <v>29.532919545454547</v>
      </c>
      <c r="AA243" s="108">
        <v>12.557151818181818</v>
      </c>
      <c r="AB243" s="108">
        <v>10.109673636363636</v>
      </c>
      <c r="AC243" s="108">
        <v>3.5438045454545457</v>
      </c>
      <c r="AD243" s="108">
        <v>1.5143227272727273</v>
      </c>
      <c r="AE243" s="108">
        <v>0.1811568181818182</v>
      </c>
      <c r="AF243" s="108">
        <v>1.3624718181818183</v>
      </c>
      <c r="AG243" s="108">
        <v>0.26433954545454541</v>
      </c>
      <c r="AH243" s="110">
        <v>11</v>
      </c>
      <c r="AI243" s="38">
        <f t="shared" si="1073"/>
        <v>4.8776914285714286</v>
      </c>
      <c r="AJ243" s="121">
        <f t="shared" si="1064"/>
        <v>1</v>
      </c>
      <c r="AK243" s="121">
        <f t="shared" si="1065"/>
        <v>0.12842952318458542</v>
      </c>
      <c r="AL243" s="121">
        <f t="shared" si="1066"/>
        <v>6.6839719730451719E-2</v>
      </c>
      <c r="AM243" s="121">
        <f t="shared" si="1067"/>
        <v>6.6801772713286967E-2</v>
      </c>
      <c r="AN243" s="121">
        <f t="shared" si="1068"/>
        <v>1.8501414112527523E-2</v>
      </c>
      <c r="AO243" s="121">
        <f t="shared" si="1069"/>
        <v>2.6581726325880643E-3</v>
      </c>
      <c r="AP243" s="121">
        <f t="shared" si="1070"/>
        <v>4.235338659037511E-2</v>
      </c>
      <c r="AQ243" s="121">
        <f t="shared" si="1071"/>
        <v>5.7843005866880922E-3</v>
      </c>
      <c r="AR243" s="122">
        <f t="shared" si="1072"/>
        <v>0.66863165255931056</v>
      </c>
      <c r="AS243" s="38">
        <f t="shared" si="1074"/>
        <v>13.415891818181819</v>
      </c>
      <c r="AT243" s="121">
        <f t="shared" si="1093"/>
        <v>1</v>
      </c>
      <c r="AU243" s="121">
        <f t="shared" si="1094"/>
        <v>0.30980131604139544</v>
      </c>
      <c r="AV243" s="121">
        <f t="shared" si="1095"/>
        <v>0.24941883658359265</v>
      </c>
      <c r="AW243" s="121">
        <f t="shared" si="1096"/>
        <v>8.7430280996177487E-2</v>
      </c>
      <c r="AX243" s="121">
        <f t="shared" si="1097"/>
        <v>3.7360317101622326E-2</v>
      </c>
      <c r="AY243" s="121">
        <f t="shared" si="1098"/>
        <v>4.4693750219168098E-3</v>
      </c>
      <c r="AZ243" s="121">
        <f t="shared" si="1099"/>
        <v>3.361395708626197E-2</v>
      </c>
      <c r="BA243" s="121">
        <f t="shared" si="1100"/>
        <v>6.5216014148230545E-3</v>
      </c>
      <c r="BB243" s="122">
        <f t="shared" si="1101"/>
        <v>0.27138434939689815</v>
      </c>
      <c r="BC243" s="38">
        <f t="shared" si="1075"/>
        <v>4.8776914285714286</v>
      </c>
      <c r="BD243" s="123">
        <f t="shared" si="1102"/>
        <v>4.8776914285714286</v>
      </c>
      <c r="BE243" s="123">
        <f t="shared" si="1076"/>
        <v>0.62643958441296788</v>
      </c>
      <c r="BF243" s="123">
        <f t="shared" si="1077"/>
        <v>0.32602352801734097</v>
      </c>
      <c r="BG243" s="123">
        <f t="shared" si="1078"/>
        <v>0.32583843417697655</v>
      </c>
      <c r="BH243" s="123">
        <f t="shared" si="1079"/>
        <v>9.0244189033125963E-2</v>
      </c>
      <c r="BI243" s="123">
        <f t="shared" si="1080"/>
        <v>1.2965745865637951E-2</v>
      </c>
      <c r="BJ243" s="123">
        <f t="shared" si="1081"/>
        <v>0.20658675074284474</v>
      </c>
      <c r="BK243" s="123">
        <f t="shared" si="1082"/>
        <v>2.8214033391969193E-2</v>
      </c>
      <c r="BL243" s="124">
        <f t="shared" si="1083"/>
        <v>3.2613788805600987</v>
      </c>
      <c r="BM243" s="38">
        <f t="shared" si="1084"/>
        <v>13.415891818181819</v>
      </c>
      <c r="BN243" s="123">
        <f t="shared" si="1103"/>
        <v>13.415891818181819</v>
      </c>
      <c r="BO243" s="123">
        <f t="shared" si="1085"/>
        <v>4.1562609411417171</v>
      </c>
      <c r="BP243" s="123">
        <f t="shared" si="1086"/>
        <v>3.3461761290222487</v>
      </c>
      <c r="BQ243" s="123">
        <f t="shared" si="1087"/>
        <v>1.172955191477955</v>
      </c>
      <c r="BR243" s="123">
        <f t="shared" si="1088"/>
        <v>0.50122197252833323</v>
      </c>
      <c r="BS243" s="123">
        <f t="shared" si="1089"/>
        <v>5.9960651788919919E-2</v>
      </c>
      <c r="BT243" s="123">
        <f t="shared" si="1090"/>
        <v>0.45096121185029675</v>
      </c>
      <c r="BU243" s="123">
        <f t="shared" si="1091"/>
        <v>8.7493099062567595E-2</v>
      </c>
      <c r="BV243" s="124">
        <f t="shared" si="1092"/>
        <v>3.6408630726564422</v>
      </c>
      <c r="BW243" s="114">
        <v>2.0326514285714286</v>
      </c>
      <c r="BX243" s="115">
        <v>0.86982523809523793</v>
      </c>
      <c r="BY243" s="115">
        <v>2.026330952380953</v>
      </c>
      <c r="BZ243" s="115">
        <v>0.89521142857142877</v>
      </c>
      <c r="CA243" s="115">
        <v>0.28380333333333335</v>
      </c>
      <c r="CB243" s="115">
        <v>0.14034190476190475</v>
      </c>
      <c r="CC243" s="115">
        <v>0.38053666666666669</v>
      </c>
      <c r="CD243" s="115">
        <v>3.043761904761905E-2</v>
      </c>
      <c r="CE243" s="115">
        <v>4.3730952380952384E-2</v>
      </c>
      <c r="CF243" s="115">
        <v>1.1612952380952382</v>
      </c>
      <c r="CG243" s="115">
        <v>1.6360952380952382E-2</v>
      </c>
      <c r="CH243" s="115">
        <v>4.2680952380952384E-3</v>
      </c>
      <c r="CI243" s="115">
        <v>3.7619047619047614E-5</v>
      </c>
      <c r="CJ243" s="115">
        <v>4.4095238095238101E-4</v>
      </c>
      <c r="CK243" s="115">
        <v>3.814761904761905E-3</v>
      </c>
      <c r="CL243" s="115">
        <v>5.6289999999999993E-2</v>
      </c>
      <c r="CM243" s="115">
        <v>2.6263809523809526E-2</v>
      </c>
      <c r="CN243" s="115">
        <v>0</v>
      </c>
      <c r="CO243" s="115">
        <v>-5.5823809523809524E-3</v>
      </c>
      <c r="CP243" s="115">
        <v>3.4544761904761911E-2</v>
      </c>
      <c r="CQ243" s="115">
        <v>8.4632380952380973E-2</v>
      </c>
      <c r="CR243" s="115">
        <v>4.5698571428571429E-2</v>
      </c>
      <c r="CS243" s="115">
        <v>5.2116190476190483E-2</v>
      </c>
      <c r="CT243" s="115">
        <v>0.21140952380952382</v>
      </c>
      <c r="CU243" s="115">
        <v>1.0022380952380953E-2</v>
      </c>
      <c r="CV243" s="115">
        <v>1.5776190476190475E-3</v>
      </c>
      <c r="CW243" s="115">
        <v>4.8571428571428576E-5</v>
      </c>
      <c r="CX243" s="115">
        <v>1.6380952380952378E-4</v>
      </c>
      <c r="CY243" s="115">
        <v>3.7519047619047627E-3</v>
      </c>
      <c r="CZ243" s="115">
        <v>2.8428571428571424E-4</v>
      </c>
      <c r="DA243" s="115">
        <v>1.6109523809523809E-3</v>
      </c>
      <c r="DB243" s="115">
        <v>1.252380952380952E-4</v>
      </c>
      <c r="DC243" s="115">
        <v>3.5714285714285717E-5</v>
      </c>
      <c r="DD243" s="115">
        <v>0.10879238095238095</v>
      </c>
      <c r="DE243" s="115">
        <v>1.6602380952380952E-2</v>
      </c>
      <c r="DF243" s="115">
        <v>5.5238095238095237E-5</v>
      </c>
      <c r="DG243" s="115">
        <v>7.1714285714285717E-3</v>
      </c>
      <c r="DH243" s="115">
        <v>2.3809523809523812E-6</v>
      </c>
      <c r="DI243" s="115">
        <v>2.1428571428571428E-5</v>
      </c>
      <c r="DJ243" s="115">
        <v>7.4323809523809525E-3</v>
      </c>
      <c r="DK243" s="115">
        <v>9.0742857142857136E-3</v>
      </c>
      <c r="DL243" s="115">
        <v>2.5238095238095237E-5</v>
      </c>
      <c r="DM243" s="115">
        <v>0.18212857142857142</v>
      </c>
      <c r="DN243" s="115">
        <v>6.880047619047619E-2</v>
      </c>
      <c r="DO243" s="115">
        <v>2.7142857142857139E-4</v>
      </c>
      <c r="DP243" s="115">
        <v>2.7619047619047626E-5</v>
      </c>
      <c r="DQ243" s="115">
        <v>8.5666666666666649E-4</v>
      </c>
      <c r="DR243" s="115">
        <v>3.285714285714285E-4</v>
      </c>
      <c r="DS243" s="116">
        <v>258.92320857142857</v>
      </c>
      <c r="DT243" s="114">
        <v>6.7326109090909085</v>
      </c>
      <c r="DU243" s="115">
        <v>4.4618236363636363</v>
      </c>
      <c r="DV243" s="115">
        <v>6.4616786363636347</v>
      </c>
      <c r="DW243" s="115">
        <v>4.3278868181818178</v>
      </c>
      <c r="DX243" s="115">
        <v>1.5922368181818181</v>
      </c>
      <c r="DY243" s="115">
        <v>1.2012890909090908</v>
      </c>
      <c r="DZ243" s="115">
        <v>1.1587890909090908</v>
      </c>
      <c r="EA243" s="115">
        <v>0.15143227272727275</v>
      </c>
      <c r="EB243" s="115">
        <v>0.1811568181818182</v>
      </c>
      <c r="EC243" s="115">
        <v>2.2707872727272727</v>
      </c>
      <c r="ED243" s="115">
        <v>4.2984545454545463E-2</v>
      </c>
      <c r="EE243" s="115">
        <v>1.861409090909091E-2</v>
      </c>
      <c r="EF243" s="115">
        <v>1.590909090909091E-4</v>
      </c>
      <c r="EG243" s="115">
        <v>1.5613636363636363E-3</v>
      </c>
      <c r="EH243" s="115">
        <v>1.3542272727272726E-2</v>
      </c>
      <c r="EI243" s="115">
        <v>0.27589045454545452</v>
      </c>
      <c r="EJ243" s="115">
        <v>4.9128636363636374E-2</v>
      </c>
      <c r="EK243" s="115">
        <v>0</v>
      </c>
      <c r="EL243" s="115">
        <v>1.2922727272727275E-2</v>
      </c>
      <c r="EM243" s="115">
        <v>0.13379909090909095</v>
      </c>
      <c r="EN243" s="115">
        <v>0.17862545454545456</v>
      </c>
      <c r="EO243" s="115">
        <v>0.14483727272727276</v>
      </c>
      <c r="EP243" s="115">
        <v>0.17358681818181818</v>
      </c>
      <c r="EQ243" s="115">
        <v>0.64377136363636356</v>
      </c>
      <c r="ER243" s="115">
        <v>2.5016363636363635E-2</v>
      </c>
      <c r="ES243" s="115">
        <v>1.4959090909090914E-3</v>
      </c>
      <c r="ET243" s="115">
        <v>9.3181818181818196E-5</v>
      </c>
      <c r="EU243" s="115">
        <v>6.4227272727272733E-4</v>
      </c>
      <c r="EV243" s="115">
        <v>1.6853636363636366E-2</v>
      </c>
      <c r="EW243" s="115">
        <v>8.2318181818181828E-4</v>
      </c>
      <c r="EX243" s="115">
        <v>6.3827272727272734E-3</v>
      </c>
      <c r="EY243" s="115">
        <v>6.045454545454545E-4</v>
      </c>
      <c r="EZ243" s="115">
        <v>7.0454545454545463E-5</v>
      </c>
      <c r="FA243" s="115">
        <v>0.93123227272727283</v>
      </c>
      <c r="FB243" s="115">
        <v>9.2300000000000004E-3</v>
      </c>
      <c r="FC243" s="115">
        <v>4.4090909090909093E-4</v>
      </c>
      <c r="FD243" s="115">
        <v>2.7037272727272729E-2</v>
      </c>
      <c r="FE243" s="115">
        <v>6.8636363636363627E-5</v>
      </c>
      <c r="FF243" s="115">
        <v>2.3136363636363629E-4</v>
      </c>
      <c r="FG243" s="115">
        <v>3.0031363636363641E-2</v>
      </c>
      <c r="FH243" s="115">
        <v>2.2840454545454546E-2</v>
      </c>
      <c r="FI243" s="115">
        <v>2.4545454545454545E-4</v>
      </c>
      <c r="FJ243" s="115">
        <v>1.0568713636363634</v>
      </c>
      <c r="FK243" s="115">
        <v>0.38599681818181819</v>
      </c>
      <c r="FL243" s="115">
        <v>1.323181818181818E-3</v>
      </c>
      <c r="FM243" s="115">
        <v>9.909090909090912E-5</v>
      </c>
      <c r="FN243" s="115">
        <v>3.7072727272727275E-3</v>
      </c>
      <c r="FO243" s="115">
        <v>2.7181818181818183E-4</v>
      </c>
      <c r="FP243" s="116">
        <v>110.16267772727274</v>
      </c>
    </row>
    <row r="244" spans="1:172" x14ac:dyDescent="0.2">
      <c r="A244" s="27" t="s">
        <v>144</v>
      </c>
      <c r="B244" s="21">
        <v>2017</v>
      </c>
      <c r="C244" s="38">
        <f>C231</f>
        <v>6.3666166802371533</v>
      </c>
      <c r="D244" s="42">
        <f>Tracking!BM40</f>
        <v>20.6771959010618</v>
      </c>
      <c r="E244" s="42">
        <f>Tracking!BP40</f>
        <v>5.0088659784420297</v>
      </c>
      <c r="F244" s="42">
        <f>Tracking!BQ40</f>
        <v>18.211063002346432</v>
      </c>
      <c r="G244" s="42">
        <f>G231</f>
        <v>2.7944661919999998</v>
      </c>
      <c r="H244" s="104">
        <f>H231</f>
        <v>10.233218378</v>
      </c>
      <c r="I244" s="38">
        <f>Tracking!BG40</f>
        <v>5.43004</v>
      </c>
      <c r="J244" s="42">
        <f>Tracking!BS40</f>
        <v>5.1529792960662517</v>
      </c>
      <c r="K244" s="41"/>
      <c r="L244" s="108">
        <v>17.476076956521741</v>
      </c>
      <c r="M244" s="108">
        <v>6.4760769565217382</v>
      </c>
      <c r="N244" s="108">
        <v>2.5184047826086959</v>
      </c>
      <c r="O244" s="108">
        <v>1.0783543478260869</v>
      </c>
      <c r="P244" s="108">
        <v>1.6167495652173913</v>
      </c>
      <c r="Q244" s="108">
        <v>0.46605652173913048</v>
      </c>
      <c r="R244" s="108">
        <v>8.0452608695652184E-2</v>
      </c>
      <c r="S244" s="108">
        <v>0.63423000000000007</v>
      </c>
      <c r="T244" s="108">
        <v>8.1830434782608708E-2</v>
      </c>
      <c r="U244" s="110">
        <v>11</v>
      </c>
      <c r="V244" s="38">
        <f>Tracking!BF40</f>
        <v>13.947622083333336</v>
      </c>
      <c r="W244" s="42">
        <f>Tracking!BR40</f>
        <v>15.303897234848483</v>
      </c>
      <c r="X244" s="41"/>
      <c r="Y244" s="108">
        <v>41.967955416666662</v>
      </c>
      <c r="Z244" s="108">
        <v>30.967955416666666</v>
      </c>
      <c r="AA244" s="108">
        <v>10.850972916666665</v>
      </c>
      <c r="AB244" s="108">
        <v>11.328524166666668</v>
      </c>
      <c r="AC244" s="108">
        <v>5.2294437499999988</v>
      </c>
      <c r="AD244" s="108">
        <v>1.81965</v>
      </c>
      <c r="AE244" s="108">
        <v>0.13612000000000002</v>
      </c>
      <c r="AF244" s="108">
        <v>1.3504750000000001</v>
      </c>
      <c r="AG244" s="108">
        <v>0.25276999999999999</v>
      </c>
      <c r="AH244" s="110">
        <v>11</v>
      </c>
      <c r="AI244" s="38">
        <f t="shared" ref="AI244" si="1104">I244</f>
        <v>5.43004</v>
      </c>
      <c r="AJ244" s="121">
        <f t="shared" ref="AJ244" si="1105">L244/L244</f>
        <v>1</v>
      </c>
      <c r="AK244" s="121">
        <f t="shared" ref="AK244" si="1106">N244/L244</f>
        <v>0.14410584188168588</v>
      </c>
      <c r="AL244" s="121">
        <f t="shared" ref="AL244" si="1107">O244/L244</f>
        <v>6.1704600552452103E-2</v>
      </c>
      <c r="AM244" s="121">
        <f t="shared" ref="AM244" si="1108">P244/L244</f>
        <v>9.2512156431884499E-2</v>
      </c>
      <c r="AN244" s="121">
        <f t="shared" ref="AN244" si="1109">Q244/L244</f>
        <v>2.6668257578552665E-2</v>
      </c>
      <c r="AO244" s="121">
        <f t="shared" ref="AO244" si="1110">R244/L244</f>
        <v>4.6035851693608382E-3</v>
      </c>
      <c r="AP244" s="121">
        <f t="shared" ref="AP244" si="1111">S244/L244</f>
        <v>3.6291325654944397E-2</v>
      </c>
      <c r="AQ244" s="121">
        <f t="shared" ref="AQ244" si="1112">T244/L244</f>
        <v>4.6824258662966772E-3</v>
      </c>
      <c r="AR244" s="122">
        <f t="shared" ref="AR244" si="1113">U244/L244</f>
        <v>0.62943188150101437</v>
      </c>
      <c r="AS244" s="38">
        <f t="shared" ref="AS244" si="1114">V244</f>
        <v>13.947622083333336</v>
      </c>
      <c r="AT244" s="121">
        <f t="shared" ref="AT244" si="1115">Y244/Y244</f>
        <v>1</v>
      </c>
      <c r="AU244" s="121">
        <f t="shared" ref="AU244" si="1116">AA244/Y244</f>
        <v>0.25855376581813266</v>
      </c>
      <c r="AV244" s="121">
        <f t="shared" ref="AV244" si="1117">AB244/Y244</f>
        <v>0.26993271543001568</v>
      </c>
      <c r="AW244" s="121">
        <f t="shared" ref="AW244" si="1118">AC244/Y244</f>
        <v>0.12460563537301221</v>
      </c>
      <c r="AX244" s="121">
        <f t="shared" ref="AX244" si="1119">AD244/Y244</f>
        <v>4.3358080753139704E-2</v>
      </c>
      <c r="AY244" s="121">
        <f t="shared" ref="AY244" si="1120">AE244/Y244</f>
        <v>3.2434270063569242E-3</v>
      </c>
      <c r="AZ244" s="121">
        <f t="shared" ref="AZ244" si="1121">AF244/Y244</f>
        <v>3.217871794306397E-2</v>
      </c>
      <c r="BA244" s="121">
        <f t="shared" ref="BA244" si="1122">AG244/Y244</f>
        <v>6.0229286247196565E-3</v>
      </c>
      <c r="BB244" s="122">
        <f t="shared" ref="BB244" si="1123">AH244/Y244</f>
        <v>0.26210473897976905</v>
      </c>
      <c r="BC244" s="38">
        <f t="shared" ref="BC244" si="1124">I244</f>
        <v>5.43004</v>
      </c>
      <c r="BD244" s="123">
        <f t="shared" ref="BD244" si="1125">BC244</f>
        <v>5.43004</v>
      </c>
      <c r="BE244" s="123">
        <f t="shared" ref="BE244" si="1126">BC244*AK244</f>
        <v>0.78250048565122954</v>
      </c>
      <c r="BF244" s="123">
        <f t="shared" ref="BF244" si="1127">BC244*AL244</f>
        <v>0.33505844918383704</v>
      </c>
      <c r="BG244" s="123">
        <f t="shared" ref="BG244" si="1128">BC244*AM244</f>
        <v>0.50234470991139013</v>
      </c>
      <c r="BH244" s="123">
        <f t="shared" ref="BH244" si="1129">BC244*AN244</f>
        <v>0.14480970538184412</v>
      </c>
      <c r="BI244" s="123">
        <f t="shared" ref="BI244" si="1130">BC244*AO244</f>
        <v>2.4997651613036125E-2</v>
      </c>
      <c r="BJ244" s="123">
        <f t="shared" ref="BJ244" si="1131">BC244*AP244</f>
        <v>0.19706334995937427</v>
      </c>
      <c r="BK244" s="123">
        <f t="shared" ref="BK244" si="1132">BC244*AQ244</f>
        <v>2.5425759751025609E-2</v>
      </c>
      <c r="BL244" s="124">
        <f t="shared" ref="BL244" si="1133">BC244*AR244</f>
        <v>3.4178402938257681</v>
      </c>
      <c r="BM244" s="38">
        <f t="shared" ref="BM244" si="1134">V244</f>
        <v>13.947622083333336</v>
      </c>
      <c r="BN244" s="123">
        <f t="shared" ref="BN244" si="1135">BM244</f>
        <v>13.947622083333336</v>
      </c>
      <c r="BO244" s="123">
        <f t="shared" ref="BO244" si="1136">BM244*AU244</f>
        <v>3.6062102138539829</v>
      </c>
      <c r="BP244" s="123">
        <f t="shared" ref="BP244" si="1137">BM244*AV244</f>
        <v>3.7649195027458195</v>
      </c>
      <c r="BQ244" s="123">
        <f t="shared" ref="BQ244" si="1138">BM244*AW244</f>
        <v>1.7379523116364066</v>
      </c>
      <c r="BR244" s="123">
        <f t="shared" ref="BR244" si="1139">BM244*AX244</f>
        <v>0.60474212460344146</v>
      </c>
      <c r="BS244" s="123">
        <f t="shared" ref="BS244" si="1140">BM244*AY244</f>
        <v>4.5238094139543571E-2</v>
      </c>
      <c r="BT244" s="123">
        <f t="shared" ref="BT244" si="1141">BM244*AZ244</f>
        <v>0.44881659699603366</v>
      </c>
      <c r="BU244" s="123">
        <f t="shared" ref="BU244" si="1142">BM244*BA244</f>
        <v>8.4005532292480353E-2</v>
      </c>
      <c r="BV244" s="124">
        <f t="shared" ref="BV244" si="1143">BM244*BB244</f>
        <v>3.6557378455405467</v>
      </c>
      <c r="BW244" s="114">
        <v>2.1868413043478268</v>
      </c>
      <c r="BX244" s="115">
        <v>1.1366034782608698</v>
      </c>
      <c r="BY244" s="115">
        <v>2.2078143478260874</v>
      </c>
      <c r="BZ244" s="115">
        <v>1.162917391304348</v>
      </c>
      <c r="CA244" s="115">
        <v>0.33585826086956522</v>
      </c>
      <c r="CB244" s="115">
        <v>0.13455826086956521</v>
      </c>
      <c r="CC244" s="115">
        <v>0.55216391304347812</v>
      </c>
      <c r="CD244" s="115">
        <v>4.6605652173913034E-2</v>
      </c>
      <c r="CE244" s="115">
        <v>8.0452608695652184E-2</v>
      </c>
      <c r="CF244" s="115">
        <v>1.0570486956521739</v>
      </c>
      <c r="CG244" s="115">
        <v>1.327869565217391E-2</v>
      </c>
      <c r="CH244" s="115">
        <v>7.3343478260869555E-3</v>
      </c>
      <c r="CI244" s="115">
        <v>3.521739130434783E-5</v>
      </c>
      <c r="CJ244" s="115">
        <v>3.9695652173913032E-4</v>
      </c>
      <c r="CK244" s="115">
        <v>4.0934782608695649E-3</v>
      </c>
      <c r="CL244" s="115">
        <v>7.7093913043478277E-2</v>
      </c>
      <c r="CM244" s="115">
        <v>3.8698260869565224E-2</v>
      </c>
      <c r="CN244" s="115">
        <v>0</v>
      </c>
      <c r="CO244" s="115">
        <v>-1.2689130434782609E-2</v>
      </c>
      <c r="CP244" s="115">
        <v>4.6439130434782601E-2</v>
      </c>
      <c r="CQ244" s="115">
        <v>0.1390573913043478</v>
      </c>
      <c r="CR244" s="115">
        <v>6.466130434782609E-2</v>
      </c>
      <c r="CS244" s="115">
        <v>6.9186521739130438E-2</v>
      </c>
      <c r="CT244" s="115">
        <v>0.3066552173913043</v>
      </c>
      <c r="CU244" s="115">
        <v>1.0600434782608694E-2</v>
      </c>
      <c r="CV244" s="115">
        <v>2.6608695652173916E-4</v>
      </c>
      <c r="CW244" s="115">
        <v>1.8260869565217393E-5</v>
      </c>
      <c r="CX244" s="115">
        <v>1.3086956521739132E-4</v>
      </c>
      <c r="CY244" s="115">
        <v>7.4334782608695641E-3</v>
      </c>
      <c r="CZ244" s="115">
        <v>1.673913043478261E-4</v>
      </c>
      <c r="DA244" s="115">
        <v>1.9108695652173908E-3</v>
      </c>
      <c r="DB244" s="115">
        <v>1.9347826086956523E-4</v>
      </c>
      <c r="DC244" s="115">
        <v>1.6521739130434781E-5</v>
      </c>
      <c r="DD244" s="115">
        <v>0.10430869565217391</v>
      </c>
      <c r="DE244" s="115">
        <v>1.0591304347826087E-3</v>
      </c>
      <c r="DF244" s="115">
        <v>1.3043478260869567E-4</v>
      </c>
      <c r="DG244" s="115">
        <v>7.6573913043478234E-3</v>
      </c>
      <c r="DH244" s="115">
        <v>2.3913043478260857E-5</v>
      </c>
      <c r="DI244" s="115">
        <v>-1.3043478260869564E-6</v>
      </c>
      <c r="DJ244" s="115">
        <v>1.5299565217391304E-2</v>
      </c>
      <c r="DK244" s="115">
        <v>7.8386956521739118E-3</v>
      </c>
      <c r="DL244" s="115">
        <v>4.9565217391304357E-5</v>
      </c>
      <c r="DM244" s="115">
        <v>0.23642260869565207</v>
      </c>
      <c r="DN244" s="115">
        <v>8.1420000000000006E-2</v>
      </c>
      <c r="DO244" s="115">
        <v>7.1043478260869586E-4</v>
      </c>
      <c r="DP244" s="115">
        <v>2.2173913043478262E-5</v>
      </c>
      <c r="DQ244" s="115">
        <v>7.960869565217393E-4</v>
      </c>
      <c r="DR244" s="115">
        <v>3.3478260869565208E-5</v>
      </c>
      <c r="DS244" s="116">
        <v>246.05542434782606</v>
      </c>
      <c r="DT244" s="114">
        <v>6.6666533333333353</v>
      </c>
      <c r="DU244" s="115">
        <v>4.4158608333333325</v>
      </c>
      <c r="DV244" s="115">
        <v>6.9599837500000001</v>
      </c>
      <c r="DW244" s="115">
        <v>4.767464583333334</v>
      </c>
      <c r="DX244" s="115">
        <v>1.3829925000000001</v>
      </c>
      <c r="DY244" s="115">
        <v>1.3690645833333335</v>
      </c>
      <c r="DZ244" s="115">
        <v>1.6547433333333335</v>
      </c>
      <c r="EA244" s="115">
        <v>0.18196500000000002</v>
      </c>
      <c r="EB244" s="115">
        <v>0.13612000000000002</v>
      </c>
      <c r="EC244" s="115">
        <v>2.2507925000000002</v>
      </c>
      <c r="ED244" s="115">
        <v>4.2580416666666669E-2</v>
      </c>
      <c r="EE244" s="115">
        <v>1.1734583333333335E-2</v>
      </c>
      <c r="EF244" s="115">
        <v>8.9583333333333333E-5</v>
      </c>
      <c r="EG244" s="115">
        <v>1.5654166666666663E-3</v>
      </c>
      <c r="EH244" s="115">
        <v>1.363833333333333E-2</v>
      </c>
      <c r="EI244" s="115">
        <v>0.32245708333333339</v>
      </c>
      <c r="EJ244" s="115">
        <v>4.4169583333333325E-2</v>
      </c>
      <c r="EK244" s="115">
        <v>0</v>
      </c>
      <c r="EL244" s="115">
        <v>2.6788749999999997E-2</v>
      </c>
      <c r="EM244" s="115">
        <v>0.18193458333333332</v>
      </c>
      <c r="EN244" s="115">
        <v>0.29775875000000007</v>
      </c>
      <c r="EO244" s="115">
        <v>0.22815791666666671</v>
      </c>
      <c r="EP244" s="115">
        <v>0.18466166666666664</v>
      </c>
      <c r="EQ244" s="115">
        <v>0.91930166666666668</v>
      </c>
      <c r="ER244" s="115">
        <v>2.5201666666666664E-2</v>
      </c>
      <c r="ES244" s="115">
        <v>1.8691666666666665E-3</v>
      </c>
      <c r="ET244" s="115">
        <v>7.8750000000000003E-5</v>
      </c>
      <c r="EU244" s="115">
        <v>5.1041666666666672E-4</v>
      </c>
      <c r="EV244" s="115">
        <v>1.450166666666667E-2</v>
      </c>
      <c r="EW244" s="115">
        <v>9.0416666666666673E-4</v>
      </c>
      <c r="EX244" s="115">
        <v>8.1983333333333335E-3</v>
      </c>
      <c r="EY244" s="115">
        <v>5.7208333333333341E-4</v>
      </c>
      <c r="EZ244" s="115">
        <v>6.4583333333333349E-5</v>
      </c>
      <c r="FA244" s="115">
        <v>1.0612899999999998</v>
      </c>
      <c r="FB244" s="115">
        <v>6.4508333333333327E-3</v>
      </c>
      <c r="FC244" s="115">
        <v>6.0250000000000006E-4</v>
      </c>
      <c r="FD244" s="115">
        <v>2.513583333333334E-2</v>
      </c>
      <c r="FE244" s="115">
        <v>-8.3333333333333303E-6</v>
      </c>
      <c r="FF244" s="115">
        <v>2.1666666666666663E-4</v>
      </c>
      <c r="FG244" s="115">
        <v>2.0575E-2</v>
      </c>
      <c r="FH244" s="115">
        <v>3.251833333333333E-2</v>
      </c>
      <c r="FI244" s="115">
        <v>1.4250000000000002E-4</v>
      </c>
      <c r="FJ244" s="115">
        <v>0.96141250000000023</v>
      </c>
      <c r="FK244" s="115">
        <v>0.33527083333333341</v>
      </c>
      <c r="FL244" s="115">
        <v>9.0041666666666688E-4</v>
      </c>
      <c r="FM244" s="115">
        <v>7.3333333333333331E-5</v>
      </c>
      <c r="FN244" s="115">
        <v>3.7462500000000009E-3</v>
      </c>
      <c r="FO244" s="115">
        <v>1.4666666666666669E-4</v>
      </c>
      <c r="FP244" s="116">
        <v>103.28502125000001</v>
      </c>
    </row>
    <row r="245" spans="1:172" x14ac:dyDescent="0.2">
      <c r="A245" s="27" t="s">
        <v>144</v>
      </c>
      <c r="B245" s="21">
        <f>B244+1</f>
        <v>2018</v>
      </c>
      <c r="C245" s="38">
        <f>C231</f>
        <v>6.3666166802371533</v>
      </c>
      <c r="D245" s="42">
        <f>Tracking!BM41</f>
        <v>20.454983613337081</v>
      </c>
      <c r="E245" s="42">
        <f>Tracking!BP41</f>
        <v>4.9044236167654818</v>
      </c>
      <c r="F245" s="42">
        <f>Tracking!BQ41</f>
        <v>17.799148183951299</v>
      </c>
      <c r="G245" s="42">
        <f>G231</f>
        <v>2.7944661919999998</v>
      </c>
      <c r="H245" s="104">
        <f>H231</f>
        <v>10.233218378</v>
      </c>
      <c r="I245" s="20"/>
      <c r="J245" s="41"/>
      <c r="K245" s="41"/>
      <c r="L245" s="40"/>
      <c r="M245" s="41"/>
      <c r="N245" s="40"/>
      <c r="O245" s="40"/>
      <c r="P245" s="40"/>
      <c r="Q245" s="40"/>
      <c r="R245" s="40"/>
      <c r="S245" s="40"/>
      <c r="T245" s="40"/>
      <c r="U245" s="28"/>
      <c r="V245" s="20"/>
      <c r="W245" s="41"/>
      <c r="X245" s="41"/>
      <c r="Y245" s="40"/>
      <c r="Z245" s="41"/>
      <c r="AA245" s="40"/>
      <c r="AB245" s="40"/>
      <c r="AC245" s="40"/>
      <c r="AD245" s="40"/>
      <c r="AE245" s="40"/>
      <c r="AF245" s="40"/>
      <c r="AG245" s="40"/>
      <c r="AH245" s="28"/>
      <c r="AI245" s="20"/>
      <c r="AJ245" s="43"/>
      <c r="AK245" s="43"/>
      <c r="AL245" s="43"/>
      <c r="AM245" s="43"/>
      <c r="AN245" s="43"/>
      <c r="AO245" s="43"/>
      <c r="AP245" s="43"/>
      <c r="AQ245" s="43"/>
      <c r="AR245" s="44"/>
      <c r="AS245" s="20"/>
      <c r="AT245" s="43"/>
      <c r="AU245" s="43"/>
      <c r="AV245" s="43"/>
      <c r="AW245" s="43"/>
      <c r="AX245" s="43"/>
      <c r="AY245" s="43"/>
      <c r="AZ245" s="43"/>
      <c r="BA245" s="43"/>
      <c r="BB245" s="44"/>
      <c r="BC245" s="20"/>
      <c r="BD245" s="45"/>
      <c r="BE245" s="45"/>
      <c r="BF245" s="45"/>
      <c r="BG245" s="45"/>
      <c r="BH245" s="45"/>
      <c r="BI245" s="45"/>
      <c r="BJ245" s="45"/>
      <c r="BK245" s="45"/>
      <c r="BL245" s="46"/>
      <c r="BM245" s="20"/>
      <c r="BN245" s="45"/>
      <c r="BO245" s="45"/>
      <c r="BP245" s="45"/>
      <c r="BQ245" s="45"/>
      <c r="BR245" s="45"/>
      <c r="BS245" s="45"/>
      <c r="BT245" s="45"/>
      <c r="BU245" s="45"/>
      <c r="BV245" s="46"/>
      <c r="BW245" s="47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9"/>
      <c r="DT245" s="47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9"/>
    </row>
    <row r="246" spans="1:172" x14ac:dyDescent="0.2">
      <c r="A246" s="27" t="s">
        <v>144</v>
      </c>
      <c r="B246" s="21">
        <f t="shared" ref="B246:B254" si="1144">B245+1</f>
        <v>2019</v>
      </c>
      <c r="C246" s="38">
        <f>C231</f>
        <v>6.3666166802371533</v>
      </c>
      <c r="D246" s="42">
        <f>Tracking!BM42</f>
        <v>20.232771325612362</v>
      </c>
      <c r="E246" s="42">
        <f>Tracking!BP42</f>
        <v>4.7999812550889338</v>
      </c>
      <c r="F246" s="42">
        <f>Tracking!BQ42</f>
        <v>17.387233365556167</v>
      </c>
      <c r="G246" s="42">
        <f>G231</f>
        <v>2.7944661919999998</v>
      </c>
      <c r="H246" s="104">
        <f>H231</f>
        <v>10.233218378</v>
      </c>
      <c r="I246" s="20"/>
      <c r="J246" s="41"/>
      <c r="K246" s="41"/>
      <c r="L246" s="40"/>
      <c r="M246" s="41"/>
      <c r="N246" s="40"/>
      <c r="O246" s="40"/>
      <c r="P246" s="40"/>
      <c r="Q246" s="40"/>
      <c r="R246" s="40"/>
      <c r="S246" s="40"/>
      <c r="T246" s="40"/>
      <c r="U246" s="28"/>
      <c r="V246" s="20"/>
      <c r="W246" s="41"/>
      <c r="X246" s="41"/>
      <c r="Y246" s="40"/>
      <c r="Z246" s="41"/>
      <c r="AA246" s="40"/>
      <c r="AB246" s="40"/>
      <c r="AC246" s="40"/>
      <c r="AD246" s="40"/>
      <c r="AE246" s="40"/>
      <c r="AF246" s="40"/>
      <c r="AG246" s="40"/>
      <c r="AH246" s="28"/>
      <c r="AI246" s="20"/>
      <c r="AJ246" s="43"/>
      <c r="AK246" s="43"/>
      <c r="AL246" s="43"/>
      <c r="AM246" s="43"/>
      <c r="AN246" s="43"/>
      <c r="AO246" s="43"/>
      <c r="AP246" s="43"/>
      <c r="AQ246" s="43"/>
      <c r="AR246" s="44"/>
      <c r="AS246" s="20"/>
      <c r="AT246" s="43"/>
      <c r="AU246" s="43"/>
      <c r="AV246" s="43"/>
      <c r="AW246" s="43"/>
      <c r="AX246" s="43"/>
      <c r="AY246" s="43"/>
      <c r="AZ246" s="43"/>
      <c r="BA246" s="43"/>
      <c r="BB246" s="44"/>
      <c r="BC246" s="20"/>
      <c r="BD246" s="45"/>
      <c r="BE246" s="45"/>
      <c r="BF246" s="45"/>
      <c r="BG246" s="45"/>
      <c r="BH246" s="45"/>
      <c r="BI246" s="45"/>
      <c r="BJ246" s="45"/>
      <c r="BK246" s="45"/>
      <c r="BL246" s="46"/>
      <c r="BM246" s="20"/>
      <c r="BN246" s="45"/>
      <c r="BO246" s="45"/>
      <c r="BP246" s="45"/>
      <c r="BQ246" s="45"/>
      <c r="BR246" s="45"/>
      <c r="BS246" s="45"/>
      <c r="BT246" s="45"/>
      <c r="BU246" s="45"/>
      <c r="BV246" s="46"/>
      <c r="BW246" s="47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9"/>
      <c r="DT246" s="47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9"/>
    </row>
    <row r="247" spans="1:172" x14ac:dyDescent="0.2">
      <c r="A247" s="27" t="s">
        <v>144</v>
      </c>
      <c r="B247" s="21">
        <f t="shared" si="1144"/>
        <v>2020</v>
      </c>
      <c r="C247" s="38">
        <f>C231</f>
        <v>6.3666166802371533</v>
      </c>
      <c r="D247" s="42">
        <f>Tracking!BM43</f>
        <v>20.010559037887642</v>
      </c>
      <c r="E247" s="42">
        <f>Tracking!BP43</f>
        <v>4.6955388934123858</v>
      </c>
      <c r="F247" s="42">
        <f>Tracking!BQ43</f>
        <v>16.975318547161034</v>
      </c>
      <c r="G247" s="42">
        <f>G231</f>
        <v>2.7944661919999998</v>
      </c>
      <c r="H247" s="104">
        <f>H231</f>
        <v>10.233218378</v>
      </c>
      <c r="I247" s="20"/>
      <c r="J247" s="41"/>
      <c r="K247" s="41"/>
      <c r="L247" s="40"/>
      <c r="M247" s="41"/>
      <c r="N247" s="40"/>
      <c r="O247" s="40"/>
      <c r="P247" s="40"/>
      <c r="Q247" s="40"/>
      <c r="R247" s="40"/>
      <c r="S247" s="40"/>
      <c r="T247" s="40"/>
      <c r="U247" s="28"/>
      <c r="V247" s="20"/>
      <c r="W247" s="41"/>
      <c r="X247" s="41"/>
      <c r="Y247" s="40"/>
      <c r="Z247" s="41"/>
      <c r="AA247" s="40"/>
      <c r="AB247" s="40"/>
      <c r="AC247" s="40"/>
      <c r="AD247" s="40"/>
      <c r="AE247" s="40"/>
      <c r="AF247" s="40"/>
      <c r="AG247" s="40"/>
      <c r="AH247" s="28"/>
      <c r="AI247" s="20"/>
      <c r="AJ247" s="43"/>
      <c r="AK247" s="43"/>
      <c r="AL247" s="43"/>
      <c r="AM247" s="43"/>
      <c r="AN247" s="43"/>
      <c r="AO247" s="43"/>
      <c r="AP247" s="43"/>
      <c r="AQ247" s="43"/>
      <c r="AR247" s="44"/>
      <c r="AS247" s="20"/>
      <c r="AT247" s="43"/>
      <c r="AU247" s="43"/>
      <c r="AV247" s="43"/>
      <c r="AW247" s="43"/>
      <c r="AX247" s="43"/>
      <c r="AY247" s="43"/>
      <c r="AZ247" s="43"/>
      <c r="BA247" s="43"/>
      <c r="BB247" s="44"/>
      <c r="BC247" s="20"/>
      <c r="BD247" s="45"/>
      <c r="BE247" s="45"/>
      <c r="BF247" s="45"/>
      <c r="BG247" s="45"/>
      <c r="BH247" s="45"/>
      <c r="BI247" s="45"/>
      <c r="BJ247" s="45"/>
      <c r="BK247" s="45"/>
      <c r="BL247" s="46"/>
      <c r="BM247" s="20"/>
      <c r="BN247" s="45"/>
      <c r="BO247" s="45"/>
      <c r="BP247" s="45"/>
      <c r="BQ247" s="45"/>
      <c r="BR247" s="45"/>
      <c r="BS247" s="45"/>
      <c r="BT247" s="45"/>
      <c r="BU247" s="45"/>
      <c r="BV247" s="46"/>
      <c r="BW247" s="47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9"/>
      <c r="DT247" s="47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9"/>
    </row>
    <row r="248" spans="1:172" x14ac:dyDescent="0.2">
      <c r="A248" s="27" t="s">
        <v>144</v>
      </c>
      <c r="B248" s="21">
        <f t="shared" si="1144"/>
        <v>2021</v>
      </c>
      <c r="C248" s="38">
        <f>C231</f>
        <v>6.3666166802371533</v>
      </c>
      <c r="D248" s="42">
        <f>Tracking!BM44</f>
        <v>19.788346750162923</v>
      </c>
      <c r="E248" s="42">
        <f>Tracking!BP44</f>
        <v>4.5910965317358379</v>
      </c>
      <c r="F248" s="42">
        <f>Tracking!BQ44</f>
        <v>16.563403728765902</v>
      </c>
      <c r="G248" s="42">
        <f>G231</f>
        <v>2.7944661919999998</v>
      </c>
      <c r="H248" s="104">
        <f>H231</f>
        <v>10.233218378</v>
      </c>
      <c r="I248" s="20"/>
      <c r="J248" s="41"/>
      <c r="K248" s="41"/>
      <c r="L248" s="40"/>
      <c r="M248" s="41"/>
      <c r="N248" s="40"/>
      <c r="O248" s="40"/>
      <c r="P248" s="40"/>
      <c r="Q248" s="40"/>
      <c r="R248" s="40"/>
      <c r="S248" s="40"/>
      <c r="T248" s="40"/>
      <c r="U248" s="28"/>
      <c r="V248" s="20"/>
      <c r="W248" s="41"/>
      <c r="X248" s="41"/>
      <c r="Y248" s="40"/>
      <c r="Z248" s="41"/>
      <c r="AA248" s="40"/>
      <c r="AB248" s="40"/>
      <c r="AC248" s="40"/>
      <c r="AD248" s="40"/>
      <c r="AE248" s="40"/>
      <c r="AF248" s="40"/>
      <c r="AG248" s="40"/>
      <c r="AH248" s="28"/>
      <c r="AI248" s="20"/>
      <c r="AJ248" s="43"/>
      <c r="AK248" s="43"/>
      <c r="AL248" s="43"/>
      <c r="AM248" s="43"/>
      <c r="AN248" s="43"/>
      <c r="AO248" s="43"/>
      <c r="AP248" s="43"/>
      <c r="AQ248" s="43"/>
      <c r="AR248" s="44"/>
      <c r="AS248" s="20"/>
      <c r="AT248" s="43"/>
      <c r="AU248" s="43"/>
      <c r="AV248" s="43"/>
      <c r="AW248" s="43"/>
      <c r="AX248" s="43"/>
      <c r="AY248" s="43"/>
      <c r="AZ248" s="43"/>
      <c r="BA248" s="43"/>
      <c r="BB248" s="44"/>
      <c r="BC248" s="20"/>
      <c r="BD248" s="45"/>
      <c r="BE248" s="45"/>
      <c r="BF248" s="45"/>
      <c r="BG248" s="45"/>
      <c r="BH248" s="45"/>
      <c r="BI248" s="45"/>
      <c r="BJ248" s="45"/>
      <c r="BK248" s="45"/>
      <c r="BL248" s="46"/>
      <c r="BM248" s="20"/>
      <c r="BN248" s="45"/>
      <c r="BO248" s="45"/>
      <c r="BP248" s="45"/>
      <c r="BQ248" s="45"/>
      <c r="BR248" s="45"/>
      <c r="BS248" s="45"/>
      <c r="BT248" s="45"/>
      <c r="BU248" s="45"/>
      <c r="BV248" s="46"/>
      <c r="BW248" s="47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9"/>
      <c r="DT248" s="47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9"/>
    </row>
    <row r="249" spans="1:172" x14ac:dyDescent="0.2">
      <c r="A249" s="27" t="s">
        <v>144</v>
      </c>
      <c r="B249" s="21">
        <f t="shared" si="1144"/>
        <v>2022</v>
      </c>
      <c r="C249" s="38">
        <f>C231</f>
        <v>6.3666166802371533</v>
      </c>
      <c r="D249" s="42">
        <f>Tracking!BM45</f>
        <v>19.566134462438203</v>
      </c>
      <c r="E249" s="42">
        <f>Tracking!BP45</f>
        <v>4.4866541700592899</v>
      </c>
      <c r="F249" s="42">
        <f>Tracking!BQ45</f>
        <v>16.15148891037077</v>
      </c>
      <c r="G249" s="42">
        <f>G231</f>
        <v>2.7944661919999998</v>
      </c>
      <c r="H249" s="104">
        <f>H231</f>
        <v>10.233218378</v>
      </c>
      <c r="I249" s="20"/>
      <c r="J249" s="41"/>
      <c r="K249" s="41"/>
      <c r="L249" s="40"/>
      <c r="M249" s="41"/>
      <c r="N249" s="40"/>
      <c r="O249" s="40"/>
      <c r="P249" s="40"/>
      <c r="Q249" s="40"/>
      <c r="R249" s="40"/>
      <c r="S249" s="40"/>
      <c r="T249" s="40"/>
      <c r="U249" s="28"/>
      <c r="V249" s="20"/>
      <c r="W249" s="41"/>
      <c r="X249" s="41"/>
      <c r="Y249" s="40"/>
      <c r="Z249" s="41"/>
      <c r="AA249" s="40"/>
      <c r="AB249" s="40"/>
      <c r="AC249" s="40"/>
      <c r="AD249" s="40"/>
      <c r="AE249" s="40"/>
      <c r="AF249" s="40"/>
      <c r="AG249" s="40"/>
      <c r="AH249" s="28"/>
      <c r="AI249" s="20"/>
      <c r="AJ249" s="43"/>
      <c r="AK249" s="43"/>
      <c r="AL249" s="43"/>
      <c r="AM249" s="43"/>
      <c r="AN249" s="43"/>
      <c r="AO249" s="43"/>
      <c r="AP249" s="43"/>
      <c r="AQ249" s="43"/>
      <c r="AR249" s="44"/>
      <c r="AS249" s="20"/>
      <c r="AT249" s="43"/>
      <c r="AU249" s="43"/>
      <c r="AV249" s="43"/>
      <c r="AW249" s="43"/>
      <c r="AX249" s="43"/>
      <c r="AY249" s="43"/>
      <c r="AZ249" s="43"/>
      <c r="BA249" s="43"/>
      <c r="BB249" s="44"/>
      <c r="BC249" s="20"/>
      <c r="BD249" s="45"/>
      <c r="BE249" s="45"/>
      <c r="BF249" s="45"/>
      <c r="BG249" s="45"/>
      <c r="BH249" s="45"/>
      <c r="BI249" s="45"/>
      <c r="BJ249" s="45"/>
      <c r="BK249" s="45"/>
      <c r="BL249" s="46"/>
      <c r="BM249" s="20"/>
      <c r="BN249" s="45"/>
      <c r="BO249" s="45"/>
      <c r="BP249" s="45"/>
      <c r="BQ249" s="45"/>
      <c r="BR249" s="45"/>
      <c r="BS249" s="45"/>
      <c r="BT249" s="45"/>
      <c r="BU249" s="45"/>
      <c r="BV249" s="46"/>
      <c r="BW249" s="47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9"/>
      <c r="DT249" s="47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9"/>
    </row>
    <row r="250" spans="1:172" x14ac:dyDescent="0.2">
      <c r="A250" s="27" t="s">
        <v>144</v>
      </c>
      <c r="B250" s="21">
        <f t="shared" si="1144"/>
        <v>2023</v>
      </c>
      <c r="C250" s="38">
        <f>C231</f>
        <v>6.3666166802371533</v>
      </c>
      <c r="D250" s="42">
        <f>Tracking!BM46</f>
        <v>19.343922174713484</v>
      </c>
      <c r="E250" s="42">
        <f>Tracking!BP46</f>
        <v>4.3822118083827419</v>
      </c>
      <c r="F250" s="42">
        <f>Tracking!BQ46</f>
        <v>15.739574091975639</v>
      </c>
      <c r="G250" s="42">
        <f>G231</f>
        <v>2.7944661919999998</v>
      </c>
      <c r="H250" s="104">
        <f>H231</f>
        <v>10.233218378</v>
      </c>
      <c r="I250" s="20"/>
      <c r="J250" s="41"/>
      <c r="K250" s="41"/>
      <c r="L250" s="40"/>
      <c r="M250" s="41"/>
      <c r="N250" s="40"/>
      <c r="O250" s="40"/>
      <c r="P250" s="40"/>
      <c r="Q250" s="40"/>
      <c r="R250" s="40"/>
      <c r="S250" s="40"/>
      <c r="T250" s="40"/>
      <c r="U250" s="28"/>
      <c r="V250" s="20"/>
      <c r="W250" s="41"/>
      <c r="X250" s="41"/>
      <c r="Y250" s="40"/>
      <c r="Z250" s="41"/>
      <c r="AA250" s="40"/>
      <c r="AB250" s="40"/>
      <c r="AC250" s="40"/>
      <c r="AD250" s="40"/>
      <c r="AE250" s="40"/>
      <c r="AF250" s="40"/>
      <c r="AG250" s="40"/>
      <c r="AH250" s="28"/>
      <c r="AI250" s="20"/>
      <c r="AJ250" s="43"/>
      <c r="AK250" s="43"/>
      <c r="AL250" s="43"/>
      <c r="AM250" s="43"/>
      <c r="AN250" s="43"/>
      <c r="AO250" s="43"/>
      <c r="AP250" s="43"/>
      <c r="AQ250" s="43"/>
      <c r="AR250" s="44"/>
      <c r="AS250" s="20"/>
      <c r="AT250" s="43"/>
      <c r="AU250" s="43"/>
      <c r="AV250" s="43"/>
      <c r="AW250" s="43"/>
      <c r="AX250" s="43"/>
      <c r="AY250" s="43"/>
      <c r="AZ250" s="43"/>
      <c r="BA250" s="43"/>
      <c r="BB250" s="44"/>
      <c r="BC250" s="20"/>
      <c r="BD250" s="45"/>
      <c r="BE250" s="45"/>
      <c r="BF250" s="45"/>
      <c r="BG250" s="45"/>
      <c r="BH250" s="45"/>
      <c r="BI250" s="45"/>
      <c r="BJ250" s="45"/>
      <c r="BK250" s="45"/>
      <c r="BL250" s="46"/>
      <c r="BM250" s="20"/>
      <c r="BN250" s="45"/>
      <c r="BO250" s="45"/>
      <c r="BP250" s="45"/>
      <c r="BQ250" s="45"/>
      <c r="BR250" s="45"/>
      <c r="BS250" s="45"/>
      <c r="BT250" s="45"/>
      <c r="BU250" s="45"/>
      <c r="BV250" s="46"/>
      <c r="BW250" s="47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9"/>
      <c r="DT250" s="47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9"/>
    </row>
    <row r="251" spans="1:172" x14ac:dyDescent="0.2">
      <c r="A251" s="27" t="s">
        <v>144</v>
      </c>
      <c r="B251" s="21">
        <f t="shared" si="1144"/>
        <v>2024</v>
      </c>
      <c r="C251" s="38">
        <f>C231</f>
        <v>6.3666166802371533</v>
      </c>
      <c r="D251" s="42">
        <f>Tracking!BM47</f>
        <v>19.121709886988764</v>
      </c>
      <c r="E251" s="42">
        <f>Tracking!BP47</f>
        <v>4.277769446706194</v>
      </c>
      <c r="F251" s="42">
        <f>Tracking!BQ47</f>
        <v>15.327659273580508</v>
      </c>
      <c r="G251" s="42">
        <f>G231</f>
        <v>2.7944661919999998</v>
      </c>
      <c r="H251" s="104">
        <f>H231</f>
        <v>10.233218378</v>
      </c>
      <c r="I251" s="20"/>
      <c r="J251" s="41"/>
      <c r="K251" s="41"/>
      <c r="L251" s="40"/>
      <c r="M251" s="41"/>
      <c r="N251" s="40"/>
      <c r="O251" s="40"/>
      <c r="P251" s="40"/>
      <c r="Q251" s="40"/>
      <c r="R251" s="40"/>
      <c r="S251" s="40"/>
      <c r="T251" s="40"/>
      <c r="U251" s="28"/>
      <c r="V251" s="20"/>
      <c r="W251" s="41"/>
      <c r="X251" s="41"/>
      <c r="Y251" s="40"/>
      <c r="Z251" s="41"/>
      <c r="AA251" s="40"/>
      <c r="AB251" s="40"/>
      <c r="AC251" s="40"/>
      <c r="AD251" s="40"/>
      <c r="AE251" s="40"/>
      <c r="AF251" s="40"/>
      <c r="AG251" s="40"/>
      <c r="AH251" s="28"/>
      <c r="AI251" s="20"/>
      <c r="AJ251" s="43"/>
      <c r="AK251" s="43"/>
      <c r="AL251" s="43"/>
      <c r="AM251" s="43"/>
      <c r="AN251" s="43"/>
      <c r="AO251" s="43"/>
      <c r="AP251" s="43"/>
      <c r="AQ251" s="43"/>
      <c r="AR251" s="44"/>
      <c r="AS251" s="20"/>
      <c r="AT251" s="43"/>
      <c r="AU251" s="43"/>
      <c r="AV251" s="43"/>
      <c r="AW251" s="43"/>
      <c r="AX251" s="43"/>
      <c r="AY251" s="43"/>
      <c r="AZ251" s="43"/>
      <c r="BA251" s="43"/>
      <c r="BB251" s="44"/>
      <c r="BC251" s="20"/>
      <c r="BD251" s="45"/>
      <c r="BE251" s="45"/>
      <c r="BF251" s="45"/>
      <c r="BG251" s="45"/>
      <c r="BH251" s="45"/>
      <c r="BI251" s="45"/>
      <c r="BJ251" s="45"/>
      <c r="BK251" s="45"/>
      <c r="BL251" s="46"/>
      <c r="BM251" s="20"/>
      <c r="BN251" s="45"/>
      <c r="BO251" s="45"/>
      <c r="BP251" s="45"/>
      <c r="BQ251" s="45"/>
      <c r="BR251" s="45"/>
      <c r="BS251" s="45"/>
      <c r="BT251" s="45"/>
      <c r="BU251" s="45"/>
      <c r="BV251" s="46"/>
      <c r="BW251" s="47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9"/>
      <c r="DT251" s="47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9"/>
    </row>
    <row r="252" spans="1:172" x14ac:dyDescent="0.2">
      <c r="A252" s="27" t="s">
        <v>144</v>
      </c>
      <c r="B252" s="21">
        <f t="shared" si="1144"/>
        <v>2025</v>
      </c>
      <c r="C252" s="38">
        <f>C231</f>
        <v>6.3666166802371533</v>
      </c>
      <c r="D252" s="42">
        <f>Tracking!BM48</f>
        <v>18.899497599264045</v>
      </c>
      <c r="E252" s="42">
        <f>Tracking!BP48</f>
        <v>4.173327085029646</v>
      </c>
      <c r="F252" s="42">
        <f>Tracking!BQ48</f>
        <v>14.915744455185378</v>
      </c>
      <c r="G252" s="42">
        <f>G231</f>
        <v>2.7944661919999998</v>
      </c>
      <c r="H252" s="104">
        <f>H231</f>
        <v>10.233218378</v>
      </c>
      <c r="I252" s="20"/>
      <c r="J252" s="41"/>
      <c r="K252" s="41"/>
      <c r="L252" s="40"/>
      <c r="M252" s="41"/>
      <c r="N252" s="40"/>
      <c r="O252" s="40"/>
      <c r="P252" s="40"/>
      <c r="Q252" s="40"/>
      <c r="R252" s="40"/>
      <c r="S252" s="40"/>
      <c r="T252" s="40"/>
      <c r="U252" s="28"/>
      <c r="V252" s="20"/>
      <c r="W252" s="41"/>
      <c r="X252" s="41"/>
      <c r="Y252" s="40"/>
      <c r="Z252" s="41"/>
      <c r="AA252" s="40"/>
      <c r="AB252" s="40"/>
      <c r="AC252" s="40"/>
      <c r="AD252" s="40"/>
      <c r="AE252" s="40"/>
      <c r="AF252" s="40"/>
      <c r="AG252" s="40"/>
      <c r="AH252" s="28"/>
      <c r="AI252" s="20"/>
      <c r="AJ252" s="43"/>
      <c r="AK252" s="43"/>
      <c r="AL252" s="43"/>
      <c r="AM252" s="43"/>
      <c r="AN252" s="43"/>
      <c r="AO252" s="43"/>
      <c r="AP252" s="43"/>
      <c r="AQ252" s="43"/>
      <c r="AR252" s="44"/>
      <c r="AS252" s="20"/>
      <c r="AT252" s="43"/>
      <c r="AU252" s="43"/>
      <c r="AV252" s="43"/>
      <c r="AW252" s="43"/>
      <c r="AX252" s="43"/>
      <c r="AY252" s="43"/>
      <c r="AZ252" s="43"/>
      <c r="BA252" s="43"/>
      <c r="BB252" s="44"/>
      <c r="BC252" s="20"/>
      <c r="BD252" s="45"/>
      <c r="BE252" s="45"/>
      <c r="BF252" s="45"/>
      <c r="BG252" s="45"/>
      <c r="BH252" s="45"/>
      <c r="BI252" s="45"/>
      <c r="BJ252" s="45"/>
      <c r="BK252" s="45"/>
      <c r="BL252" s="46"/>
      <c r="BM252" s="20"/>
      <c r="BN252" s="45"/>
      <c r="BO252" s="45"/>
      <c r="BP252" s="45"/>
      <c r="BQ252" s="45"/>
      <c r="BR252" s="45"/>
      <c r="BS252" s="45"/>
      <c r="BT252" s="45"/>
      <c r="BU252" s="45"/>
      <c r="BV252" s="46"/>
      <c r="BW252" s="47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9"/>
      <c r="DT252" s="47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9"/>
    </row>
    <row r="253" spans="1:172" x14ac:dyDescent="0.2">
      <c r="A253" s="27" t="s">
        <v>144</v>
      </c>
      <c r="B253" s="21">
        <f t="shared" si="1144"/>
        <v>2026</v>
      </c>
      <c r="C253" s="38">
        <f>C231</f>
        <v>6.3666166802371533</v>
      </c>
      <c r="D253" s="42">
        <f>Tracking!BM49</f>
        <v>18.677285311539325</v>
      </c>
      <c r="E253" s="42">
        <f>Tracking!BP49</f>
        <v>4.068884723353098</v>
      </c>
      <c r="F253" s="42">
        <f>Tracking!BQ49</f>
        <v>14.503829636790247</v>
      </c>
      <c r="G253" s="42">
        <f>G231</f>
        <v>2.7944661919999998</v>
      </c>
      <c r="H253" s="104">
        <f>H231</f>
        <v>10.233218378</v>
      </c>
      <c r="I253" s="20"/>
      <c r="J253" s="41"/>
      <c r="K253" s="41"/>
      <c r="L253" s="40"/>
      <c r="M253" s="41"/>
      <c r="N253" s="40"/>
      <c r="O253" s="40"/>
      <c r="P253" s="40"/>
      <c r="Q253" s="40"/>
      <c r="R253" s="40"/>
      <c r="S253" s="40"/>
      <c r="T253" s="40"/>
      <c r="U253" s="28"/>
      <c r="V253" s="20"/>
      <c r="W253" s="41"/>
      <c r="X253" s="41"/>
      <c r="Y253" s="40"/>
      <c r="Z253" s="41"/>
      <c r="AA253" s="40"/>
      <c r="AB253" s="40"/>
      <c r="AC253" s="40"/>
      <c r="AD253" s="40"/>
      <c r="AE253" s="40"/>
      <c r="AF253" s="40"/>
      <c r="AG253" s="40"/>
      <c r="AH253" s="28"/>
      <c r="AI253" s="20"/>
      <c r="AJ253" s="43"/>
      <c r="AK253" s="43"/>
      <c r="AL253" s="43"/>
      <c r="AM253" s="43"/>
      <c r="AN253" s="43"/>
      <c r="AO253" s="43"/>
      <c r="AP253" s="43"/>
      <c r="AQ253" s="43"/>
      <c r="AR253" s="44"/>
      <c r="AS253" s="20"/>
      <c r="AT253" s="43"/>
      <c r="AU253" s="43"/>
      <c r="AV253" s="43"/>
      <c r="AW253" s="43"/>
      <c r="AX253" s="43"/>
      <c r="AY253" s="43"/>
      <c r="AZ253" s="43"/>
      <c r="BA253" s="43"/>
      <c r="BB253" s="44"/>
      <c r="BC253" s="20"/>
      <c r="BD253" s="45"/>
      <c r="BE253" s="45"/>
      <c r="BF253" s="45"/>
      <c r="BG253" s="45"/>
      <c r="BH253" s="45"/>
      <c r="BI253" s="45"/>
      <c r="BJ253" s="45"/>
      <c r="BK253" s="45"/>
      <c r="BL253" s="46"/>
      <c r="BM253" s="20"/>
      <c r="BN253" s="45"/>
      <c r="BO253" s="45"/>
      <c r="BP253" s="45"/>
      <c r="BQ253" s="45"/>
      <c r="BR253" s="45"/>
      <c r="BS253" s="45"/>
      <c r="BT253" s="45"/>
      <c r="BU253" s="45"/>
      <c r="BV253" s="46"/>
      <c r="BW253" s="47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9"/>
      <c r="DT253" s="47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9"/>
    </row>
    <row r="254" spans="1:172" x14ac:dyDescent="0.2">
      <c r="A254" s="27" t="s">
        <v>144</v>
      </c>
      <c r="B254" s="21">
        <f t="shared" si="1144"/>
        <v>2027</v>
      </c>
      <c r="C254" s="38">
        <f>C231</f>
        <v>6.3666166802371533</v>
      </c>
      <c r="D254" s="42">
        <f>Tracking!BM50</f>
        <v>18.455073023814606</v>
      </c>
      <c r="E254" s="42">
        <f>Tracking!BP50</f>
        <v>3.9644423616765501</v>
      </c>
      <c r="F254" s="42">
        <f>Tracking!BQ50</f>
        <v>14.091914818395116</v>
      </c>
      <c r="G254" s="42">
        <f>G231</f>
        <v>2.7944661919999998</v>
      </c>
      <c r="H254" s="104">
        <f>H231</f>
        <v>10.233218378</v>
      </c>
      <c r="I254" s="20"/>
      <c r="J254" s="41"/>
      <c r="K254" s="41"/>
      <c r="L254" s="40"/>
      <c r="M254" s="41"/>
      <c r="N254" s="40"/>
      <c r="O254" s="40"/>
      <c r="P254" s="40"/>
      <c r="Q254" s="40"/>
      <c r="R254" s="40"/>
      <c r="S254" s="40"/>
      <c r="T254" s="40"/>
      <c r="U254" s="28"/>
      <c r="V254" s="20"/>
      <c r="W254" s="41"/>
      <c r="X254" s="41"/>
      <c r="Y254" s="40"/>
      <c r="Z254" s="41"/>
      <c r="AA254" s="40"/>
      <c r="AB254" s="40"/>
      <c r="AC254" s="40"/>
      <c r="AD254" s="40"/>
      <c r="AE254" s="40"/>
      <c r="AF254" s="40"/>
      <c r="AG254" s="40"/>
      <c r="AH254" s="28"/>
      <c r="AI254" s="20"/>
      <c r="AJ254" s="43"/>
      <c r="AK254" s="43"/>
      <c r="AL254" s="43"/>
      <c r="AM254" s="43"/>
      <c r="AN254" s="43"/>
      <c r="AO254" s="43"/>
      <c r="AP254" s="43"/>
      <c r="AQ254" s="43"/>
      <c r="AR254" s="44"/>
      <c r="AS254" s="20"/>
      <c r="AT254" s="43"/>
      <c r="AU254" s="43"/>
      <c r="AV254" s="43"/>
      <c r="AW254" s="43"/>
      <c r="AX254" s="43"/>
      <c r="AY254" s="43"/>
      <c r="AZ254" s="43"/>
      <c r="BA254" s="43"/>
      <c r="BB254" s="44"/>
      <c r="BC254" s="20"/>
      <c r="BD254" s="45"/>
      <c r="BE254" s="45"/>
      <c r="BF254" s="45"/>
      <c r="BG254" s="45"/>
      <c r="BH254" s="45"/>
      <c r="BI254" s="45"/>
      <c r="BJ254" s="45"/>
      <c r="BK254" s="45"/>
      <c r="BL254" s="46"/>
      <c r="BM254" s="20"/>
      <c r="BN254" s="45"/>
      <c r="BO254" s="45"/>
      <c r="BP254" s="45"/>
      <c r="BQ254" s="45"/>
      <c r="BR254" s="45"/>
      <c r="BS254" s="45"/>
      <c r="BT254" s="45"/>
      <c r="BU254" s="45"/>
      <c r="BV254" s="46"/>
      <c r="BW254" s="47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9"/>
      <c r="DT254" s="47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9"/>
    </row>
    <row r="255" spans="1:172" ht="12" thickBot="1" x14ac:dyDescent="0.25">
      <c r="A255" s="86" t="s">
        <v>144</v>
      </c>
      <c r="B255" s="30">
        <v>2028</v>
      </c>
      <c r="C255" s="126">
        <f>C231</f>
        <v>6.3666166802371533</v>
      </c>
      <c r="D255" s="127">
        <f>Tracking!BM51</f>
        <v>18.232860736089886</v>
      </c>
      <c r="E255" s="127">
        <f>Tracking!BP51</f>
        <v>3.86</v>
      </c>
      <c r="F255" s="127">
        <f>Tracking!BQ51</f>
        <v>13.68</v>
      </c>
      <c r="G255" s="50">
        <f>G231</f>
        <v>2.7944661919999998</v>
      </c>
      <c r="H255" s="50">
        <f>H231</f>
        <v>10.233218378</v>
      </c>
      <c r="I255" s="51"/>
      <c r="J255" s="52"/>
      <c r="K255" s="50">
        <f>E255</f>
        <v>3.86</v>
      </c>
      <c r="L255" s="53"/>
      <c r="M255" s="52" t="str">
        <f t="shared" ref="M255" si="1145">IF(L255="","",L255-U255)</f>
        <v/>
      </c>
      <c r="N255" s="53"/>
      <c r="O255" s="53"/>
      <c r="P255" s="53"/>
      <c r="Q255" s="53"/>
      <c r="R255" s="53"/>
      <c r="S255" s="53"/>
      <c r="T255" s="53"/>
      <c r="U255" s="54"/>
      <c r="V255" s="51"/>
      <c r="W255" s="52"/>
      <c r="X255" s="50">
        <f>F255</f>
        <v>13.68</v>
      </c>
      <c r="Y255" s="53"/>
      <c r="Z255" s="52" t="str">
        <f t="shared" ref="Z255" si="1146">IF(Y255="","",Y255-AH255)</f>
        <v/>
      </c>
      <c r="AA255" s="53"/>
      <c r="AB255" s="53"/>
      <c r="AC255" s="53"/>
      <c r="AD255" s="53"/>
      <c r="AE255" s="53"/>
      <c r="AF255" s="53"/>
      <c r="AG255" s="53"/>
      <c r="AH255" s="54"/>
      <c r="AI255" s="51"/>
      <c r="AJ255" s="55"/>
      <c r="AK255" s="55"/>
      <c r="AL255" s="55"/>
      <c r="AM255" s="55"/>
      <c r="AN255" s="55"/>
      <c r="AO255" s="55"/>
      <c r="AP255" s="55"/>
      <c r="AQ255" s="55"/>
      <c r="AR255" s="56"/>
      <c r="AS255" s="51"/>
      <c r="AT255" s="55"/>
      <c r="AU255" s="55"/>
      <c r="AV255" s="55"/>
      <c r="AW255" s="55"/>
      <c r="AX255" s="55"/>
      <c r="AY255" s="55"/>
      <c r="AZ255" s="55"/>
      <c r="BA255" s="55"/>
      <c r="BB255" s="56"/>
      <c r="BC255" s="51"/>
      <c r="BD255" s="57"/>
      <c r="BE255" s="57"/>
      <c r="BF255" s="57"/>
      <c r="BG255" s="57"/>
      <c r="BH255" s="57"/>
      <c r="BI255" s="57"/>
      <c r="BJ255" s="57"/>
      <c r="BK255" s="57"/>
      <c r="BL255" s="58"/>
      <c r="BM255" s="51"/>
      <c r="BN255" s="57"/>
      <c r="BO255" s="57"/>
      <c r="BP255" s="57"/>
      <c r="BQ255" s="57"/>
      <c r="BR255" s="57"/>
      <c r="BS255" s="57"/>
      <c r="BT255" s="57"/>
      <c r="BU255" s="57"/>
      <c r="BV255" s="58"/>
      <c r="BW255" s="59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1"/>
      <c r="DT255" s="59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1"/>
    </row>
    <row r="256" spans="1:172" x14ac:dyDescent="0.2">
      <c r="A256" s="62"/>
      <c r="B256" s="63" t="s">
        <v>68</v>
      </c>
      <c r="C256" s="20"/>
      <c r="D256" s="41"/>
      <c r="E256" s="41"/>
      <c r="F256" s="41"/>
      <c r="G256" s="41"/>
      <c r="H256" s="41"/>
      <c r="I256" s="20"/>
      <c r="J256" s="41"/>
      <c r="K256" s="41"/>
      <c r="L256" s="40"/>
      <c r="M256" s="40"/>
      <c r="N256" s="40"/>
      <c r="O256" s="40"/>
      <c r="P256" s="40"/>
      <c r="Q256" s="40"/>
      <c r="R256" s="40"/>
      <c r="S256" s="40"/>
      <c r="T256" s="40"/>
      <c r="U256" s="28"/>
      <c r="V256" s="20"/>
      <c r="W256" s="41"/>
      <c r="X256" s="41"/>
      <c r="Y256" s="40"/>
      <c r="Z256" s="40"/>
      <c r="AA256" s="40"/>
      <c r="AB256" s="40"/>
      <c r="AC256" s="40"/>
      <c r="AD256" s="40"/>
      <c r="AE256" s="40"/>
      <c r="AF256" s="40"/>
      <c r="AG256" s="40"/>
      <c r="AH256" s="28"/>
      <c r="AI256" s="20"/>
      <c r="AJ256" s="43"/>
      <c r="AK256" s="43"/>
      <c r="AL256" s="43"/>
      <c r="AM256" s="43"/>
      <c r="AN256" s="43"/>
      <c r="AO256" s="43"/>
      <c r="AP256" s="43"/>
      <c r="AQ256" s="43"/>
      <c r="AR256" s="44"/>
      <c r="AS256" s="20"/>
      <c r="AT256" s="43"/>
      <c r="AU256" s="43"/>
      <c r="AV256" s="43"/>
      <c r="AW256" s="43"/>
      <c r="AX256" s="43"/>
      <c r="AY256" s="43"/>
      <c r="AZ256" s="43"/>
      <c r="BA256" s="43"/>
      <c r="BB256" s="44"/>
      <c r="BC256" s="20"/>
      <c r="BD256" s="45"/>
      <c r="BE256" s="45"/>
      <c r="BF256" s="45"/>
      <c r="BG256" s="45"/>
      <c r="BH256" s="45"/>
      <c r="BI256" s="45"/>
      <c r="BJ256" s="45"/>
      <c r="BK256" s="45"/>
      <c r="BL256" s="46"/>
      <c r="BM256" s="20"/>
      <c r="BN256" s="45"/>
      <c r="BO256" s="45"/>
      <c r="BP256" s="45"/>
      <c r="BQ256" s="45"/>
      <c r="BR256" s="45"/>
      <c r="BS256" s="45"/>
      <c r="BT256" s="45"/>
      <c r="BU256" s="45"/>
      <c r="BV256" s="46"/>
      <c r="BW256" s="47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9"/>
      <c r="DT256" s="47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9"/>
    </row>
    <row r="257" spans="1:172" x14ac:dyDescent="0.2">
      <c r="A257" s="62" t="str">
        <f t="shared" ref="A257:A270" si="1147">A231</f>
        <v>LYBR_RHTS</v>
      </c>
      <c r="B257" s="63" t="s">
        <v>67</v>
      </c>
      <c r="C257" s="20"/>
      <c r="D257" s="41"/>
      <c r="E257" s="41"/>
      <c r="F257" s="41"/>
      <c r="G257" s="41"/>
      <c r="H257" s="41"/>
      <c r="I257" s="20"/>
      <c r="J257" s="64">
        <f t="shared" ref="J257:J270" si="1148">IF(J231="","",J231)</f>
        <v>6.3666166802371533</v>
      </c>
      <c r="K257" s="41"/>
      <c r="L257" s="64">
        <f>IF(COUNT(L227:L231)&lt;3,"",AVERAGE(L227:L231))</f>
        <v>19.138613715019765</v>
      </c>
      <c r="M257" s="64">
        <f t="shared" ref="M257:U257" si="1149">IF(COUNT(M227:M231)&lt;3,"",AVERAGE(M227:M231))</f>
        <v>8.1386137150197619</v>
      </c>
      <c r="N257" s="64">
        <f t="shared" si="1149"/>
        <v>4.4415799071146242</v>
      </c>
      <c r="O257" s="64">
        <f t="shared" si="1149"/>
        <v>1.1535218972332015</v>
      </c>
      <c r="P257" s="64">
        <f t="shared" si="1149"/>
        <v>1.2869589450592884</v>
      </c>
      <c r="Q257" s="64">
        <f t="shared" si="1149"/>
        <v>0.59753355731225299</v>
      </c>
      <c r="R257" s="64">
        <f t="shared" si="1149"/>
        <v>9.3514494861660066E-2</v>
      </c>
      <c r="S257" s="64">
        <f t="shared" si="1149"/>
        <v>0.51455222648221355</v>
      </c>
      <c r="T257" s="64">
        <f t="shared" si="1149"/>
        <v>5.0952935177865609E-2</v>
      </c>
      <c r="U257" s="65">
        <f t="shared" si="1149"/>
        <v>11</v>
      </c>
      <c r="V257" s="20"/>
      <c r="W257" s="64">
        <f t="shared" ref="W257:W270" si="1150">IF(W231="","",W231)</f>
        <v>23.565955641483153</v>
      </c>
      <c r="X257" s="41"/>
      <c r="Y257" s="64">
        <f>IF(COUNT(Y227:Y231)&lt;3,"",AVERAGE(Y227:Y231))</f>
        <v>120.7459150334839</v>
      </c>
      <c r="Z257" s="64">
        <f t="shared" ref="Z257:AH257" si="1151">IF(COUNT(Z227:Z231)&lt;3,"",AVERAGE(Z227:Z231))</f>
        <v>109.7459150334839</v>
      </c>
      <c r="AA257" s="64">
        <f t="shared" si="1151"/>
        <v>84.988635871070954</v>
      </c>
      <c r="AB257" s="64">
        <f t="shared" si="1151"/>
        <v>8.6479022964991525</v>
      </c>
      <c r="AC257" s="64">
        <f t="shared" si="1151"/>
        <v>9.650615703877282</v>
      </c>
      <c r="AD257" s="64">
        <f t="shared" si="1151"/>
        <v>4.2023716233766235</v>
      </c>
      <c r="AE257" s="64">
        <f t="shared" si="1151"/>
        <v>0.54319809406173536</v>
      </c>
      <c r="AF257" s="64">
        <f t="shared" si="1151"/>
        <v>1.6214463691699605</v>
      </c>
      <c r="AG257" s="64">
        <f t="shared" si="1151"/>
        <v>9.1744480463015241E-2</v>
      </c>
      <c r="AH257" s="65">
        <f t="shared" si="1151"/>
        <v>11</v>
      </c>
      <c r="AI257" s="66">
        <f>J257</f>
        <v>6.3666166802371533</v>
      </c>
      <c r="AJ257" s="67">
        <f>L257/L257</f>
        <v>1</v>
      </c>
      <c r="AK257" s="67">
        <f>N257/L257</f>
        <v>0.2320742752453864</v>
      </c>
      <c r="AL257" s="67">
        <f>O257/L257</f>
        <v>6.0271967155485807E-2</v>
      </c>
      <c r="AM257" s="67">
        <f>P257/L257</f>
        <v>6.7244104731018092E-2</v>
      </c>
      <c r="AN257" s="67">
        <f>Q257/L257</f>
        <v>3.1221360450120559E-2</v>
      </c>
      <c r="AO257" s="67">
        <f>R257/L257</f>
        <v>4.8861686773201841E-3</v>
      </c>
      <c r="AP257" s="67">
        <f>S257/L257</f>
        <v>2.6885553684507402E-2</v>
      </c>
      <c r="AQ257" s="67">
        <f>T257/L257</f>
        <v>2.6623106530374416E-3</v>
      </c>
      <c r="AR257" s="68">
        <f>U257/L257</f>
        <v>0.57475427237278554</v>
      </c>
      <c r="AS257" s="66">
        <f>W257</f>
        <v>23.565955641483153</v>
      </c>
      <c r="AT257" s="67">
        <f>Y257/Y257</f>
        <v>1</v>
      </c>
      <c r="AU257" s="67">
        <f>AA257/Y257</f>
        <v>0.70386344620853525</v>
      </c>
      <c r="AV257" s="67">
        <f>AB257/Y257</f>
        <v>7.1620661403750299E-2</v>
      </c>
      <c r="AW257" s="67">
        <f>AC257/Y257</f>
        <v>7.9924987120277166E-2</v>
      </c>
      <c r="AX257" s="67">
        <f>AD257/Y257</f>
        <v>3.4803426867163742E-2</v>
      </c>
      <c r="AY257" s="67">
        <f>AE257/Y257</f>
        <v>4.4986871308325569E-3</v>
      </c>
      <c r="AZ257" s="67">
        <f>AF257/Y257</f>
        <v>1.3428581569159662E-2</v>
      </c>
      <c r="BA257" s="67">
        <f>AG257/Y257</f>
        <v>7.5981436256103321E-4</v>
      </c>
      <c r="BB257" s="68">
        <f>AH257/Y257</f>
        <v>9.1100390410305834E-2</v>
      </c>
      <c r="BC257" s="66">
        <f>J257</f>
        <v>6.3666166802371533</v>
      </c>
      <c r="BD257" s="69">
        <f>BC257</f>
        <v>6.3666166802371533</v>
      </c>
      <c r="BE257" s="69">
        <f>BC257*AK257</f>
        <v>1.4775279518312254</v>
      </c>
      <c r="BF257" s="69">
        <f>BC257*AL257</f>
        <v>0.38372851144282177</v>
      </c>
      <c r="BG257" s="69">
        <f>BC257*AM257</f>
        <v>0.42811743882811387</v>
      </c>
      <c r="BH257" s="69">
        <f>BC257*AN257</f>
        <v>0.19877443422143412</v>
      </c>
      <c r="BI257" s="69">
        <f>BC257*AO257</f>
        <v>3.1108363003478991E-2</v>
      </c>
      <c r="BJ257" s="69">
        <f>BC257*AP257</f>
        <v>0.17117001454519629</v>
      </c>
      <c r="BK257" s="69">
        <f>BC257*AQ257</f>
        <v>1.6949911411601244E-2</v>
      </c>
      <c r="BL257" s="70">
        <f>BC257*AR257</f>
        <v>3.6592401375261443</v>
      </c>
      <c r="BM257" s="66">
        <f>W257</f>
        <v>23.565955641483153</v>
      </c>
      <c r="BN257" s="69">
        <f>BM257</f>
        <v>23.565955641483153</v>
      </c>
      <c r="BO257" s="69">
        <f>BM257*AU257</f>
        <v>16.587214751011807</v>
      </c>
      <c r="BP257" s="69">
        <f>BM257*AV257</f>
        <v>1.6878093296544641</v>
      </c>
      <c r="BQ257" s="69">
        <f>BM257*AW257</f>
        <v>1.883508701122564</v>
      </c>
      <c r="BR257" s="69">
        <f>BM257*AX257</f>
        <v>0.82017601372318372</v>
      </c>
      <c r="BS257" s="69">
        <f>BM257*AY257</f>
        <v>0.10601586137011115</v>
      </c>
      <c r="BT257" s="69">
        <f>BM257*AZ257</f>
        <v>0.31645735758685484</v>
      </c>
      <c r="BU257" s="69">
        <f>BM257*BA257</f>
        <v>1.7905751563875107E-2</v>
      </c>
      <c r="BV257" s="70">
        <f>BM257*BB257</f>
        <v>2.1468677593310646</v>
      </c>
      <c r="BW257" s="71">
        <f>IF(COUNT(BW227:BW231)&lt;3,"",AVERAGE(BW227:BW231))</f>
        <v>2.0815092544206366</v>
      </c>
      <c r="BX257" s="71">
        <f t="shared" ref="BX257:EI257" si="1152">IF(COUNT(BX227:BX231)&lt;3,"",AVERAGE(BX227:BX231))</f>
        <v>1.2288634822134388</v>
      </c>
      <c r="BY257" s="71">
        <f t="shared" si="1152"/>
        <v>2.2038131617952983</v>
      </c>
      <c r="BZ257" s="71">
        <f t="shared" si="1152"/>
        <v>1.3399953683794465</v>
      </c>
      <c r="CA257" s="71">
        <f t="shared" si="1152"/>
        <v>0.59102075415019761</v>
      </c>
      <c r="CB257" s="71">
        <f t="shared" si="1152"/>
        <v>0.14354462608695653</v>
      </c>
      <c r="CC257" s="71">
        <f t="shared" si="1152"/>
        <v>0.44356573280632405</v>
      </c>
      <c r="CD257" s="71">
        <f t="shared" si="1152"/>
        <v>5.975335573122529E-2</v>
      </c>
      <c r="CE257" s="71">
        <f t="shared" si="1152"/>
        <v>9.3514494861660066E-2</v>
      </c>
      <c r="CF257" s="71">
        <f t="shared" si="1152"/>
        <v>0.8575869774703555</v>
      </c>
      <c r="CG257" s="71">
        <f t="shared" si="1152"/>
        <v>8.5976462450592876E-3</v>
      </c>
      <c r="CH257" s="71">
        <f t="shared" si="1152"/>
        <v>4.2818264822134383E-3</v>
      </c>
      <c r="CI257" s="71">
        <f t="shared" si="1152"/>
        <v>6.635177865612649E-5</v>
      </c>
      <c r="CJ257" s="71">
        <f t="shared" si="1152"/>
        <v>5.5786007905138347E-4</v>
      </c>
      <c r="CK257" s="71">
        <f t="shared" si="1152"/>
        <v>5.755679841897233E-3</v>
      </c>
      <c r="CL257" s="71">
        <f t="shared" si="1152"/>
        <v>7.6399711462450587E-2</v>
      </c>
      <c r="CM257" s="71">
        <f t="shared" si="1152"/>
        <v>4.7992529644268776E-2</v>
      </c>
      <c r="CN257" s="71">
        <f t="shared" si="1152"/>
        <v>3.6836284584980234E-3</v>
      </c>
      <c r="CO257" s="71">
        <f t="shared" si="1152"/>
        <v>1.878790513833992E-3</v>
      </c>
      <c r="CP257" s="71">
        <f t="shared" si="1152"/>
        <v>2.959791699604743E-2</v>
      </c>
      <c r="CQ257" s="71">
        <f t="shared" si="1152"/>
        <v>7.2370719367588945E-2</v>
      </c>
      <c r="CR257" s="71">
        <f t="shared" si="1152"/>
        <v>7.3066830039525701E-2</v>
      </c>
      <c r="CS257" s="71">
        <f t="shared" si="1152"/>
        <v>6.8376150197628466E-2</v>
      </c>
      <c r="CT257" s="71">
        <f t="shared" si="1152"/>
        <v>0.24529040711462452</v>
      </c>
      <c r="CU257" s="71">
        <f t="shared" si="1152"/>
        <v>1.1018462450592886E-2</v>
      </c>
      <c r="CV257" s="71">
        <f t="shared" si="1152"/>
        <v>2.1547154150197627E-4</v>
      </c>
      <c r="CW257" s="71">
        <f t="shared" si="1152"/>
        <v>3.2302450592885376E-4</v>
      </c>
      <c r="CX257" s="71">
        <f t="shared" si="1152"/>
        <v>2.0858656126482213E-4</v>
      </c>
      <c r="CY257" s="71">
        <f t="shared" si="1152"/>
        <v>5.1396739130434785E-3</v>
      </c>
      <c r="CZ257" s="71">
        <f t="shared" si="1152"/>
        <v>6.5380158102766801E-4</v>
      </c>
      <c r="DA257" s="71">
        <f t="shared" si="1152"/>
        <v>9.4806948616600779E-3</v>
      </c>
      <c r="DB257" s="71">
        <f t="shared" si="1152"/>
        <v>2.6790988142292492E-4</v>
      </c>
      <c r="DC257" s="71">
        <f t="shared" si="1152"/>
        <v>1.7339011857707507E-4</v>
      </c>
      <c r="DD257" s="71">
        <f t="shared" si="1152"/>
        <v>0.11127449011857707</v>
      </c>
      <c r="DE257" s="71">
        <f t="shared" si="1152"/>
        <v>8.7016521739130444E-3</v>
      </c>
      <c r="DF257" s="71">
        <f t="shared" si="1152"/>
        <v>1.8333438735177867E-4</v>
      </c>
      <c r="DG257" s="71">
        <f t="shared" si="1152"/>
        <v>9.8769110671936746E-3</v>
      </c>
      <c r="DH257" s="71">
        <f t="shared" si="1152"/>
        <v>6.8019367588932804E-5</v>
      </c>
      <c r="DI257" s="71">
        <f t="shared" si="1152"/>
        <v>9.5115019762845846E-5</v>
      </c>
      <c r="DJ257" s="71">
        <f t="shared" si="1152"/>
        <v>2.257029604743083E-2</v>
      </c>
      <c r="DK257" s="71">
        <f t="shared" si="1152"/>
        <v>2.497259446640316E-2</v>
      </c>
      <c r="DL257" s="71">
        <f t="shared" si="1152"/>
        <v>6.4504347826086961E-5</v>
      </c>
      <c r="DM257" s="71">
        <f t="shared" si="1152"/>
        <v>0.38725533596837936</v>
      </c>
      <c r="DN257" s="71">
        <f t="shared" si="1152"/>
        <v>0.14327763557312251</v>
      </c>
      <c r="DO257" s="71">
        <f t="shared" si="1152"/>
        <v>8.61109090909091E-4</v>
      </c>
      <c r="DP257" s="71">
        <f t="shared" si="1152"/>
        <v>7.4244901185770737E-4</v>
      </c>
      <c r="DQ257" s="71">
        <f t="shared" si="1152"/>
        <v>1.3786379446640317E-3</v>
      </c>
      <c r="DR257" s="71">
        <f t="shared" si="1152"/>
        <v>2.1047035573122532E-5</v>
      </c>
      <c r="DS257" s="72">
        <f t="shared" si="1152"/>
        <v>221.98158225217389</v>
      </c>
      <c r="DT257" s="73">
        <f t="shared" si="1152"/>
        <v>15.776742397025174</v>
      </c>
      <c r="DU257" s="71">
        <f t="shared" si="1152"/>
        <v>13.066228790513836</v>
      </c>
      <c r="DV257" s="71">
        <f t="shared" si="1152"/>
        <v>15.891075866293081</v>
      </c>
      <c r="DW257" s="71">
        <f t="shared" si="1152"/>
        <v>13.087329304790137</v>
      </c>
      <c r="DX257" s="71">
        <f t="shared" si="1152"/>
        <v>8.2491699377752692</v>
      </c>
      <c r="DY257" s="71">
        <f t="shared" si="1152"/>
        <v>1.0254386381799361</v>
      </c>
      <c r="DZ257" s="71">
        <f t="shared" si="1152"/>
        <v>2.8347827020892149</v>
      </c>
      <c r="EA257" s="71">
        <f t="shared" si="1152"/>
        <v>0.42023716233766234</v>
      </c>
      <c r="EB257" s="71">
        <f t="shared" si="1152"/>
        <v>0.54319809406173536</v>
      </c>
      <c r="EC257" s="71">
        <f t="shared" si="1152"/>
        <v>2.7024105486166006</v>
      </c>
      <c r="ED257" s="71">
        <f t="shared" si="1152"/>
        <v>1.4503864756258237E-2</v>
      </c>
      <c r="EE257" s="71">
        <f t="shared" si="1152"/>
        <v>1.2835201148127234E-2</v>
      </c>
      <c r="EF257" s="71">
        <f t="shared" si="1152"/>
        <v>3.6351166948993035E-4</v>
      </c>
      <c r="EG257" s="71">
        <f t="shared" si="1152"/>
        <v>2.676011387163561E-3</v>
      </c>
      <c r="EH257" s="71">
        <f t="shared" si="1152"/>
        <v>2.5959802992659514E-2</v>
      </c>
      <c r="EI257" s="71">
        <f t="shared" si="1152"/>
        <v>0.54644987568228875</v>
      </c>
      <c r="EJ257" s="71">
        <f t="shared" ref="EJ257:FP257" si="1153">IF(COUNT(EJ227:EJ231)&lt;3,"",AVERAGE(EJ227:EJ231))</f>
        <v>0.12238675456427631</v>
      </c>
      <c r="EK257" s="71">
        <f t="shared" si="1153"/>
        <v>1.0567713815170337E-2</v>
      </c>
      <c r="EL257" s="71">
        <f t="shared" si="1153"/>
        <v>0.11913114953886692</v>
      </c>
      <c r="EM257" s="71">
        <f t="shared" si="1153"/>
        <v>0.34357345539243361</v>
      </c>
      <c r="EN257" s="71">
        <f t="shared" si="1153"/>
        <v>0.37734448287220024</v>
      </c>
      <c r="EO257" s="71">
        <f t="shared" si="1153"/>
        <v>0.47566300941087897</v>
      </c>
      <c r="EP257" s="71">
        <f t="shared" si="1153"/>
        <v>0.25916718172407299</v>
      </c>
      <c r="EQ257" s="71">
        <f t="shared" si="1153"/>
        <v>1.5748792789384529</v>
      </c>
      <c r="ER257" s="71">
        <f t="shared" si="1153"/>
        <v>-8.6564538678712583E-2</v>
      </c>
      <c r="ES257" s="71">
        <f t="shared" si="1153"/>
        <v>1.158E-4</v>
      </c>
      <c r="ET257" s="71">
        <f t="shared" si="1153"/>
        <v>2.9348511198945977E-4</v>
      </c>
      <c r="EU257" s="71">
        <f t="shared" si="1153"/>
        <v>8.3972192734801422E-4</v>
      </c>
      <c r="EV257" s="71">
        <f t="shared" si="1153"/>
        <v>3.2135648588368149E-2</v>
      </c>
      <c r="EW257" s="71">
        <f t="shared" si="1153"/>
        <v>2.4117546583850933E-3</v>
      </c>
      <c r="EX257" s="71">
        <f t="shared" si="1153"/>
        <v>5.6108375211744773E-3</v>
      </c>
      <c r="EY257" s="71">
        <f t="shared" si="1153"/>
        <v>1.2014416713721061E-3</v>
      </c>
      <c r="EZ257" s="71">
        <f t="shared" si="1153"/>
        <v>6.4785526068134763E-4</v>
      </c>
      <c r="FA257" s="71">
        <f t="shared" si="1153"/>
        <v>0.79491309824957646</v>
      </c>
      <c r="FB257" s="71">
        <f t="shared" si="1153"/>
        <v>1.9118191699604742E-2</v>
      </c>
      <c r="FC257" s="71">
        <f t="shared" si="1153"/>
        <v>0</v>
      </c>
      <c r="FD257" s="71">
        <f t="shared" si="1153"/>
        <v>3.734514737436477E-2</v>
      </c>
      <c r="FE257" s="71">
        <f t="shared" si="1153"/>
        <v>9.5529776021080362E-5</v>
      </c>
      <c r="FF257" s="71">
        <f t="shared" si="1153"/>
        <v>1.1746506869941653E-3</v>
      </c>
      <c r="FG257" s="71">
        <f t="shared" si="1153"/>
        <v>0.14971382953133822</v>
      </c>
      <c r="FH257" s="71">
        <f t="shared" si="1153"/>
        <v>9.2353288415207985E-2</v>
      </c>
      <c r="FI257" s="71">
        <f t="shared" si="1153"/>
        <v>2.7142956898174291E-4</v>
      </c>
      <c r="FJ257" s="71">
        <f t="shared" si="1153"/>
        <v>5.97921802173913</v>
      </c>
      <c r="FK257" s="71">
        <f t="shared" si="1153"/>
        <v>1.9997987049218899</v>
      </c>
      <c r="FL257" s="71">
        <f t="shared" si="1153"/>
        <v>7.046331178242049E-3</v>
      </c>
      <c r="FM257" s="71">
        <f t="shared" si="1153"/>
        <v>1.0002602955016E-3</v>
      </c>
      <c r="FN257" s="71">
        <f t="shared" si="1153"/>
        <v>6.6597239506869955E-3</v>
      </c>
      <c r="FO257" s="71">
        <f t="shared" si="1153"/>
        <v>5.112628458498024E-5</v>
      </c>
      <c r="FP257" s="72">
        <f t="shared" si="1153"/>
        <v>41.933866716421988</v>
      </c>
    </row>
    <row r="258" spans="1:172" x14ac:dyDescent="0.2">
      <c r="A258" s="62" t="str">
        <f t="shared" si="1147"/>
        <v>LYBR_RHTS</v>
      </c>
      <c r="B258" s="63" t="s">
        <v>79</v>
      </c>
      <c r="C258" s="20"/>
      <c r="D258" s="41"/>
      <c r="E258" s="41"/>
      <c r="F258" s="41"/>
      <c r="G258" s="41"/>
      <c r="H258" s="41"/>
      <c r="I258" s="20"/>
      <c r="J258" s="64">
        <f t="shared" si="1148"/>
        <v>6.2153012802371537</v>
      </c>
      <c r="K258" s="41"/>
      <c r="L258" s="64">
        <f t="shared" ref="L258:U258" si="1154">IF(COUNT(L228:L232)&lt;3,"",AVERAGE(L228:L232))</f>
        <v>18.863375215019765</v>
      </c>
      <c r="M258" s="64">
        <f t="shared" si="1154"/>
        <v>7.8633752150197624</v>
      </c>
      <c r="N258" s="64">
        <f t="shared" si="1154"/>
        <v>4.2306053071146241</v>
      </c>
      <c r="O258" s="64">
        <f t="shared" si="1154"/>
        <v>1.0918036972332017</v>
      </c>
      <c r="P258" s="64">
        <f t="shared" si="1154"/>
        <v>1.2571794450592884</v>
      </c>
      <c r="Q258" s="64">
        <f t="shared" si="1154"/>
        <v>0.579333557312253</v>
      </c>
      <c r="R258" s="64">
        <f t="shared" si="1154"/>
        <v>8.7139794861660069E-2</v>
      </c>
      <c r="S258" s="64">
        <f t="shared" si="1154"/>
        <v>0.56113802648221356</v>
      </c>
      <c r="T258" s="64">
        <f t="shared" si="1154"/>
        <v>5.6175535177865624E-2</v>
      </c>
      <c r="U258" s="65">
        <f t="shared" si="1154"/>
        <v>11</v>
      </c>
      <c r="V258" s="20"/>
      <c r="W258" s="64">
        <f t="shared" si="1150"/>
        <v>24.129410308149822</v>
      </c>
      <c r="X258" s="41"/>
      <c r="Y258" s="64">
        <f t="shared" ref="Y258:AH258" si="1155">IF(COUNT(Y228:Y232)&lt;3,"",AVERAGE(Y228:Y232))</f>
        <v>129.53715789062676</v>
      </c>
      <c r="Z258" s="64">
        <f t="shared" si="1155"/>
        <v>118.53715789062676</v>
      </c>
      <c r="AA258" s="64">
        <f t="shared" si="1155"/>
        <v>95.057124061547142</v>
      </c>
      <c r="AB258" s="64">
        <f t="shared" si="1155"/>
        <v>7.2865857250705819</v>
      </c>
      <c r="AC258" s="64">
        <f t="shared" si="1155"/>
        <v>9.7480442753058529</v>
      </c>
      <c r="AD258" s="64">
        <f t="shared" si="1155"/>
        <v>4.0606097186147183</v>
      </c>
      <c r="AE258" s="64">
        <f t="shared" si="1155"/>
        <v>0.55036514168078288</v>
      </c>
      <c r="AF258" s="64">
        <f t="shared" si="1155"/>
        <v>1.7062543691699603</v>
      </c>
      <c r="AG258" s="64">
        <f t="shared" si="1155"/>
        <v>0.12817419474872954</v>
      </c>
      <c r="AH258" s="65">
        <f t="shared" si="1155"/>
        <v>11</v>
      </c>
      <c r="AI258" s="66">
        <f t="shared" ref="AI258:AI266" si="1156">J258</f>
        <v>6.2153012802371537</v>
      </c>
      <c r="AJ258" s="67">
        <f t="shared" ref="AJ258:AJ266" si="1157">L258/L258</f>
        <v>1</v>
      </c>
      <c r="AK258" s="67">
        <f t="shared" ref="AK258:AK266" si="1158">N258/L258</f>
        <v>0.22427615730964462</v>
      </c>
      <c r="AL258" s="67">
        <f t="shared" ref="AL258:AL266" si="1159">O258/L258</f>
        <v>5.7879551500617153E-2</v>
      </c>
      <c r="AM258" s="67">
        <f t="shared" ref="AM258:AM266" si="1160">P258/L258</f>
        <v>6.6646579985233628E-2</v>
      </c>
      <c r="AN258" s="67">
        <f t="shared" ref="AN258:AN266" si="1161">Q258/L258</f>
        <v>3.0712083638720428E-2</v>
      </c>
      <c r="AO258" s="67">
        <f t="shared" ref="AO258:AO266" si="1162">R258/L258</f>
        <v>4.6195229574968067E-3</v>
      </c>
      <c r="AP258" s="67">
        <f t="shared" ref="AP258:AP266" si="1163">S258/L258</f>
        <v>2.9747487927580068E-2</v>
      </c>
      <c r="AQ258" s="67">
        <f t="shared" ref="AQ258:AQ266" si="1164">T258/L258</f>
        <v>2.9780214059007023E-3</v>
      </c>
      <c r="AR258" s="68">
        <f t="shared" ref="AR258:AR266" si="1165">U258/L258</f>
        <v>0.58314060313243221</v>
      </c>
      <c r="AS258" s="66">
        <f t="shared" ref="AS258:AS266" si="1166">W258</f>
        <v>24.129410308149822</v>
      </c>
      <c r="AT258" s="67">
        <f t="shared" ref="AT258:AT266" si="1167">Y258/Y258</f>
        <v>1</v>
      </c>
      <c r="AU258" s="67">
        <f t="shared" ref="AU258:AU266" si="1168">AA258/Y258</f>
        <v>0.73382128811107272</v>
      </c>
      <c r="AV258" s="67">
        <f t="shared" ref="AV258:AV266" si="1169">AB258/Y258</f>
        <v>5.6250930958535686E-2</v>
      </c>
      <c r="AW258" s="67">
        <f t="shared" ref="AW258:AW266" si="1170">AC258/Y258</f>
        <v>7.5252880594589733E-2</v>
      </c>
      <c r="AX258" s="67">
        <f t="shared" ref="AX258:AX266" si="1171">AD258/Y258</f>
        <v>3.1347065079529141E-2</v>
      </c>
      <c r="AY258" s="67">
        <f t="shared" ref="AY258:AY266" si="1172">AE258/Y258</f>
        <v>4.2487047781724335E-3</v>
      </c>
      <c r="AZ258" s="67">
        <f t="shared" ref="AZ258:AZ266" si="1173">AF258/Y258</f>
        <v>1.3171929946236871E-2</v>
      </c>
      <c r="BA258" s="67">
        <f t="shared" ref="BA258:BA266" si="1174">AG258/Y258</f>
        <v>9.8947820714849997E-4</v>
      </c>
      <c r="BB258" s="68">
        <f t="shared" ref="BB258:BB266" si="1175">AH258/Y258</f>
        <v>8.4917719202143735E-2</v>
      </c>
      <c r="BC258" s="66">
        <f t="shared" ref="BC258:BC266" si="1176">J258</f>
        <v>6.2153012802371537</v>
      </c>
      <c r="BD258" s="69">
        <f t="shared" ref="BD258:BD266" si="1177">BC258</f>
        <v>6.2153012802371537</v>
      </c>
      <c r="BE258" s="69">
        <f t="shared" ref="BE258:BE266" si="1178">BC258*AK258</f>
        <v>1.3939438876533035</v>
      </c>
      <c r="BF258" s="69">
        <f t="shared" ref="BF258:BF266" si="1179">BC258*AL258</f>
        <v>0.35973885054133808</v>
      </c>
      <c r="BG258" s="69">
        <f t="shared" ref="BG258:BG266" si="1180">BC258*AM258</f>
        <v>0.41422857390565043</v>
      </c>
      <c r="BH258" s="69">
        <f t="shared" ref="BH258:BH266" si="1181">BC258*AN258</f>
        <v>0.19088485275848963</v>
      </c>
      <c r="BI258" s="69">
        <f t="shared" ref="BI258:BI266" si="1182">BC258*AO258</f>
        <v>2.8711726951814825E-2</v>
      </c>
      <c r="BJ258" s="69">
        <f t="shared" ref="BJ258:BJ266" si="1183">BC258*AP258</f>
        <v>0.18488959980012767</v>
      </c>
      <c r="BK258" s="69">
        <f t="shared" ref="BK258:BK266" si="1184">BC258*AQ258</f>
        <v>1.8509300256668283E-2</v>
      </c>
      <c r="BL258" s="70">
        <f t="shared" ref="BL258:BL266" si="1185">BC258*AR258</f>
        <v>3.6243945372072717</v>
      </c>
      <c r="BM258" s="66">
        <f t="shared" ref="BM258:BM266" si="1186">W258</f>
        <v>24.129410308149822</v>
      </c>
      <c r="BN258" s="69">
        <f t="shared" ref="BN258:BN266" si="1187">BM258</f>
        <v>24.129410308149822</v>
      </c>
      <c r="BO258" s="69">
        <f t="shared" ref="BO258:BO266" si="1188">BM258*AU258</f>
        <v>17.706674953687099</v>
      </c>
      <c r="BP258" s="69">
        <f t="shared" ref="BP258:BP266" si="1189">BM258*AV258</f>
        <v>1.3573017933139149</v>
      </c>
      <c r="BQ258" s="69">
        <f t="shared" ref="BQ258:BQ266" si="1190">BM258*AW258</f>
        <v>1.8158076327370611</v>
      </c>
      <c r="BR258" s="69">
        <f t="shared" ref="BR258:BR266" si="1191">BM258*AX258</f>
        <v>0.75638619526023376</v>
      </c>
      <c r="BS258" s="69">
        <f t="shared" ref="BS258:BS266" si="1192">BM258*AY258</f>
        <v>0.10251874087071931</v>
      </c>
      <c r="BT258" s="69">
        <f t="shared" ref="BT258:BT266" si="1193">BM258*AZ258</f>
        <v>0.31783090222295529</v>
      </c>
      <c r="BU258" s="69">
        <f t="shared" ref="BU258:BU266" si="1194">BM258*BA258</f>
        <v>2.3875525651258622E-2</v>
      </c>
      <c r="BV258" s="70">
        <f t="shared" ref="BV258:BV266" si="1195">BM258*BB258</f>
        <v>2.0490144890607791</v>
      </c>
      <c r="BW258" s="71">
        <f t="shared" ref="BW258:EH258" si="1196">IF(COUNT(BW228:BW232)&lt;3,"",AVERAGE(BW228:BW232))</f>
        <v>2.0916482544206367</v>
      </c>
      <c r="BX258" s="71">
        <f t="shared" si="1196"/>
        <v>1.1611744822134389</v>
      </c>
      <c r="BY258" s="71">
        <f t="shared" si="1196"/>
        <v>2.1763717294362386</v>
      </c>
      <c r="BZ258" s="71">
        <f t="shared" si="1196"/>
        <v>1.2876547683794466</v>
      </c>
      <c r="CA258" s="71">
        <f t="shared" si="1196"/>
        <v>0.5638817541501977</v>
      </c>
      <c r="CB258" s="71">
        <f t="shared" si="1196"/>
        <v>0.13642502608695653</v>
      </c>
      <c r="CC258" s="71">
        <f t="shared" si="1196"/>
        <v>0.43280533280632411</v>
      </c>
      <c r="CD258" s="71">
        <f t="shared" si="1196"/>
        <v>5.7933355731225301E-2</v>
      </c>
      <c r="CE258" s="71">
        <f t="shared" si="1196"/>
        <v>8.7139794861660069E-2</v>
      </c>
      <c r="CF258" s="71">
        <f t="shared" si="1196"/>
        <v>0.93522997747035552</v>
      </c>
      <c r="CG258" s="71">
        <f t="shared" si="1196"/>
        <v>9.4708462450592869E-3</v>
      </c>
      <c r="CH258" s="71">
        <f t="shared" si="1196"/>
        <v>4.7043264822134393E-3</v>
      </c>
      <c r="CI258" s="71">
        <f t="shared" si="1196"/>
        <v>5.7351778656126488E-5</v>
      </c>
      <c r="CJ258" s="71">
        <f t="shared" si="1196"/>
        <v>5.4246007905138342E-4</v>
      </c>
      <c r="CK258" s="71">
        <f t="shared" si="1196"/>
        <v>5.2235798418972332E-3</v>
      </c>
      <c r="CL258" s="71">
        <f t="shared" si="1196"/>
        <v>7.6065711462450586E-2</v>
      </c>
      <c r="CM258" s="71">
        <f t="shared" si="1196"/>
        <v>4.6135529644268779E-2</v>
      </c>
      <c r="CN258" s="71">
        <f t="shared" si="1196"/>
        <v>3.3126284584980236E-3</v>
      </c>
      <c r="CO258" s="71">
        <f t="shared" si="1196"/>
        <v>7.0879051383399179E-4</v>
      </c>
      <c r="CP258" s="71">
        <f t="shared" si="1196"/>
        <v>3.1159916996047428E-2</v>
      </c>
      <c r="CQ258" s="71">
        <f t="shared" si="1196"/>
        <v>7.2245719367588931E-2</v>
      </c>
      <c r="CR258" s="71">
        <f t="shared" si="1196"/>
        <v>6.7953830039525695E-2</v>
      </c>
      <c r="CS258" s="71">
        <f t="shared" si="1196"/>
        <v>6.7634150197628459E-2</v>
      </c>
      <c r="CT258" s="71">
        <f t="shared" si="1196"/>
        <v>0.23970240711462454</v>
      </c>
      <c r="CU258" s="71">
        <f t="shared" si="1196"/>
        <v>1.0477462450592886E-2</v>
      </c>
      <c r="CV258" s="71">
        <f t="shared" si="1196"/>
        <v>2.1407154150197629E-4</v>
      </c>
      <c r="CW258" s="71">
        <f t="shared" si="1196"/>
        <v>2.0852450592885379E-4</v>
      </c>
      <c r="CX258" s="71">
        <f t="shared" si="1196"/>
        <v>2.2678656126482211E-4</v>
      </c>
      <c r="CY258" s="71">
        <f t="shared" si="1196"/>
        <v>4.9625739130434773E-3</v>
      </c>
      <c r="CZ258" s="71">
        <f t="shared" si="1196"/>
        <v>6.2930158102766801E-4</v>
      </c>
      <c r="DA258" s="71">
        <f t="shared" si="1196"/>
        <v>8.9109948616600786E-3</v>
      </c>
      <c r="DB258" s="71">
        <f t="shared" si="1196"/>
        <v>1.8610988142292491E-4</v>
      </c>
      <c r="DC258" s="71">
        <f t="shared" si="1196"/>
        <v>1.9529011857707506E-4</v>
      </c>
      <c r="DD258" s="71">
        <f t="shared" si="1196"/>
        <v>0.10575549011857707</v>
      </c>
      <c r="DE258" s="71">
        <f t="shared" si="1196"/>
        <v>8.7206521739130426E-3</v>
      </c>
      <c r="DF258" s="71">
        <f t="shared" si="1196"/>
        <v>1.5623438735177866E-4</v>
      </c>
      <c r="DG258" s="71">
        <f t="shared" si="1196"/>
        <v>8.9528110671936757E-3</v>
      </c>
      <c r="DH258" s="71">
        <f t="shared" si="1196"/>
        <v>6.6319367588932803E-5</v>
      </c>
      <c r="DI258" s="71">
        <f t="shared" si="1196"/>
        <v>9.5615019762845859E-5</v>
      </c>
      <c r="DJ258" s="71">
        <f t="shared" si="1196"/>
        <v>2.0622096047430826E-2</v>
      </c>
      <c r="DK258" s="71">
        <f t="shared" si="1196"/>
        <v>2.3177094466403165E-2</v>
      </c>
      <c r="DL258" s="71">
        <f t="shared" si="1196"/>
        <v>6.6804347826086963E-5</v>
      </c>
      <c r="DM258" s="71">
        <f t="shared" si="1196"/>
        <v>0.3643753359683794</v>
      </c>
      <c r="DN258" s="71">
        <f t="shared" si="1196"/>
        <v>0.1366984355731225</v>
      </c>
      <c r="DO258" s="71">
        <f t="shared" si="1196"/>
        <v>5.8950909090909091E-4</v>
      </c>
      <c r="DP258" s="71">
        <f t="shared" si="1196"/>
        <v>4.4434901185770749E-4</v>
      </c>
      <c r="DQ258" s="71">
        <f t="shared" si="1196"/>
        <v>1.4203379446640317E-3</v>
      </c>
      <c r="DR258" s="71">
        <f t="shared" si="1196"/>
        <v>1.7647035573122531E-5</v>
      </c>
      <c r="DS258" s="72">
        <f t="shared" si="1196"/>
        <v>225.78612765217389</v>
      </c>
      <c r="DT258" s="73">
        <f t="shared" si="1196"/>
        <v>16.44010144464422</v>
      </c>
      <c r="DU258" s="71">
        <f t="shared" si="1196"/>
        <v>13.588241171466217</v>
      </c>
      <c r="DV258" s="71">
        <f t="shared" si="1196"/>
        <v>16.228847359701131</v>
      </c>
      <c r="DW258" s="71">
        <f t="shared" si="1196"/>
        <v>13.692164638123469</v>
      </c>
      <c r="DX258" s="71">
        <f t="shared" si="1196"/>
        <v>8.9994094615847899</v>
      </c>
      <c r="DY258" s="71">
        <f t="shared" si="1196"/>
        <v>0.86300149532279335</v>
      </c>
      <c r="DZ258" s="71">
        <f t="shared" si="1196"/>
        <v>2.8530552735177865</v>
      </c>
      <c r="EA258" s="71">
        <f t="shared" si="1196"/>
        <v>0.40606097186147194</v>
      </c>
      <c r="EB258" s="71">
        <f t="shared" si="1196"/>
        <v>0.55036514168078288</v>
      </c>
      <c r="EC258" s="71">
        <f t="shared" si="1196"/>
        <v>2.8437572152832673</v>
      </c>
      <c r="ED258" s="71">
        <f t="shared" si="1196"/>
        <v>2.0272912375305853E-2</v>
      </c>
      <c r="EE258" s="71">
        <f t="shared" si="1196"/>
        <v>1.4367296386222472E-2</v>
      </c>
      <c r="EF258" s="71">
        <f t="shared" si="1196"/>
        <v>3.1779738377564465E-4</v>
      </c>
      <c r="EG258" s="71">
        <f t="shared" si="1196"/>
        <v>2.4966780538302276E-3</v>
      </c>
      <c r="EH258" s="71">
        <f t="shared" si="1196"/>
        <v>2.5508279183135703E-2</v>
      </c>
      <c r="EI258" s="71">
        <f t="shared" ref="EI258:FP258" si="1197">IF(COUNT(EI228:EI232)&lt;3,"",AVERAGE(EI228:EI232))</f>
        <v>0.59145939949181248</v>
      </c>
      <c r="EJ258" s="71">
        <f t="shared" si="1197"/>
        <v>0.13011151646903821</v>
      </c>
      <c r="EK258" s="71">
        <f t="shared" si="1197"/>
        <v>8.7162852437417653E-3</v>
      </c>
      <c r="EL258" s="71">
        <f t="shared" si="1197"/>
        <v>0.12494257811029549</v>
      </c>
      <c r="EM258" s="71">
        <f t="shared" si="1197"/>
        <v>0.36572202682100502</v>
      </c>
      <c r="EN258" s="71">
        <f t="shared" si="1197"/>
        <v>0.33601495906267642</v>
      </c>
      <c r="EO258" s="71">
        <f t="shared" si="1197"/>
        <v>0.43412491417278376</v>
      </c>
      <c r="EP258" s="71">
        <f t="shared" si="1197"/>
        <v>0.32422622934312056</v>
      </c>
      <c r="EQ258" s="71">
        <f t="shared" si="1197"/>
        <v>1.5850307075098813</v>
      </c>
      <c r="ER258" s="71">
        <f t="shared" si="1197"/>
        <v>-6.1778824392998297E-2</v>
      </c>
      <c r="ES258" s="71">
        <f t="shared" si="1197"/>
        <v>1.158E-4</v>
      </c>
      <c r="ET258" s="71">
        <f t="shared" si="1197"/>
        <v>2.1405654056088833E-4</v>
      </c>
      <c r="EU258" s="71">
        <f t="shared" si="1197"/>
        <v>8.0953145115753803E-4</v>
      </c>
      <c r="EV258" s="71">
        <f t="shared" si="1197"/>
        <v>3.157612477884434E-2</v>
      </c>
      <c r="EW258" s="71">
        <f t="shared" si="1197"/>
        <v>2.2855641821946169E-3</v>
      </c>
      <c r="EX258" s="71">
        <f t="shared" si="1197"/>
        <v>4.8428375211744768E-3</v>
      </c>
      <c r="EY258" s="71">
        <f t="shared" si="1197"/>
        <v>1.0003940523244869E-3</v>
      </c>
      <c r="EZ258" s="71">
        <f t="shared" si="1197"/>
        <v>7.6156954639563341E-4</v>
      </c>
      <c r="FA258" s="71">
        <f t="shared" si="1197"/>
        <v>0.66899309824957665</v>
      </c>
      <c r="FB258" s="71">
        <f t="shared" si="1197"/>
        <v>1.9072477413890458E-2</v>
      </c>
      <c r="FC258" s="71">
        <f t="shared" si="1197"/>
        <v>0</v>
      </c>
      <c r="FD258" s="71">
        <f t="shared" si="1197"/>
        <v>3.618905213626953E-2</v>
      </c>
      <c r="FE258" s="71">
        <f t="shared" si="1197"/>
        <v>1.1324406173536608E-4</v>
      </c>
      <c r="FF258" s="71">
        <f t="shared" si="1197"/>
        <v>1.1750316393751177E-3</v>
      </c>
      <c r="FG258" s="71">
        <f t="shared" si="1197"/>
        <v>0.1537775438170525</v>
      </c>
      <c r="FH258" s="71">
        <f t="shared" si="1197"/>
        <v>0.11035738365330321</v>
      </c>
      <c r="FI258" s="71">
        <f t="shared" si="1197"/>
        <v>3.1523909279126668E-4</v>
      </c>
      <c r="FJ258" s="71">
        <f t="shared" si="1197"/>
        <v>6.3947570693581781</v>
      </c>
      <c r="FK258" s="71">
        <f t="shared" si="1197"/>
        <v>2.1816749906361754</v>
      </c>
      <c r="FL258" s="71">
        <f t="shared" si="1197"/>
        <v>5.231188321099191E-3</v>
      </c>
      <c r="FM258" s="71">
        <f t="shared" si="1197"/>
        <v>1.1594031526444572E-3</v>
      </c>
      <c r="FN258" s="71">
        <f t="shared" si="1197"/>
        <v>6.0061049030679468E-3</v>
      </c>
      <c r="FO258" s="71">
        <f t="shared" si="1197"/>
        <v>5.1697713156408801E-5</v>
      </c>
      <c r="FP258" s="72">
        <f t="shared" si="1197"/>
        <v>40.23537624023151</v>
      </c>
    </row>
    <row r="259" spans="1:172" x14ac:dyDescent="0.2">
      <c r="A259" s="62" t="str">
        <f t="shared" si="1147"/>
        <v>LYBR_RHTS</v>
      </c>
      <c r="B259" s="63" t="s">
        <v>80</v>
      </c>
      <c r="C259" s="20"/>
      <c r="D259" s="41"/>
      <c r="E259" s="41"/>
      <c r="F259" s="41"/>
      <c r="G259" s="41"/>
      <c r="H259" s="41"/>
      <c r="I259" s="20"/>
      <c r="J259" s="64">
        <f t="shared" si="1148"/>
        <v>5.9697262166007903</v>
      </c>
      <c r="K259" s="41"/>
      <c r="L259" s="64">
        <f t="shared" ref="L259:U259" si="1198">IF(COUNT(L229:L233)&lt;3,"",AVERAGE(L229:L233))</f>
        <v>18.431712396837945</v>
      </c>
      <c r="M259" s="64">
        <f t="shared" si="1198"/>
        <v>7.431712396837943</v>
      </c>
      <c r="N259" s="64">
        <f t="shared" si="1198"/>
        <v>4.0284961798418975</v>
      </c>
      <c r="O259" s="64">
        <f t="shared" si="1198"/>
        <v>1.0005433972332018</v>
      </c>
      <c r="P259" s="64">
        <f t="shared" si="1198"/>
        <v>1.1744959541501974</v>
      </c>
      <c r="Q259" s="64">
        <f t="shared" si="1198"/>
        <v>0.53541992094861668</v>
      </c>
      <c r="R259" s="64">
        <f t="shared" si="1198"/>
        <v>6.7464594861660079E-2</v>
      </c>
      <c r="S259" s="64">
        <f t="shared" si="1198"/>
        <v>0.55660258102766802</v>
      </c>
      <c r="T259" s="64">
        <f t="shared" si="1198"/>
        <v>6.8689998814229256E-2</v>
      </c>
      <c r="U259" s="65">
        <f t="shared" si="1198"/>
        <v>11</v>
      </c>
      <c r="V259" s="20"/>
      <c r="W259" s="64">
        <f t="shared" si="1150"/>
        <v>23.270725669019384</v>
      </c>
      <c r="X259" s="41"/>
      <c r="Y259" s="64">
        <f t="shared" ref="Y259:AH259" si="1199">IF(COUNT(Y229:Y233)&lt;3,"",AVERAGE(Y229:Y233))</f>
        <v>118.45116609062677</v>
      </c>
      <c r="Z259" s="64">
        <f t="shared" si="1199"/>
        <v>107.45116609062677</v>
      </c>
      <c r="AA259" s="64">
        <f t="shared" si="1199"/>
        <v>84.573861235460186</v>
      </c>
      <c r="AB259" s="64">
        <f t="shared" si="1199"/>
        <v>7.2987444728966677</v>
      </c>
      <c r="AC259" s="64">
        <f t="shared" si="1199"/>
        <v>9.3354810926971563</v>
      </c>
      <c r="AD259" s="64">
        <f t="shared" si="1199"/>
        <v>3.8941527620929799</v>
      </c>
      <c r="AE259" s="64">
        <f t="shared" si="1199"/>
        <v>0.50199935907208726</v>
      </c>
      <c r="AF259" s="64">
        <f t="shared" si="1199"/>
        <v>1.692817503952569</v>
      </c>
      <c r="AG259" s="64">
        <f t="shared" si="1199"/>
        <v>0.15410918605307736</v>
      </c>
      <c r="AH259" s="65">
        <f t="shared" si="1199"/>
        <v>11</v>
      </c>
      <c r="AI259" s="66">
        <f t="shared" si="1156"/>
        <v>5.9697262166007903</v>
      </c>
      <c r="AJ259" s="67">
        <f t="shared" si="1157"/>
        <v>1</v>
      </c>
      <c r="AK259" s="67">
        <f t="shared" si="1158"/>
        <v>0.21856331593655978</v>
      </c>
      <c r="AL259" s="67">
        <f t="shared" si="1159"/>
        <v>5.4283800424579663E-2</v>
      </c>
      <c r="AM259" s="67">
        <f t="shared" si="1160"/>
        <v>6.3721477899779305E-2</v>
      </c>
      <c r="AN259" s="67">
        <f t="shared" si="1161"/>
        <v>2.9048843071166341E-2</v>
      </c>
      <c r="AO259" s="67">
        <f t="shared" si="1162"/>
        <v>3.6602456358441216E-3</v>
      </c>
      <c r="AP259" s="67">
        <f t="shared" si="1163"/>
        <v>3.019809386365838E-2</v>
      </c>
      <c r="AQ259" s="67">
        <f t="shared" si="1164"/>
        <v>3.7267290925184671E-3</v>
      </c>
      <c r="AR259" s="68">
        <f t="shared" si="1165"/>
        <v>0.59679750655653174</v>
      </c>
      <c r="AS259" s="66">
        <f t="shared" si="1166"/>
        <v>23.270725669019384</v>
      </c>
      <c r="AT259" s="67">
        <f t="shared" si="1167"/>
        <v>1</v>
      </c>
      <c r="AU259" s="67">
        <f t="shared" si="1168"/>
        <v>0.71399770915512029</v>
      </c>
      <c r="AV259" s="67">
        <f t="shared" si="1169"/>
        <v>6.1618173242063416E-2</v>
      </c>
      <c r="AW259" s="67">
        <f t="shared" si="1170"/>
        <v>7.8812910001701431E-2</v>
      </c>
      <c r="AX259" s="67">
        <f t="shared" si="1171"/>
        <v>3.2875596675119016E-2</v>
      </c>
      <c r="AY259" s="67">
        <f t="shared" si="1172"/>
        <v>4.2380280046209803E-3</v>
      </c>
      <c r="AZ259" s="67">
        <f t="shared" si="1173"/>
        <v>1.4291269219396266E-2</v>
      </c>
      <c r="BA259" s="67">
        <f t="shared" si="1174"/>
        <v>1.3010356177934855E-3</v>
      </c>
      <c r="BB259" s="68">
        <f t="shared" si="1175"/>
        <v>9.2865274045372592E-2</v>
      </c>
      <c r="BC259" s="66">
        <f t="shared" si="1176"/>
        <v>5.9697262166007903</v>
      </c>
      <c r="BD259" s="69">
        <f t="shared" si="1177"/>
        <v>5.9697262166007903</v>
      </c>
      <c r="BE259" s="69">
        <f t="shared" si="1178"/>
        <v>1.3047631571336822</v>
      </c>
      <c r="BF259" s="69">
        <f t="shared" si="1179"/>
        <v>0.32405942653133835</v>
      </c>
      <c r="BG259" s="69">
        <f t="shared" si="1180"/>
        <v>0.38039977717886037</v>
      </c>
      <c r="BH259" s="69">
        <f t="shared" si="1181"/>
        <v>0.17341364004386392</v>
      </c>
      <c r="BI259" s="69">
        <f t="shared" si="1182"/>
        <v>2.1850664331497283E-2</v>
      </c>
      <c r="BJ259" s="69">
        <f t="shared" si="1183"/>
        <v>0.18027435262925287</v>
      </c>
      <c r="BK259" s="69">
        <f t="shared" si="1184"/>
        <v>2.2247552365776364E-2</v>
      </c>
      <c r="BL259" s="70">
        <f t="shared" si="1185"/>
        <v>3.5627177208925094</v>
      </c>
      <c r="BM259" s="66">
        <f t="shared" si="1186"/>
        <v>23.270725669019384</v>
      </c>
      <c r="BN259" s="69">
        <f t="shared" si="1187"/>
        <v>23.270725669019384</v>
      </c>
      <c r="BO259" s="69">
        <f t="shared" si="1188"/>
        <v>16.615244818057093</v>
      </c>
      <c r="BP259" s="69">
        <f t="shared" si="1189"/>
        <v>1.4338996057421685</v>
      </c>
      <c r="BQ259" s="69">
        <f t="shared" si="1190"/>
        <v>1.8340336078267081</v>
      </c>
      <c r="BR259" s="69">
        <f t="shared" si="1191"/>
        <v>0.76503899143202037</v>
      </c>
      <c r="BS259" s="69">
        <f t="shared" si="1192"/>
        <v>9.8621987073156447E-2</v>
      </c>
      <c r="BT259" s="69">
        <f t="shared" si="1193"/>
        <v>0.33256820546667132</v>
      </c>
      <c r="BU259" s="69">
        <f t="shared" si="1194"/>
        <v>3.0276042947295356E-2</v>
      </c>
      <c r="BV259" s="70">
        <f t="shared" si="1195"/>
        <v>2.1610423164881718</v>
      </c>
      <c r="BW259" s="71">
        <f t="shared" ref="BW259:EH259" si="1200">IF(COUNT(BW229:BW233)&lt;3,"",AVERAGE(BW229:BW233))</f>
        <v>2.0365885415019767</v>
      </c>
      <c r="BX259" s="71">
        <f t="shared" si="1200"/>
        <v>1.1081950276679842</v>
      </c>
      <c r="BY259" s="71">
        <f t="shared" si="1200"/>
        <v>2.100708753359684</v>
      </c>
      <c r="BZ259" s="71">
        <f t="shared" si="1200"/>
        <v>1.1969682411067191</v>
      </c>
      <c r="CA259" s="71">
        <f t="shared" si="1200"/>
        <v>0.53489829960474311</v>
      </c>
      <c r="CB259" s="71">
        <f t="shared" si="1200"/>
        <v>0.12501124426877469</v>
      </c>
      <c r="CC259" s="71">
        <f t="shared" si="1200"/>
        <v>0.40449116916996053</v>
      </c>
      <c r="CD259" s="71">
        <f t="shared" si="1200"/>
        <v>5.3541992094861657E-2</v>
      </c>
      <c r="CE259" s="71">
        <f t="shared" si="1200"/>
        <v>6.7464594861660079E-2</v>
      </c>
      <c r="CF259" s="71">
        <f t="shared" si="1200"/>
        <v>0.92767096837944651</v>
      </c>
      <c r="CG259" s="71">
        <f t="shared" si="1200"/>
        <v>1.1562609881422922E-2</v>
      </c>
      <c r="CH259" s="71">
        <f t="shared" si="1200"/>
        <v>3.5521264822134385E-3</v>
      </c>
      <c r="CI259" s="71">
        <f t="shared" si="1200"/>
        <v>4.544268774703558E-5</v>
      </c>
      <c r="CJ259" s="71">
        <f t="shared" si="1200"/>
        <v>5.0912371541501976E-4</v>
      </c>
      <c r="CK259" s="71">
        <f t="shared" si="1200"/>
        <v>4.3253980237154153E-3</v>
      </c>
      <c r="CL259" s="71">
        <f t="shared" si="1200"/>
        <v>7.6203166007905138E-2</v>
      </c>
      <c r="CM259" s="71">
        <f t="shared" si="1200"/>
        <v>4.3022438735177873E-2</v>
      </c>
      <c r="CN259" s="71">
        <f t="shared" si="1200"/>
        <v>2.4876284584980238E-3</v>
      </c>
      <c r="CO259" s="71">
        <f t="shared" si="1200"/>
        <v>-1.496754940711463E-3</v>
      </c>
      <c r="CP259" s="71">
        <f t="shared" si="1200"/>
        <v>3.1632916996047436E-2</v>
      </c>
      <c r="CQ259" s="71">
        <f t="shared" si="1200"/>
        <v>6.4968810276679848E-2</v>
      </c>
      <c r="CR259" s="71">
        <f t="shared" si="1200"/>
        <v>5.9943375494071152E-2</v>
      </c>
      <c r="CS259" s="71">
        <f t="shared" si="1200"/>
        <v>6.8239422924901177E-2</v>
      </c>
      <c r="CT259" s="71">
        <f t="shared" si="1200"/>
        <v>0.22328777075098816</v>
      </c>
      <c r="CU259" s="71">
        <f t="shared" si="1200"/>
        <v>1.4740826086956524E-2</v>
      </c>
      <c r="CV259" s="71">
        <f t="shared" si="1200"/>
        <v>2.2461699604743083E-4</v>
      </c>
      <c r="CW259" s="71">
        <f t="shared" si="1200"/>
        <v>2.6151778656126485E-5</v>
      </c>
      <c r="CX259" s="71">
        <f t="shared" si="1200"/>
        <v>2.0146837944664029E-4</v>
      </c>
      <c r="CY259" s="71">
        <f t="shared" si="1200"/>
        <v>4.001255731225296E-3</v>
      </c>
      <c r="CZ259" s="71">
        <f t="shared" si="1200"/>
        <v>5.818924901185771E-4</v>
      </c>
      <c r="DA259" s="71">
        <f t="shared" si="1200"/>
        <v>8.7331494071146258E-3</v>
      </c>
      <c r="DB259" s="71">
        <f t="shared" si="1200"/>
        <v>1.3872806324110673E-4</v>
      </c>
      <c r="DC259" s="71">
        <f t="shared" si="1200"/>
        <v>1.1176284584980237E-4</v>
      </c>
      <c r="DD259" s="71">
        <f t="shared" si="1200"/>
        <v>9.6903944664031627E-2</v>
      </c>
      <c r="DE259" s="71">
        <f t="shared" si="1200"/>
        <v>8.2276521739130422E-3</v>
      </c>
      <c r="DF259" s="71">
        <f t="shared" si="1200"/>
        <v>1.5623438735177866E-4</v>
      </c>
      <c r="DG259" s="71">
        <f t="shared" si="1200"/>
        <v>7.8929201581027664E-3</v>
      </c>
      <c r="DH259" s="71">
        <f t="shared" si="1200"/>
        <v>4.65102766798419E-5</v>
      </c>
      <c r="DI259" s="71">
        <f t="shared" si="1200"/>
        <v>6.7824110671936764E-5</v>
      </c>
      <c r="DJ259" s="71">
        <f t="shared" si="1200"/>
        <v>1.5640168774703554E-2</v>
      </c>
      <c r="DK259" s="71">
        <f t="shared" si="1200"/>
        <v>2.3989839920948615E-2</v>
      </c>
      <c r="DL259" s="71">
        <f t="shared" si="1200"/>
        <v>6.1804347826086963E-5</v>
      </c>
      <c r="DM259" s="71">
        <f t="shared" si="1200"/>
        <v>0.34494969960474309</v>
      </c>
      <c r="DN259" s="71">
        <f t="shared" si="1200"/>
        <v>0.12967099011857705</v>
      </c>
      <c r="DO259" s="71">
        <f t="shared" si="1200"/>
        <v>3.4809090909090911E-4</v>
      </c>
      <c r="DP259" s="71">
        <f t="shared" si="1200"/>
        <v>1.8291264822134387E-4</v>
      </c>
      <c r="DQ259" s="71">
        <f t="shared" si="1200"/>
        <v>1.4419743083003951E-3</v>
      </c>
      <c r="DR259" s="71">
        <f t="shared" si="1200"/>
        <v>1.5737944664031622E-5</v>
      </c>
      <c r="DS259" s="72">
        <f t="shared" si="1200"/>
        <v>232.23659515217392</v>
      </c>
      <c r="DT259" s="73">
        <f t="shared" si="1200"/>
        <v>15.129701765010353</v>
      </c>
      <c r="DU259" s="71">
        <f t="shared" si="1200"/>
        <v>12.308339258422738</v>
      </c>
      <c r="DV259" s="71">
        <f t="shared" si="1200"/>
        <v>15.082186448945984</v>
      </c>
      <c r="DW259" s="71">
        <f t="shared" si="1200"/>
        <v>12.743911438123471</v>
      </c>
      <c r="DX259" s="71">
        <f t="shared" si="1200"/>
        <v>8.2161921181065303</v>
      </c>
      <c r="DY259" s="71">
        <f t="shared" si="1200"/>
        <v>0.87092454314888013</v>
      </c>
      <c r="DZ259" s="71">
        <f t="shared" si="1200"/>
        <v>2.7408500039525689</v>
      </c>
      <c r="EA259" s="71">
        <f t="shared" si="1200"/>
        <v>0.38941527620929794</v>
      </c>
      <c r="EB259" s="71">
        <f t="shared" si="1200"/>
        <v>0.50199935907208726</v>
      </c>
      <c r="EC259" s="71">
        <f t="shared" si="1200"/>
        <v>2.8213625065876151</v>
      </c>
      <c r="ED259" s="71">
        <f t="shared" si="1200"/>
        <v>2.4530381940523246E-2</v>
      </c>
      <c r="EE259" s="71">
        <f t="shared" si="1200"/>
        <v>1.8860265951439865E-2</v>
      </c>
      <c r="EF259" s="71">
        <f t="shared" si="1200"/>
        <v>2.9447129681912292E-4</v>
      </c>
      <c r="EG259" s="71">
        <f t="shared" si="1200"/>
        <v>2.3969606625258793E-3</v>
      </c>
      <c r="EH259" s="71">
        <f t="shared" si="1200"/>
        <v>2.2143222661396574E-2</v>
      </c>
      <c r="EI259" s="71">
        <f t="shared" ref="EI259:FP259" si="1201">IF(COUNT(EI229:EI233)&lt;3,"",AVERAGE(EI229:EI233))</f>
        <v>0.60441409514398647</v>
      </c>
      <c r="EJ259" s="71">
        <f t="shared" si="1201"/>
        <v>0.12793534255599473</v>
      </c>
      <c r="EK259" s="71">
        <f t="shared" si="1201"/>
        <v>7.9475461133069851E-3</v>
      </c>
      <c r="EL259" s="71">
        <f t="shared" si="1201"/>
        <v>0.10559779550159984</v>
      </c>
      <c r="EM259" s="71">
        <f t="shared" si="1201"/>
        <v>0.36287220073404852</v>
      </c>
      <c r="EN259" s="71">
        <f t="shared" si="1201"/>
        <v>0.31044169819311118</v>
      </c>
      <c r="EO259" s="71">
        <f t="shared" si="1201"/>
        <v>0.39290104460756636</v>
      </c>
      <c r="EP259" s="71">
        <f t="shared" si="1201"/>
        <v>0.35088170760399018</v>
      </c>
      <c r="EQ259" s="71">
        <f t="shared" si="1201"/>
        <v>1.5226944466403163</v>
      </c>
      <c r="ER259" s="71">
        <f t="shared" si="1201"/>
        <v>-2.8167563523433071E-2</v>
      </c>
      <c r="ES259" s="71">
        <f t="shared" si="1201"/>
        <v>0</v>
      </c>
      <c r="ET259" s="71">
        <f t="shared" si="1201"/>
        <v>1.5049567099567103E-4</v>
      </c>
      <c r="EU259" s="71">
        <f t="shared" si="1201"/>
        <v>8.1148362507058155E-4</v>
      </c>
      <c r="EV259" s="71">
        <f t="shared" si="1201"/>
        <v>2.947094217014869E-2</v>
      </c>
      <c r="EW259" s="71">
        <f t="shared" si="1201"/>
        <v>2.2254989648033121E-3</v>
      </c>
      <c r="EX259" s="71">
        <f t="shared" si="1201"/>
        <v>5.5793592603049121E-3</v>
      </c>
      <c r="EY259" s="71">
        <f t="shared" si="1201"/>
        <v>8.9843318275926976E-4</v>
      </c>
      <c r="EZ259" s="71">
        <f t="shared" si="1201"/>
        <v>6.6474345943911173E-4</v>
      </c>
      <c r="FA259" s="71">
        <f t="shared" si="1201"/>
        <v>0.67513501129305475</v>
      </c>
      <c r="FB259" s="71">
        <f t="shared" si="1201"/>
        <v>1.7357260022586109E-2</v>
      </c>
      <c r="FC259" s="71">
        <f t="shared" si="1201"/>
        <v>0</v>
      </c>
      <c r="FD259" s="71">
        <f t="shared" si="1201"/>
        <v>3.5200704310182573E-2</v>
      </c>
      <c r="FE259" s="71">
        <f t="shared" si="1201"/>
        <v>1.0738753999623565E-4</v>
      </c>
      <c r="FF259" s="71">
        <f t="shared" si="1201"/>
        <v>1.0884838132881611E-3</v>
      </c>
      <c r="FG259" s="71">
        <f t="shared" si="1201"/>
        <v>0.13732370468661773</v>
      </c>
      <c r="FH259" s="71">
        <f t="shared" si="1201"/>
        <v>0.11024300974025976</v>
      </c>
      <c r="FI259" s="71">
        <f t="shared" si="1201"/>
        <v>3.2520431018257109E-4</v>
      </c>
      <c r="FJ259" s="71">
        <f t="shared" si="1201"/>
        <v>5.6434219824016569</v>
      </c>
      <c r="FK259" s="71">
        <f t="shared" si="1201"/>
        <v>1.9918041428100886</v>
      </c>
      <c r="FL259" s="71">
        <f t="shared" si="1201"/>
        <v>2.3960013645774516E-3</v>
      </c>
      <c r="FM259" s="71">
        <f t="shared" si="1201"/>
        <v>1.045307500470544E-3</v>
      </c>
      <c r="FN259" s="71">
        <f t="shared" si="1201"/>
        <v>6.0136875117635987E-3</v>
      </c>
      <c r="FO259" s="71">
        <f t="shared" si="1201"/>
        <v>5.6319452286843598E-5</v>
      </c>
      <c r="FP259" s="72">
        <f t="shared" si="1201"/>
        <v>43.563192431535853</v>
      </c>
    </row>
    <row r="260" spans="1:172" x14ac:dyDescent="0.2">
      <c r="A260" s="62" t="str">
        <f t="shared" si="1147"/>
        <v>LYBR_RHTS</v>
      </c>
      <c r="B260" s="63" t="s">
        <v>81</v>
      </c>
      <c r="C260" s="20"/>
      <c r="D260" s="41"/>
      <c r="E260" s="41"/>
      <c r="F260" s="41"/>
      <c r="G260" s="41"/>
      <c r="H260" s="41"/>
      <c r="I260" s="20"/>
      <c r="J260" s="64">
        <f t="shared" si="1148"/>
        <v>5.8193297347826087</v>
      </c>
      <c r="K260" s="41"/>
      <c r="L260" s="64">
        <f t="shared" ref="L260:U260" si="1202">IF(COUNT(L230:L234)&lt;3,"",AVERAGE(L230:L234))</f>
        <v>18.134633878656125</v>
      </c>
      <c r="M260" s="64">
        <f t="shared" si="1202"/>
        <v>7.1346338786561265</v>
      </c>
      <c r="N260" s="64">
        <f t="shared" si="1202"/>
        <v>3.9124891889328062</v>
      </c>
      <c r="O260" s="64">
        <f t="shared" si="1202"/>
        <v>0.87674184268774691</v>
      </c>
      <c r="P260" s="64">
        <f t="shared" si="1202"/>
        <v>1.1174840450592887</v>
      </c>
      <c r="Q260" s="64">
        <f t="shared" si="1202"/>
        <v>0.51843355731225294</v>
      </c>
      <c r="R260" s="64">
        <f t="shared" si="1202"/>
        <v>7.0634058498023705E-2</v>
      </c>
      <c r="S260" s="64">
        <f t="shared" si="1202"/>
        <v>0.55853392648221345</v>
      </c>
      <c r="T260" s="64">
        <f t="shared" si="1202"/>
        <v>8.0317753359683788E-2</v>
      </c>
      <c r="U260" s="65">
        <f t="shared" si="1202"/>
        <v>11</v>
      </c>
      <c r="V260" s="20"/>
      <c r="W260" s="64">
        <f t="shared" si="1150"/>
        <v>23.570439553077357</v>
      </c>
      <c r="X260" s="41"/>
      <c r="Y260" s="64">
        <f t="shared" ref="Y260:AH260" si="1203">IF(COUNT(Y230:Y234)&lt;3,"",AVERAGE(Y230:Y234))</f>
        <v>121.05254717965367</v>
      </c>
      <c r="Z260" s="64">
        <f t="shared" si="1203"/>
        <v>110.0525471796537</v>
      </c>
      <c r="AA260" s="64">
        <f t="shared" si="1203"/>
        <v>87.412315256164121</v>
      </c>
      <c r="AB260" s="64">
        <f t="shared" si="1203"/>
        <v>5.9531109863542246</v>
      </c>
      <c r="AC260" s="64">
        <f t="shared" si="1203"/>
        <v>9.9414680160926032</v>
      </c>
      <c r="AD260" s="64">
        <f t="shared" si="1203"/>
        <v>4.0198575239977412</v>
      </c>
      <c r="AE260" s="64">
        <f t="shared" si="1203"/>
        <v>0.51204607128740831</v>
      </c>
      <c r="AF260" s="64">
        <f t="shared" si="1203"/>
        <v>2.0408518352155092</v>
      </c>
      <c r="AG260" s="64">
        <f t="shared" si="1203"/>
        <v>0.17289728957274614</v>
      </c>
      <c r="AH260" s="65">
        <f t="shared" si="1203"/>
        <v>11</v>
      </c>
      <c r="AI260" s="66">
        <f t="shared" si="1156"/>
        <v>5.8193297347826087</v>
      </c>
      <c r="AJ260" s="67">
        <f t="shared" si="1157"/>
        <v>1</v>
      </c>
      <c r="AK260" s="67">
        <f t="shared" si="1158"/>
        <v>0.21574679781860273</v>
      </c>
      <c r="AL260" s="67">
        <f t="shared" si="1159"/>
        <v>4.8346266517111415E-2</v>
      </c>
      <c r="AM260" s="67">
        <f t="shared" si="1160"/>
        <v>6.1621538793486814E-2</v>
      </c>
      <c r="AN260" s="67">
        <f t="shared" si="1161"/>
        <v>2.8588035511565104E-2</v>
      </c>
      <c r="AO260" s="67">
        <f t="shared" si="1162"/>
        <v>3.8949812260151389E-3</v>
      </c>
      <c r="AP260" s="67">
        <f t="shared" si="1163"/>
        <v>3.0799294334780573E-2</v>
      </c>
      <c r="AQ260" s="67">
        <f t="shared" si="1164"/>
        <v>4.428970217822549E-3</v>
      </c>
      <c r="AR260" s="68">
        <f t="shared" si="1165"/>
        <v>0.60657414280343658</v>
      </c>
      <c r="AS260" s="66">
        <f t="shared" si="1166"/>
        <v>23.570439553077357</v>
      </c>
      <c r="AT260" s="67">
        <f t="shared" si="1167"/>
        <v>1</v>
      </c>
      <c r="AU260" s="67">
        <f t="shared" si="1168"/>
        <v>0.72210223818285957</v>
      </c>
      <c r="AV260" s="67">
        <f t="shared" si="1169"/>
        <v>4.9177907652940445E-2</v>
      </c>
      <c r="AW260" s="67">
        <f t="shared" si="1170"/>
        <v>8.2125227826379432E-2</v>
      </c>
      <c r="AX260" s="67">
        <f t="shared" si="1171"/>
        <v>3.3207541829185012E-2</v>
      </c>
      <c r="AY260" s="67">
        <f t="shared" si="1172"/>
        <v>4.2299487554564421E-3</v>
      </c>
      <c r="AZ260" s="67">
        <f t="shared" si="1173"/>
        <v>1.6859222567094666E-2</v>
      </c>
      <c r="BA260" s="67">
        <f t="shared" si="1174"/>
        <v>1.4282829531554579E-3</v>
      </c>
      <c r="BB260" s="68">
        <f t="shared" si="1175"/>
        <v>9.0869628572746497E-2</v>
      </c>
      <c r="BC260" s="66">
        <f t="shared" si="1176"/>
        <v>5.8193297347826087</v>
      </c>
      <c r="BD260" s="69">
        <f t="shared" si="1177"/>
        <v>5.8193297347826087</v>
      </c>
      <c r="BE260" s="69">
        <f t="shared" si="1178"/>
        <v>1.2555017557299266</v>
      </c>
      <c r="BF260" s="69">
        <f t="shared" si="1179"/>
        <v>0.28134286630875127</v>
      </c>
      <c r="BG260" s="69">
        <f t="shared" si="1180"/>
        <v>0.35859605300399788</v>
      </c>
      <c r="BH260" s="69">
        <f t="shared" si="1181"/>
        <v>0.16636320511147196</v>
      </c>
      <c r="BI260" s="69">
        <f t="shared" si="1182"/>
        <v>2.2666180064969919E-2</v>
      </c>
      <c r="BJ260" s="69">
        <f t="shared" si="1183"/>
        <v>0.17923124933271015</v>
      </c>
      <c r="BK260" s="69">
        <f t="shared" si="1184"/>
        <v>2.5773638083041367E-2</v>
      </c>
      <c r="BL260" s="70">
        <f t="shared" si="1185"/>
        <v>3.5298549455663109</v>
      </c>
      <c r="BM260" s="66">
        <f t="shared" si="1186"/>
        <v>23.570439553077357</v>
      </c>
      <c r="BN260" s="69">
        <f t="shared" si="1187"/>
        <v>23.570439553077357</v>
      </c>
      <c r="BO260" s="69">
        <f t="shared" si="1188"/>
        <v>17.020267156230961</v>
      </c>
      <c r="BP260" s="69">
        <f t="shared" si="1189"/>
        <v>1.1591448996804532</v>
      </c>
      <c r="BQ260" s="69">
        <f t="shared" si="1190"/>
        <v>1.9357277182643828</v>
      </c>
      <c r="BR260" s="69">
        <f t="shared" si="1191"/>
        <v>0.78271635739109324</v>
      </c>
      <c r="BS260" s="69">
        <f t="shared" si="1192"/>
        <v>9.9701751453100868E-2</v>
      </c>
      <c r="BT260" s="69">
        <f t="shared" si="1193"/>
        <v>0.39737928642958248</v>
      </c>
      <c r="BU260" s="69">
        <f t="shared" si="1194"/>
        <v>3.3665257012041538E-2</v>
      </c>
      <c r="BV260" s="70">
        <f t="shared" si="1195"/>
        <v>2.1418370874845123</v>
      </c>
      <c r="BW260" s="71">
        <f t="shared" ref="BW260:EH260" si="1204">IF(COUNT(BW230:BW234)&lt;3,"",AVERAGE(BW230:BW234))</f>
        <v>2.018993086956522</v>
      </c>
      <c r="BX260" s="71">
        <f t="shared" si="1204"/>
        <v>1.0890856640316204</v>
      </c>
      <c r="BY260" s="71">
        <f t="shared" si="1204"/>
        <v>2.0733955624505929</v>
      </c>
      <c r="BZ260" s="71">
        <f t="shared" si="1204"/>
        <v>1.1510878501976285</v>
      </c>
      <c r="CA260" s="71">
        <f t="shared" si="1204"/>
        <v>0.52064752687747029</v>
      </c>
      <c r="CB260" s="71">
        <f t="shared" si="1204"/>
        <v>0.10934792608695654</v>
      </c>
      <c r="CC260" s="71">
        <f t="shared" si="1204"/>
        <v>0.38512349644268773</v>
      </c>
      <c r="CD260" s="71">
        <f t="shared" si="1204"/>
        <v>5.1843355731225296E-2</v>
      </c>
      <c r="CE260" s="71">
        <f t="shared" si="1204"/>
        <v>7.0634058498023705E-2</v>
      </c>
      <c r="CF260" s="71">
        <f t="shared" si="1204"/>
        <v>0.93088987747035556</v>
      </c>
      <c r="CG260" s="71">
        <f t="shared" si="1204"/>
        <v>1.3493755335968378E-2</v>
      </c>
      <c r="CH260" s="71">
        <f t="shared" si="1204"/>
        <v>3.771371936758893E-3</v>
      </c>
      <c r="CI260" s="71">
        <f t="shared" si="1204"/>
        <v>4.1769960474308302E-5</v>
      </c>
      <c r="CJ260" s="71">
        <f t="shared" si="1204"/>
        <v>5.3684189723320161E-4</v>
      </c>
      <c r="CK260" s="71">
        <f t="shared" si="1204"/>
        <v>4.553488932806324E-3</v>
      </c>
      <c r="CL260" s="71">
        <f t="shared" si="1204"/>
        <v>7.9298893280632402E-2</v>
      </c>
      <c r="CM260" s="71">
        <f t="shared" si="1204"/>
        <v>3.8748529644268788E-2</v>
      </c>
      <c r="CN260" s="71">
        <f t="shared" si="1204"/>
        <v>1.7917193675889328E-3</v>
      </c>
      <c r="CO260" s="71">
        <f t="shared" si="1204"/>
        <v>-4.27902766798419E-3</v>
      </c>
      <c r="CP260" s="71">
        <f t="shared" si="1204"/>
        <v>3.2988735177865616E-2</v>
      </c>
      <c r="CQ260" s="71">
        <f t="shared" si="1204"/>
        <v>6.1607537549407121E-2</v>
      </c>
      <c r="CR260" s="71">
        <f t="shared" si="1204"/>
        <v>5.3960739130434789E-2</v>
      </c>
      <c r="CS260" s="71">
        <f t="shared" si="1204"/>
        <v>6.8063968379446643E-2</v>
      </c>
      <c r="CT260" s="71">
        <f t="shared" si="1204"/>
        <v>0.21234195256916996</v>
      </c>
      <c r="CU260" s="71">
        <f t="shared" si="1204"/>
        <v>1.4354371541501976E-2</v>
      </c>
      <c r="CV260" s="71">
        <f t="shared" si="1204"/>
        <v>5.2281699604743079E-4</v>
      </c>
      <c r="CW260" s="71">
        <f t="shared" si="1204"/>
        <v>2.8342687747035575E-5</v>
      </c>
      <c r="CX260" s="71">
        <f t="shared" si="1204"/>
        <v>2.0253201581027668E-4</v>
      </c>
      <c r="CY260" s="71">
        <f t="shared" si="1204"/>
        <v>3.9980648221343866E-3</v>
      </c>
      <c r="CZ260" s="71">
        <f t="shared" si="1204"/>
        <v>5.962197628458499E-4</v>
      </c>
      <c r="DA260" s="71">
        <f t="shared" si="1204"/>
        <v>8.1567039525691706E-3</v>
      </c>
      <c r="DB260" s="71">
        <f t="shared" si="1204"/>
        <v>1.4580079051383399E-4</v>
      </c>
      <c r="DC260" s="71">
        <f t="shared" si="1204"/>
        <v>1.0245375494071147E-4</v>
      </c>
      <c r="DD260" s="71">
        <f t="shared" si="1204"/>
        <v>8.4761581027667982E-2</v>
      </c>
      <c r="DE260" s="71">
        <f t="shared" si="1204"/>
        <v>7.8023794466403158E-3</v>
      </c>
      <c r="DF260" s="71">
        <f t="shared" si="1204"/>
        <v>1.8553438735177864E-4</v>
      </c>
      <c r="DG260" s="71">
        <f t="shared" si="1204"/>
        <v>7.8218837944664023E-3</v>
      </c>
      <c r="DH260" s="71">
        <f t="shared" si="1204"/>
        <v>4.5419367588932803E-5</v>
      </c>
      <c r="DI260" s="71">
        <f t="shared" si="1204"/>
        <v>5.9124110671936769E-5</v>
      </c>
      <c r="DJ260" s="71">
        <f t="shared" si="1204"/>
        <v>1.6898932411067193E-2</v>
      </c>
      <c r="DK260" s="71">
        <f t="shared" si="1204"/>
        <v>1.9747539920948621E-2</v>
      </c>
      <c r="DL260" s="71">
        <f t="shared" si="1204"/>
        <v>7.0595256916996057E-5</v>
      </c>
      <c r="DM260" s="71">
        <f t="shared" si="1204"/>
        <v>0.33526915415019765</v>
      </c>
      <c r="DN260" s="71">
        <f t="shared" si="1204"/>
        <v>0.1262162355731225</v>
      </c>
      <c r="DO260" s="71">
        <f t="shared" si="1204"/>
        <v>3.7103636363636369E-4</v>
      </c>
      <c r="DP260" s="71">
        <f t="shared" si="1204"/>
        <v>1.8133992094861658E-4</v>
      </c>
      <c r="DQ260" s="71">
        <f t="shared" si="1204"/>
        <v>1.5314106719367588E-3</v>
      </c>
      <c r="DR260" s="71">
        <f t="shared" si="1204"/>
        <v>1.5983399209486167E-5</v>
      </c>
      <c r="DS260" s="72">
        <f t="shared" si="1204"/>
        <v>235.5582288339921</v>
      </c>
      <c r="DT260" s="73">
        <f t="shared" si="1204"/>
        <v>16.240645025879918</v>
      </c>
      <c r="DU260" s="71">
        <f t="shared" si="1204"/>
        <v>12.710331887822324</v>
      </c>
      <c r="DV260" s="71">
        <f t="shared" si="1204"/>
        <v>16.047398618511199</v>
      </c>
      <c r="DW260" s="71">
        <f t="shared" si="1204"/>
        <v>13.02294171969697</v>
      </c>
      <c r="DX260" s="71">
        <f t="shared" si="1204"/>
        <v>8.471446863448147</v>
      </c>
      <c r="DY260" s="71">
        <f t="shared" si="1204"/>
        <v>0.70646405453604344</v>
      </c>
      <c r="DZ260" s="71">
        <f t="shared" si="1204"/>
        <v>2.9034106499153021</v>
      </c>
      <c r="EA260" s="71">
        <f t="shared" si="1204"/>
        <v>0.40198575239977413</v>
      </c>
      <c r="EB260" s="71">
        <f t="shared" si="1204"/>
        <v>0.51204607128740831</v>
      </c>
      <c r="EC260" s="71">
        <f t="shared" si="1204"/>
        <v>3.4014197571052138</v>
      </c>
      <c r="ED260" s="71">
        <f t="shared" si="1204"/>
        <v>2.7587963721061547E-2</v>
      </c>
      <c r="EE260" s="71">
        <f t="shared" si="1204"/>
        <v>2.1406605495953322E-2</v>
      </c>
      <c r="EF260" s="71">
        <f t="shared" si="1204"/>
        <v>3.3053754940711463E-4</v>
      </c>
      <c r="EG260" s="71">
        <f t="shared" si="1204"/>
        <v>2.4830683229813662E-3</v>
      </c>
      <c r="EH260" s="71">
        <f t="shared" si="1204"/>
        <v>2.3744117071334465E-2</v>
      </c>
      <c r="EI260" s="71">
        <f t="shared" ref="EI260:FP260" si="1205">IF(COUNT(EI230:EI234)&lt;3,"",AVERAGE(EI230:EI234))</f>
        <v>0.71939550301148125</v>
      </c>
      <c r="EJ260" s="71">
        <f t="shared" si="1205"/>
        <v>0.12999927630340674</v>
      </c>
      <c r="EK260" s="71">
        <f t="shared" si="1205"/>
        <v>7.5758690946734434E-3</v>
      </c>
      <c r="EL260" s="71">
        <f t="shared" si="1205"/>
        <v>0.10900094249952945</v>
      </c>
      <c r="EM260" s="71">
        <f t="shared" si="1205"/>
        <v>0.41683588603425559</v>
      </c>
      <c r="EN260" s="71">
        <f t="shared" si="1205"/>
        <v>0.27828008328627896</v>
      </c>
      <c r="EO260" s="71">
        <f t="shared" si="1205"/>
        <v>0.35390410878976103</v>
      </c>
      <c r="EP260" s="71">
        <f t="shared" si="1205"/>
        <v>0.4549848960097872</v>
      </c>
      <c r="EQ260" s="71">
        <f t="shared" si="1205"/>
        <v>1.6130059166196122</v>
      </c>
      <c r="ER260" s="71">
        <f t="shared" si="1205"/>
        <v>-7.3047477884434359E-3</v>
      </c>
      <c r="ES260" s="71">
        <f t="shared" si="1205"/>
        <v>0</v>
      </c>
      <c r="ET260" s="71">
        <f t="shared" si="1205"/>
        <v>1.4337765857331077E-4</v>
      </c>
      <c r="EU260" s="71">
        <f t="shared" si="1205"/>
        <v>8.6515650291737263E-4</v>
      </c>
      <c r="EV260" s="71">
        <f t="shared" si="1205"/>
        <v>3.0876006352343305E-2</v>
      </c>
      <c r="EW260" s="71">
        <f t="shared" si="1205"/>
        <v>2.2384347826086954E-3</v>
      </c>
      <c r="EX260" s="71">
        <f t="shared" si="1205"/>
        <v>6.4431894880481845E-3</v>
      </c>
      <c r="EY260" s="71">
        <f t="shared" si="1205"/>
        <v>9.2908328627893842E-4</v>
      </c>
      <c r="EZ260" s="71">
        <f t="shared" si="1205"/>
        <v>6.1117824204780734E-4</v>
      </c>
      <c r="FA260" s="71">
        <f t="shared" si="1205"/>
        <v>0.54764631564088095</v>
      </c>
      <c r="FB260" s="71">
        <f t="shared" si="1205"/>
        <v>1.6708191699604743E-2</v>
      </c>
      <c r="FC260" s="71">
        <f t="shared" si="1205"/>
        <v>0</v>
      </c>
      <c r="FD260" s="71">
        <f t="shared" si="1205"/>
        <v>3.6759660831921705E-2</v>
      </c>
      <c r="FE260" s="71">
        <f t="shared" si="1205"/>
        <v>1.0600451722190853E-4</v>
      </c>
      <c r="FF260" s="71">
        <f t="shared" si="1205"/>
        <v>1.0478751176359873E-3</v>
      </c>
      <c r="FG260" s="71">
        <f t="shared" si="1205"/>
        <v>0.13738556389986825</v>
      </c>
      <c r="FH260" s="71">
        <f t="shared" si="1205"/>
        <v>9.6194359636740057E-2</v>
      </c>
      <c r="FI260" s="71">
        <f t="shared" si="1205"/>
        <v>3.4864530397139099E-4</v>
      </c>
      <c r="FJ260" s="71">
        <f t="shared" si="1205"/>
        <v>5.7753721273291934</v>
      </c>
      <c r="FK260" s="71">
        <f t="shared" si="1205"/>
        <v>2.0536841510916624</v>
      </c>
      <c r="FL260" s="71">
        <f t="shared" si="1205"/>
        <v>2.5381587144739318E-3</v>
      </c>
      <c r="FM260" s="71">
        <f t="shared" si="1205"/>
        <v>9.3154352531526433E-4</v>
      </c>
      <c r="FN260" s="71">
        <f t="shared" si="1205"/>
        <v>6.0780477602108036E-3</v>
      </c>
      <c r="FO260" s="71">
        <f t="shared" si="1205"/>
        <v>3.1511998870694522E-5</v>
      </c>
      <c r="FP260" s="72">
        <f t="shared" si="1205"/>
        <v>42.208955673771882</v>
      </c>
    </row>
    <row r="261" spans="1:172" x14ac:dyDescent="0.2">
      <c r="A261" s="62" t="str">
        <f t="shared" si="1147"/>
        <v>LYBR_RHTS</v>
      </c>
      <c r="B261" s="63" t="s">
        <v>82</v>
      </c>
      <c r="C261" s="20"/>
      <c r="D261" s="41"/>
      <c r="E261" s="41"/>
      <c r="F261" s="41"/>
      <c r="G261" s="41"/>
      <c r="H261" s="41"/>
      <c r="I261" s="20"/>
      <c r="J261" s="64">
        <f t="shared" si="1148"/>
        <v>5.8163216250000005</v>
      </c>
      <c r="K261" s="41"/>
      <c r="L261" s="64">
        <f t="shared" ref="L261:U261" si="1206">IF(COUNT(L231:L235)&lt;3,"",AVERAGE(L231:L235))</f>
        <v>18.151251261363633</v>
      </c>
      <c r="M261" s="64">
        <f t="shared" si="1206"/>
        <v>7.1512512613636359</v>
      </c>
      <c r="N261" s="64">
        <f t="shared" si="1206"/>
        <v>3.9689301818181817</v>
      </c>
      <c r="O261" s="64">
        <f t="shared" si="1206"/>
        <v>0.87728447727272729</v>
      </c>
      <c r="P261" s="64">
        <f t="shared" si="1206"/>
        <v>1.0982467954545454</v>
      </c>
      <c r="Q261" s="64">
        <f t="shared" si="1206"/>
        <v>0.50088977272727275</v>
      </c>
      <c r="R261" s="64">
        <f t="shared" si="1206"/>
        <v>7.4572681818181816E-2</v>
      </c>
      <c r="S261" s="64">
        <f t="shared" si="1206"/>
        <v>0.54445588636363629</v>
      </c>
      <c r="T261" s="64">
        <f t="shared" si="1206"/>
        <v>8.6872409090909097E-2</v>
      </c>
      <c r="U261" s="65">
        <f t="shared" si="1206"/>
        <v>11</v>
      </c>
      <c r="V261" s="20"/>
      <c r="W261" s="64">
        <f t="shared" si="1150"/>
        <v>23.620620899680031</v>
      </c>
      <c r="X261" s="41"/>
      <c r="Y261" s="64">
        <f t="shared" ref="Y261:AH261" si="1207">IF(COUNT(Y231:Y235)&lt;3,"",AVERAGE(Y231:Y235))</f>
        <v>120.28283251623377</v>
      </c>
      <c r="Z261" s="64">
        <f t="shared" si="1207"/>
        <v>109.28283251623377</v>
      </c>
      <c r="AA261" s="64">
        <f t="shared" si="1207"/>
        <v>87.540529903538484</v>
      </c>
      <c r="AB261" s="64">
        <f t="shared" si="1207"/>
        <v>5.4076001912761154</v>
      </c>
      <c r="AC261" s="64">
        <f t="shared" si="1207"/>
        <v>9.660629811782421</v>
      </c>
      <c r="AD261" s="64">
        <f t="shared" si="1207"/>
        <v>3.9013739883305094</v>
      </c>
      <c r="AE261" s="64">
        <f t="shared" si="1207"/>
        <v>0.52464165160926035</v>
      </c>
      <c r="AF261" s="64">
        <f t="shared" si="1207"/>
        <v>2.0800191690193865</v>
      </c>
      <c r="AG261" s="64">
        <f t="shared" si="1207"/>
        <v>0.16803807029926598</v>
      </c>
      <c r="AH261" s="65">
        <f t="shared" si="1207"/>
        <v>11</v>
      </c>
      <c r="AI261" s="66">
        <f t="shared" si="1156"/>
        <v>5.8163216250000005</v>
      </c>
      <c r="AJ261" s="67">
        <f t="shared" si="1157"/>
        <v>1</v>
      </c>
      <c r="AK261" s="67">
        <f t="shared" si="1158"/>
        <v>0.21865876487900104</v>
      </c>
      <c r="AL261" s="67">
        <f t="shared" si="1159"/>
        <v>4.8331900905371539E-2</v>
      </c>
      <c r="AM261" s="67">
        <f t="shared" si="1160"/>
        <v>6.0505294078114058E-2</v>
      </c>
      <c r="AN261" s="67">
        <f t="shared" si="1161"/>
        <v>2.7595330234530775E-2</v>
      </c>
      <c r="AO261" s="67">
        <f t="shared" si="1162"/>
        <v>4.1084044699946191E-3</v>
      </c>
      <c r="AP261" s="67">
        <f t="shared" si="1163"/>
        <v>2.9995501606137395E-2</v>
      </c>
      <c r="AQ261" s="67">
        <f t="shared" si="1164"/>
        <v>4.786028678685301E-3</v>
      </c>
      <c r="AR261" s="68">
        <f t="shared" si="1165"/>
        <v>0.60601882711052357</v>
      </c>
      <c r="AS261" s="66">
        <f t="shared" si="1166"/>
        <v>23.620620899680031</v>
      </c>
      <c r="AT261" s="67">
        <f t="shared" si="1167"/>
        <v>1</v>
      </c>
      <c r="AU261" s="67">
        <f t="shared" si="1168"/>
        <v>0.72778906243103081</v>
      </c>
      <c r="AV261" s="67">
        <f t="shared" si="1169"/>
        <v>4.4957373202416794E-2</v>
      </c>
      <c r="AW261" s="67">
        <f t="shared" si="1170"/>
        <v>8.0315948749199853E-2</v>
      </c>
      <c r="AX261" s="67">
        <f t="shared" si="1171"/>
        <v>3.2435002624368423E-2</v>
      </c>
      <c r="AY261" s="67">
        <f t="shared" si="1172"/>
        <v>4.3617334297348957E-3</v>
      </c>
      <c r="AZ261" s="67">
        <f t="shared" si="1173"/>
        <v>1.7292735176806386E-2</v>
      </c>
      <c r="BA261" s="67">
        <f t="shared" si="1174"/>
        <v>1.397024552748099E-3</v>
      </c>
      <c r="BB261" s="68">
        <f t="shared" si="1175"/>
        <v>9.1451122075258781E-2</v>
      </c>
      <c r="BC261" s="66">
        <f t="shared" si="1176"/>
        <v>5.8163216250000005</v>
      </c>
      <c r="BD261" s="69">
        <f t="shared" si="1177"/>
        <v>5.8163216250000005</v>
      </c>
      <c r="BE261" s="69">
        <f t="shared" si="1178"/>
        <v>1.2717897026615244</v>
      </c>
      <c r="BF261" s="69">
        <f t="shared" si="1179"/>
        <v>0.28111388041326957</v>
      </c>
      <c r="BG261" s="69">
        <f t="shared" si="1180"/>
        <v>0.35191825037351926</v>
      </c>
      <c r="BH261" s="69">
        <f t="shared" si="1181"/>
        <v>0.16050331599211767</v>
      </c>
      <c r="BI261" s="69">
        <f t="shared" si="1182"/>
        <v>2.3895801763076371E-2</v>
      </c>
      <c r="BJ261" s="69">
        <f t="shared" si="1183"/>
        <v>0.17446348464449918</v>
      </c>
      <c r="BK261" s="69">
        <f t="shared" si="1184"/>
        <v>2.7837082101707496E-2</v>
      </c>
      <c r="BL261" s="70">
        <f t="shared" si="1185"/>
        <v>3.5248004092800747</v>
      </c>
      <c r="BM261" s="66">
        <f t="shared" si="1186"/>
        <v>23.620620899680031</v>
      </c>
      <c r="BN261" s="69">
        <f t="shared" si="1187"/>
        <v>23.620620899680031</v>
      </c>
      <c r="BO261" s="69">
        <f t="shared" si="1188"/>
        <v>17.190829538616942</v>
      </c>
      <c r="BP261" s="69">
        <f t="shared" si="1189"/>
        <v>1.0619210690597212</v>
      </c>
      <c r="BQ261" s="69">
        <f t="shared" si="1190"/>
        <v>1.8971125776029802</v>
      </c>
      <c r="BR261" s="69">
        <f t="shared" si="1191"/>
        <v>0.76613490087033342</v>
      </c>
      <c r="BS261" s="69">
        <f t="shared" si="1192"/>
        <v>0.10302685180922913</v>
      </c>
      <c r="BT261" s="69">
        <f t="shared" si="1193"/>
        <v>0.40846514192990496</v>
      </c>
      <c r="BU261" s="69">
        <f t="shared" si="1194"/>
        <v>3.2998587348007896E-2</v>
      </c>
      <c r="BV261" s="70">
        <f t="shared" si="1195"/>
        <v>2.1601322853900475</v>
      </c>
      <c r="BW261" s="71">
        <f t="shared" ref="BW261:EH261" si="1208">IF(COUNT(BW231:BW235)&lt;3,"",AVERAGE(BW231:BW235))</f>
        <v>2.01643375</v>
      </c>
      <c r="BX261" s="71">
        <f t="shared" si="1208"/>
        <v>1.1102353409090908</v>
      </c>
      <c r="BY261" s="71">
        <f t="shared" si="1208"/>
        <v>2.0488321704545451</v>
      </c>
      <c r="BZ261" s="71">
        <f t="shared" si="1208"/>
        <v>1.1544789431818181</v>
      </c>
      <c r="CA261" s="71">
        <f t="shared" si="1208"/>
        <v>0.5278161477272727</v>
      </c>
      <c r="CB261" s="71">
        <f t="shared" si="1208"/>
        <v>0.109425125</v>
      </c>
      <c r="CC261" s="71">
        <f t="shared" si="1208"/>
        <v>0.37792002272727271</v>
      </c>
      <c r="CD261" s="71">
        <f t="shared" si="1208"/>
        <v>5.0088977272727271E-2</v>
      </c>
      <c r="CE261" s="71">
        <f t="shared" si="1208"/>
        <v>7.4572681818181816E-2</v>
      </c>
      <c r="CF261" s="71">
        <f t="shared" si="1208"/>
        <v>0.90742647727272718</v>
      </c>
      <c r="CG261" s="71">
        <f t="shared" si="1208"/>
        <v>1.4658715909090909E-2</v>
      </c>
      <c r="CH261" s="71">
        <f t="shared" si="1208"/>
        <v>4.3326931818181815E-3</v>
      </c>
      <c r="CI261" s="71">
        <f t="shared" si="1208"/>
        <v>3.9386363636363641E-5</v>
      </c>
      <c r="CJ261" s="71">
        <f t="shared" si="1208"/>
        <v>5.6920454545454548E-4</v>
      </c>
      <c r="CK261" s="71">
        <f t="shared" si="1208"/>
        <v>4.8805568181818186E-3</v>
      </c>
      <c r="CL261" s="71">
        <f t="shared" si="1208"/>
        <v>8.2418181818181821E-2</v>
      </c>
      <c r="CM261" s="71">
        <f t="shared" si="1208"/>
        <v>3.580522727272728E-2</v>
      </c>
      <c r="CN261" s="71">
        <f t="shared" si="1208"/>
        <v>7.4943181818181825E-4</v>
      </c>
      <c r="CO261" s="71">
        <f t="shared" si="1208"/>
        <v>-5.0770454545454547E-3</v>
      </c>
      <c r="CP261" s="71">
        <f t="shared" si="1208"/>
        <v>3.4776136363636363E-2</v>
      </c>
      <c r="CQ261" s="71">
        <f t="shared" si="1208"/>
        <v>5.9369204545454551E-2</v>
      </c>
      <c r="CR261" s="71">
        <f t="shared" si="1208"/>
        <v>4.9898750000000006E-2</v>
      </c>
      <c r="CS261" s="71">
        <f t="shared" si="1208"/>
        <v>6.8969090909090897E-2</v>
      </c>
      <c r="CT261" s="71">
        <f t="shared" si="1208"/>
        <v>0.20793613636363639</v>
      </c>
      <c r="CU261" s="71">
        <f t="shared" si="1208"/>
        <v>1.0183181818181817E-2</v>
      </c>
      <c r="CV261" s="71">
        <f t="shared" si="1208"/>
        <v>4.3123863636363634E-4</v>
      </c>
      <c r="CW261" s="71">
        <f t="shared" si="1208"/>
        <v>2.7602272727272729E-5</v>
      </c>
      <c r="CX261" s="71">
        <f t="shared" si="1208"/>
        <v>2.1229545454545454E-4</v>
      </c>
      <c r="CY261" s="71">
        <f t="shared" si="1208"/>
        <v>4.2473636363636359E-3</v>
      </c>
      <c r="CZ261" s="71">
        <f t="shared" si="1208"/>
        <v>6.1081818181818188E-4</v>
      </c>
      <c r="DA261" s="71">
        <f t="shared" si="1208"/>
        <v>5.4159886363636355E-3</v>
      </c>
      <c r="DB261" s="71">
        <f t="shared" si="1208"/>
        <v>1.5877272727272729E-4</v>
      </c>
      <c r="DC261" s="71">
        <f t="shared" si="1208"/>
        <v>9.6545454545454544E-5</v>
      </c>
      <c r="DD261" s="71">
        <f t="shared" si="1208"/>
        <v>8.4820454545454546E-2</v>
      </c>
      <c r="DE261" s="71">
        <f t="shared" si="1208"/>
        <v>6.7834090909090908E-3</v>
      </c>
      <c r="DF261" s="71">
        <f t="shared" si="1208"/>
        <v>1.8561363636363637E-4</v>
      </c>
      <c r="DG261" s="71">
        <f t="shared" si="1208"/>
        <v>7.9211590909090898E-3</v>
      </c>
      <c r="DH261" s="71">
        <f t="shared" si="1208"/>
        <v>4.905681818181818E-5</v>
      </c>
      <c r="DI261" s="71">
        <f t="shared" si="1208"/>
        <v>6.0318181818181815E-5</v>
      </c>
      <c r="DJ261" s="71">
        <f t="shared" si="1208"/>
        <v>1.7663556818181814E-2</v>
      </c>
      <c r="DK261" s="71">
        <f t="shared" si="1208"/>
        <v>1.1318772727272728E-2</v>
      </c>
      <c r="DL261" s="71">
        <f t="shared" si="1208"/>
        <v>7.6613636363636367E-5</v>
      </c>
      <c r="DM261" s="71">
        <f t="shared" si="1208"/>
        <v>0.33648318181818182</v>
      </c>
      <c r="DN261" s="71">
        <f t="shared" si="1208"/>
        <v>0.12795377272727271</v>
      </c>
      <c r="DO261" s="71">
        <f t="shared" si="1208"/>
        <v>4.0879545454545454E-4</v>
      </c>
      <c r="DP261" s="71">
        <f t="shared" si="1208"/>
        <v>1.7352272727272727E-4</v>
      </c>
      <c r="DQ261" s="71">
        <f t="shared" si="1208"/>
        <v>1.5798068181818179E-3</v>
      </c>
      <c r="DR261" s="71">
        <f t="shared" si="1208"/>
        <v>1.8022727272727272E-5</v>
      </c>
      <c r="DS261" s="72">
        <f t="shared" si="1208"/>
        <v>236.00122147727271</v>
      </c>
      <c r="DT261" s="73">
        <f t="shared" si="1208"/>
        <v>16.367213574016564</v>
      </c>
      <c r="DU261" s="71">
        <f t="shared" si="1208"/>
        <v>12.739398193111239</v>
      </c>
      <c r="DV261" s="71">
        <f t="shared" si="1208"/>
        <v>16.050370877305667</v>
      </c>
      <c r="DW261" s="71">
        <f t="shared" si="1208"/>
        <v>12.932278295454546</v>
      </c>
      <c r="DX261" s="71">
        <f t="shared" si="1208"/>
        <v>8.5030737876435154</v>
      </c>
      <c r="DY261" s="71">
        <f t="shared" si="1208"/>
        <v>0.63953079733672125</v>
      </c>
      <c r="DZ261" s="71">
        <f t="shared" si="1208"/>
        <v>2.8477745623941275</v>
      </c>
      <c r="EA261" s="71">
        <f t="shared" si="1208"/>
        <v>0.39013739883305099</v>
      </c>
      <c r="EB261" s="71">
        <f t="shared" si="1208"/>
        <v>0.52464165160926035</v>
      </c>
      <c r="EC261" s="71">
        <f t="shared" si="1208"/>
        <v>3.4666986547148504</v>
      </c>
      <c r="ED261" s="71">
        <f t="shared" si="1208"/>
        <v>2.7119642151326936E-2</v>
      </c>
      <c r="EE261" s="71">
        <f t="shared" si="1208"/>
        <v>2.2786590203274986E-2</v>
      </c>
      <c r="EF261" s="71">
        <f t="shared" si="1208"/>
        <v>3.4192193675889324E-4</v>
      </c>
      <c r="EG261" s="71">
        <f t="shared" si="1208"/>
        <v>2.4821687370600413E-3</v>
      </c>
      <c r="EH261" s="71">
        <f t="shared" si="1208"/>
        <v>2.3871813005834748E-2</v>
      </c>
      <c r="EI261" s="71">
        <f t="shared" ref="EI261:FP261" si="1209">IF(COUNT(EI231:EI235)&lt;3,"",AVERAGE(EI231:EI235))</f>
        <v>0.77913083709768505</v>
      </c>
      <c r="EJ261" s="71">
        <f t="shared" si="1209"/>
        <v>0.12435117871259176</v>
      </c>
      <c r="EK261" s="71">
        <f t="shared" si="1209"/>
        <v>5.912544701675136E-3</v>
      </c>
      <c r="EL261" s="71">
        <f t="shared" si="1209"/>
        <v>0.11253346979107848</v>
      </c>
      <c r="EM261" s="71">
        <f t="shared" si="1209"/>
        <v>0.42465006587615278</v>
      </c>
      <c r="EN261" s="71">
        <f t="shared" si="1209"/>
        <v>0.22536781244118198</v>
      </c>
      <c r="EO261" s="71">
        <f t="shared" si="1209"/>
        <v>0.30028846932053455</v>
      </c>
      <c r="EP261" s="71">
        <f t="shared" si="1209"/>
        <v>0.51925716167890068</v>
      </c>
      <c r="EQ261" s="71">
        <f t="shared" si="1209"/>
        <v>1.582096979107849</v>
      </c>
      <c r="ER261" s="71">
        <f t="shared" si="1209"/>
        <v>1.6129481931112365E-2</v>
      </c>
      <c r="ES261" s="71">
        <f t="shared" si="1209"/>
        <v>0</v>
      </c>
      <c r="ET261" s="71">
        <f t="shared" si="1209"/>
        <v>1.5818040654997178E-4</v>
      </c>
      <c r="EU261" s="71">
        <f t="shared" si="1209"/>
        <v>8.9373729531338239E-4</v>
      </c>
      <c r="EV261" s="71">
        <f t="shared" si="1209"/>
        <v>3.1949070440429134E-2</v>
      </c>
      <c r="EW261" s="71">
        <f t="shared" si="1209"/>
        <v>2.2342934782608698E-3</v>
      </c>
      <c r="EX261" s="71">
        <f t="shared" si="1209"/>
        <v>4.8080493600602299E-3</v>
      </c>
      <c r="EY261" s="71">
        <f t="shared" si="1209"/>
        <v>9.5447910784867307E-4</v>
      </c>
      <c r="EZ261" s="71">
        <f t="shared" si="1209"/>
        <v>5.9063946922642573E-4</v>
      </c>
      <c r="FA261" s="71">
        <f t="shared" si="1209"/>
        <v>0.49575997788443443</v>
      </c>
      <c r="FB261" s="71">
        <f t="shared" si="1209"/>
        <v>1.6865447957839261E-2</v>
      </c>
      <c r="FC261" s="71">
        <f t="shared" si="1209"/>
        <v>0</v>
      </c>
      <c r="FD261" s="71">
        <f t="shared" si="1209"/>
        <v>3.574874270656879E-2</v>
      </c>
      <c r="FE261" s="71">
        <f t="shared" si="1209"/>
        <v>1.1083897986071901E-4</v>
      </c>
      <c r="FF261" s="71">
        <f t="shared" si="1209"/>
        <v>1.0200522303783174E-3</v>
      </c>
      <c r="FG261" s="71">
        <f t="shared" si="1209"/>
        <v>0.14055778820816864</v>
      </c>
      <c r="FH261" s="71">
        <f t="shared" si="1209"/>
        <v>5.8271595379258412E-2</v>
      </c>
      <c r="FI261" s="71">
        <f t="shared" si="1209"/>
        <v>3.564316299642387E-4</v>
      </c>
      <c r="FJ261" s="71">
        <f t="shared" si="1209"/>
        <v>5.7526912008281563</v>
      </c>
      <c r="FK261" s="71">
        <f t="shared" si="1209"/>
        <v>2.0613513346979109</v>
      </c>
      <c r="FL261" s="71">
        <f t="shared" si="1209"/>
        <v>2.6336358930924147E-3</v>
      </c>
      <c r="FM261" s="71">
        <f t="shared" si="1209"/>
        <v>8.6890857331074734E-4</v>
      </c>
      <c r="FN261" s="71">
        <f t="shared" si="1209"/>
        <v>6.1470388669301714E-3</v>
      </c>
      <c r="FO261" s="71">
        <f t="shared" si="1209"/>
        <v>3.699416525503482E-5</v>
      </c>
      <c r="FP261" s="72">
        <f t="shared" si="1209"/>
        <v>41.620250738048178</v>
      </c>
    </row>
    <row r="262" spans="1:172" x14ac:dyDescent="0.2">
      <c r="A262" s="62" t="str">
        <f t="shared" si="1147"/>
        <v>LYBR_RHTS</v>
      </c>
      <c r="B262" s="63" t="s">
        <v>69</v>
      </c>
      <c r="C262" s="20"/>
      <c r="D262" s="41"/>
      <c r="E262" s="41"/>
      <c r="F262" s="41"/>
      <c r="G262" s="41"/>
      <c r="H262" s="41"/>
      <c r="I262" s="20"/>
      <c r="J262" s="64">
        <f t="shared" si="1148"/>
        <v>5.191260670454545</v>
      </c>
      <c r="K262" s="41"/>
      <c r="L262" s="64">
        <f t="shared" ref="L262:U262" si="1210">IF(COUNT(L232:L236)&lt;3,"",AVERAGE(L232:L236))</f>
        <v>17.046297977272726</v>
      </c>
      <c r="M262" s="64">
        <f t="shared" si="1210"/>
        <v>6.0462979772727277</v>
      </c>
      <c r="N262" s="64">
        <f t="shared" si="1210"/>
        <v>3.4230525909090908</v>
      </c>
      <c r="O262" s="64">
        <f t="shared" si="1210"/>
        <v>0.75578675000000006</v>
      </c>
      <c r="P262" s="64">
        <f t="shared" si="1210"/>
        <v>0.77367613636363652</v>
      </c>
      <c r="Q262" s="64">
        <f t="shared" si="1210"/>
        <v>0.42563295454545458</v>
      </c>
      <c r="R262" s="64">
        <f t="shared" si="1210"/>
        <v>6.0328874999999997E-2</v>
      </c>
      <c r="S262" s="64">
        <f t="shared" si="1210"/>
        <v>0.51511881818181815</v>
      </c>
      <c r="T262" s="64">
        <f t="shared" si="1210"/>
        <v>9.270257954545455E-2</v>
      </c>
      <c r="U262" s="65">
        <f t="shared" si="1210"/>
        <v>11</v>
      </c>
      <c r="V262" s="20"/>
      <c r="W262" s="64">
        <f t="shared" si="1150"/>
        <v>22.48089342132505</v>
      </c>
      <c r="X262" s="41"/>
      <c r="Y262" s="64">
        <f t="shared" ref="Y262:AH262" si="1211">IF(COUNT(Y232:Y236)&lt;3,"",AVERAGE(Y232:Y236))</f>
        <v>110.4168180952381</v>
      </c>
      <c r="Z262" s="64">
        <f t="shared" si="1211"/>
        <v>99.416818095238099</v>
      </c>
      <c r="AA262" s="64">
        <f t="shared" si="1211"/>
        <v>78.800832836438914</v>
      </c>
      <c r="AB262" s="64">
        <f t="shared" si="1211"/>
        <v>5.2317042443064175</v>
      </c>
      <c r="AC262" s="64">
        <f t="shared" si="1211"/>
        <v>8.9416021169772257</v>
      </c>
      <c r="AD262" s="64">
        <f t="shared" si="1211"/>
        <v>3.6158198757763973</v>
      </c>
      <c r="AE262" s="64">
        <f t="shared" si="1211"/>
        <v>0.46894199792960667</v>
      </c>
      <c r="AF262" s="64">
        <f t="shared" si="1211"/>
        <v>2.100550305383023</v>
      </c>
      <c r="AG262" s="64">
        <f t="shared" si="1211"/>
        <v>0.25736685817805383</v>
      </c>
      <c r="AH262" s="65">
        <f t="shared" si="1211"/>
        <v>11</v>
      </c>
      <c r="AI262" s="66">
        <f t="shared" si="1156"/>
        <v>5.191260670454545</v>
      </c>
      <c r="AJ262" s="67">
        <f t="shared" si="1157"/>
        <v>1</v>
      </c>
      <c r="AK262" s="67">
        <f t="shared" si="1158"/>
        <v>0.20080914902889385</v>
      </c>
      <c r="AL262" s="67">
        <f t="shared" si="1159"/>
        <v>4.4337295464837348E-2</v>
      </c>
      <c r="AM262" s="67">
        <f t="shared" si="1160"/>
        <v>4.5386754202886383E-2</v>
      </c>
      <c r="AN262" s="67">
        <f t="shared" si="1161"/>
        <v>2.4969231155816774E-2</v>
      </c>
      <c r="AO262" s="67">
        <f t="shared" si="1162"/>
        <v>3.5391188796790084E-3</v>
      </c>
      <c r="AP262" s="67">
        <f t="shared" si="1163"/>
        <v>3.0218808733052143E-2</v>
      </c>
      <c r="AQ262" s="67">
        <f t="shared" si="1164"/>
        <v>5.4382822398770618E-3</v>
      </c>
      <c r="AR262" s="68">
        <f t="shared" si="1165"/>
        <v>0.6453014029595131</v>
      </c>
      <c r="AS262" s="66">
        <f t="shared" si="1166"/>
        <v>22.48089342132505</v>
      </c>
      <c r="AT262" s="67">
        <f t="shared" si="1167"/>
        <v>1</v>
      </c>
      <c r="AU262" s="67">
        <f t="shared" si="1168"/>
        <v>0.71366694128489228</v>
      </c>
      <c r="AV262" s="67">
        <f t="shared" si="1169"/>
        <v>4.7381407421049772E-2</v>
      </c>
      <c r="AW262" s="67">
        <f t="shared" si="1170"/>
        <v>8.0980436415626494E-2</v>
      </c>
      <c r="AX262" s="67">
        <f t="shared" si="1171"/>
        <v>3.2747003021384252E-2</v>
      </c>
      <c r="AY262" s="67">
        <f t="shared" si="1172"/>
        <v>4.2470160435625756E-3</v>
      </c>
      <c r="AZ262" s="67">
        <f t="shared" si="1173"/>
        <v>1.9023825732518665E-2</v>
      </c>
      <c r="BA262" s="67">
        <f t="shared" si="1174"/>
        <v>2.330866462354191E-3</v>
      </c>
      <c r="BB262" s="68">
        <f t="shared" si="1175"/>
        <v>9.9622504884284396E-2</v>
      </c>
      <c r="BC262" s="66">
        <f t="shared" si="1176"/>
        <v>5.191260670454545</v>
      </c>
      <c r="BD262" s="69">
        <f t="shared" si="1177"/>
        <v>5.191260670454545</v>
      </c>
      <c r="BE262" s="69">
        <f t="shared" si="1178"/>
        <v>1.042452637621142</v>
      </c>
      <c r="BF262" s="69">
        <f t="shared" si="1179"/>
        <v>0.23016645818093279</v>
      </c>
      <c r="BG262" s="69">
        <f t="shared" si="1180"/>
        <v>0.2356144720530316</v>
      </c>
      <c r="BH262" s="69">
        <f t="shared" si="1181"/>
        <v>0.12962178767067989</v>
      </c>
      <c r="BI262" s="69">
        <f t="shared" si="1182"/>
        <v>1.8372488648140787E-2</v>
      </c>
      <c r="BJ262" s="69">
        <f t="shared" si="1183"/>
        <v>0.15687371328388192</v>
      </c>
      <c r="BK262" s="69">
        <f t="shared" si="1184"/>
        <v>2.8231540706705239E-2</v>
      </c>
      <c r="BL262" s="70">
        <f t="shared" si="1185"/>
        <v>3.3499277937728604</v>
      </c>
      <c r="BM262" s="66">
        <f t="shared" si="1186"/>
        <v>22.48089342132505</v>
      </c>
      <c r="BN262" s="69">
        <f t="shared" si="1187"/>
        <v>22.48089342132505</v>
      </c>
      <c r="BO262" s="69">
        <f t="shared" si="1188"/>
        <v>16.043870445348706</v>
      </c>
      <c r="BP262" s="69">
        <f t="shared" si="1189"/>
        <v>1.0651763703849997</v>
      </c>
      <c r="BQ262" s="69">
        <f t="shared" si="1190"/>
        <v>1.8205125602720891</v>
      </c>
      <c r="BR262" s="69">
        <f t="shared" si="1191"/>
        <v>0.73618188479154878</v>
      </c>
      <c r="BS262" s="69">
        <f t="shared" si="1192"/>
        <v>9.5476715033987844E-2</v>
      </c>
      <c r="BT262" s="69">
        <f t="shared" si="1193"/>
        <v>0.42767259875861302</v>
      </c>
      <c r="BU262" s="69">
        <f t="shared" si="1194"/>
        <v>5.2399960519525522E-2</v>
      </c>
      <c r="BV262" s="70">
        <f t="shared" si="1195"/>
        <v>2.2396029146690317</v>
      </c>
      <c r="BW262" s="71">
        <f t="shared" ref="BW262:EH262" si="1212">IF(COUNT(BW232:BW236)&lt;3,"",AVERAGE(BW232:BW236))</f>
        <v>1.8227352272727271</v>
      </c>
      <c r="BX262" s="71">
        <f t="shared" si="1212"/>
        <v>0.9692431818181817</v>
      </c>
      <c r="BY262" s="71">
        <f t="shared" si="1212"/>
        <v>1.7963694772727272</v>
      </c>
      <c r="BZ262" s="71">
        <f t="shared" si="1212"/>
        <v>0.93649034090909089</v>
      </c>
      <c r="CA262" s="71">
        <f t="shared" si="1212"/>
        <v>0.45525805681818177</v>
      </c>
      <c r="CB262" s="71">
        <f t="shared" si="1212"/>
        <v>9.419364772727272E-2</v>
      </c>
      <c r="CC262" s="71">
        <f t="shared" si="1212"/>
        <v>0.26865879545454546</v>
      </c>
      <c r="CD262" s="71">
        <f t="shared" si="1212"/>
        <v>4.2563295454545451E-2</v>
      </c>
      <c r="CE262" s="71">
        <f t="shared" si="1212"/>
        <v>6.0328874999999997E-2</v>
      </c>
      <c r="CF262" s="71">
        <f t="shared" si="1212"/>
        <v>0.85853136363636362</v>
      </c>
      <c r="CG262" s="71">
        <f t="shared" si="1212"/>
        <v>1.5490329545454543E-2</v>
      </c>
      <c r="CH262" s="71">
        <f t="shared" si="1212"/>
        <v>3.5563750000000005E-3</v>
      </c>
      <c r="CI262" s="71">
        <f t="shared" si="1212"/>
        <v>3.661363636363637E-5</v>
      </c>
      <c r="CJ262" s="71">
        <f t="shared" si="1212"/>
        <v>4.7495454545454544E-4</v>
      </c>
      <c r="CK262" s="71">
        <f t="shared" si="1212"/>
        <v>4.3081477272727273E-3</v>
      </c>
      <c r="CL262" s="71">
        <f t="shared" si="1212"/>
        <v>7.6588068181818181E-2</v>
      </c>
      <c r="CM262" s="71">
        <f t="shared" si="1212"/>
        <v>2.881238636363637E-2</v>
      </c>
      <c r="CN262" s="71">
        <f t="shared" si="1212"/>
        <v>3.925E-4</v>
      </c>
      <c r="CO262" s="71">
        <f t="shared" si="1212"/>
        <v>-1.0384431818181819E-2</v>
      </c>
      <c r="CP262" s="71">
        <f t="shared" si="1212"/>
        <v>2.5272500000000003E-2</v>
      </c>
      <c r="CQ262" s="71">
        <f t="shared" si="1212"/>
        <v>3.744761363636364E-2</v>
      </c>
      <c r="CR262" s="71">
        <f t="shared" si="1212"/>
        <v>2.9943181818181813E-2</v>
      </c>
      <c r="CS262" s="71">
        <f t="shared" si="1212"/>
        <v>6.3247840909090899E-2</v>
      </c>
      <c r="CT262" s="71">
        <f t="shared" si="1212"/>
        <v>0.14552670454545458</v>
      </c>
      <c r="CU262" s="71">
        <f t="shared" si="1212"/>
        <v>1.0820454545454546E-2</v>
      </c>
      <c r="CV262" s="71">
        <f t="shared" si="1212"/>
        <v>7.0318181818181807E-4</v>
      </c>
      <c r="CW262" s="71">
        <f t="shared" si="1212"/>
        <v>3.5534090909090913E-5</v>
      </c>
      <c r="CX262" s="71">
        <f t="shared" si="1212"/>
        <v>1.7147727272727272E-4</v>
      </c>
      <c r="CY262" s="71">
        <f t="shared" si="1212"/>
        <v>3.6127272727272727E-3</v>
      </c>
      <c r="CZ262" s="71">
        <f t="shared" si="1212"/>
        <v>5.5986363636363634E-4</v>
      </c>
      <c r="DA262" s="71">
        <f t="shared" si="1212"/>
        <v>2.134693181818182E-3</v>
      </c>
      <c r="DB262" s="71">
        <f t="shared" si="1212"/>
        <v>1.2377272727272728E-4</v>
      </c>
      <c r="DC262" s="71">
        <f t="shared" si="1212"/>
        <v>7.5965909090909087E-5</v>
      </c>
      <c r="DD262" s="71">
        <f t="shared" si="1212"/>
        <v>7.3013068181818172E-2</v>
      </c>
      <c r="DE262" s="71">
        <f t="shared" si="1212"/>
        <v>6.2687499999999991E-3</v>
      </c>
      <c r="DF262" s="71">
        <f t="shared" si="1212"/>
        <v>1.7375000000000002E-4</v>
      </c>
      <c r="DG262" s="71">
        <f t="shared" si="1212"/>
        <v>6.9528863636363633E-3</v>
      </c>
      <c r="DH262" s="71">
        <f t="shared" si="1212"/>
        <v>4.5238636363636363E-5</v>
      </c>
      <c r="DI262" s="71">
        <f t="shared" si="1212"/>
        <v>4.6261363636363632E-5</v>
      </c>
      <c r="DJ262" s="71">
        <f t="shared" si="1212"/>
        <v>1.3992465909090909E-2</v>
      </c>
      <c r="DK262" s="71">
        <f t="shared" si="1212"/>
        <v>1.2318056818181818E-2</v>
      </c>
      <c r="DL262" s="71">
        <f t="shared" si="1212"/>
        <v>9.0125000000000009E-5</v>
      </c>
      <c r="DM262" s="71">
        <f t="shared" si="1212"/>
        <v>0.28612045454545459</v>
      </c>
      <c r="DN262" s="71">
        <f t="shared" si="1212"/>
        <v>0.11036394318181818</v>
      </c>
      <c r="DO262" s="71">
        <f t="shared" si="1212"/>
        <v>3.4485227272727272E-4</v>
      </c>
      <c r="DP262" s="71">
        <f t="shared" si="1212"/>
        <v>1.1945454545454546E-4</v>
      </c>
      <c r="DQ262" s="71">
        <f t="shared" si="1212"/>
        <v>1.2184204545454545E-3</v>
      </c>
      <c r="DR262" s="71">
        <f t="shared" si="1212"/>
        <v>1.9488636363636364E-5</v>
      </c>
      <c r="DS262" s="72">
        <f t="shared" si="1212"/>
        <v>251.97378537500001</v>
      </c>
      <c r="DT262" s="73">
        <f t="shared" si="1212"/>
        <v>15.431707026397513</v>
      </c>
      <c r="DU262" s="71">
        <f t="shared" si="1212"/>
        <v>11.769673084886129</v>
      </c>
      <c r="DV262" s="71">
        <f t="shared" si="1212"/>
        <v>15.017895098084887</v>
      </c>
      <c r="DW262" s="71">
        <f t="shared" si="1212"/>
        <v>11.834413095238096</v>
      </c>
      <c r="DX262" s="71">
        <f t="shared" si="1212"/>
        <v>7.6921569099378875</v>
      </c>
      <c r="DY262" s="71">
        <f t="shared" si="1212"/>
        <v>0.62580138716356104</v>
      </c>
      <c r="DZ262" s="71">
        <f t="shared" si="1212"/>
        <v>2.6458496273291927</v>
      </c>
      <c r="EA262" s="71">
        <f t="shared" si="1212"/>
        <v>0.36158198757763982</v>
      </c>
      <c r="EB262" s="71">
        <f t="shared" si="1212"/>
        <v>0.46894199792960667</v>
      </c>
      <c r="EC262" s="71">
        <f t="shared" si="1212"/>
        <v>3.5009172153209112</v>
      </c>
      <c r="ED262" s="71">
        <f t="shared" si="1212"/>
        <v>4.0080729813664596E-2</v>
      </c>
      <c r="EE262" s="71">
        <f t="shared" si="1212"/>
        <v>2.6776086956521738E-2</v>
      </c>
      <c r="EF262" s="71">
        <f t="shared" si="1212"/>
        <v>3.0259834368530022E-4</v>
      </c>
      <c r="EG262" s="71">
        <f t="shared" si="1212"/>
        <v>2.3656211180124224E-3</v>
      </c>
      <c r="EH262" s="71">
        <f t="shared" si="1212"/>
        <v>2.3687137681159424E-2</v>
      </c>
      <c r="EI262" s="71">
        <f t="shared" ref="EI262:FP262" si="1213">IF(COUNT(EI232:EI236)&lt;3,"",AVERAGE(EI232:EI236))</f>
        <v>0.78209777432712224</v>
      </c>
      <c r="EJ262" s="71">
        <f t="shared" si="1213"/>
        <v>0.11826216356107661</v>
      </c>
      <c r="EK262" s="71">
        <f t="shared" si="1213"/>
        <v>3.0490165631469981E-3</v>
      </c>
      <c r="EL262" s="71">
        <f t="shared" si="1213"/>
        <v>9.9962474120082814E-2</v>
      </c>
      <c r="EM262" s="71">
        <f t="shared" si="1213"/>
        <v>0.41489259834368525</v>
      </c>
      <c r="EN262" s="71">
        <f t="shared" si="1213"/>
        <v>0.16525931677018632</v>
      </c>
      <c r="EO262" s="71">
        <f t="shared" si="1213"/>
        <v>0.24797510351966878</v>
      </c>
      <c r="EP262" s="71">
        <f t="shared" si="1213"/>
        <v>0.54182696687370591</v>
      </c>
      <c r="EQ262" s="71">
        <f t="shared" si="1213"/>
        <v>1.4699164596273293</v>
      </c>
      <c r="ER262" s="71">
        <f t="shared" si="1213"/>
        <v>2.4164492753623194E-2</v>
      </c>
      <c r="ES262" s="71">
        <f t="shared" si="1213"/>
        <v>0</v>
      </c>
      <c r="ET262" s="71">
        <f t="shared" si="1213"/>
        <v>1.4407867494824019E-4</v>
      </c>
      <c r="EU262" s="71">
        <f t="shared" si="1213"/>
        <v>7.9289855072463777E-4</v>
      </c>
      <c r="EV262" s="71">
        <f t="shared" si="1213"/>
        <v>3.0097355072463767E-2</v>
      </c>
      <c r="EW262" s="71">
        <f t="shared" si="1213"/>
        <v>2.0438768115942029E-3</v>
      </c>
      <c r="EX262" s="71">
        <f t="shared" si="1213"/>
        <v>5.1338664596273292E-3</v>
      </c>
      <c r="EY262" s="71">
        <f t="shared" si="1213"/>
        <v>8.7979296066252599E-4</v>
      </c>
      <c r="EZ262" s="71">
        <f t="shared" si="1213"/>
        <v>4.7819358178053832E-4</v>
      </c>
      <c r="FA262" s="71">
        <f t="shared" si="1213"/>
        <v>0.48511739130434783</v>
      </c>
      <c r="FB262" s="71">
        <f t="shared" si="1213"/>
        <v>1.4978002070393376E-2</v>
      </c>
      <c r="FC262" s="71">
        <f t="shared" si="1213"/>
        <v>0</v>
      </c>
      <c r="FD262" s="71">
        <f t="shared" si="1213"/>
        <v>3.3018017598343691E-2</v>
      </c>
      <c r="FE262" s="71">
        <f t="shared" si="1213"/>
        <v>1.1261387163561078E-4</v>
      </c>
      <c r="FF262" s="71">
        <f t="shared" si="1213"/>
        <v>8.6016045548654237E-4</v>
      </c>
      <c r="FG262" s="71">
        <f t="shared" si="1213"/>
        <v>0.11758687370600414</v>
      </c>
      <c r="FH262" s="71">
        <f t="shared" si="1213"/>
        <v>6.462561594202898E-2</v>
      </c>
      <c r="FI262" s="71">
        <f t="shared" si="1213"/>
        <v>3.2636128364389234E-4</v>
      </c>
      <c r="FJ262" s="71">
        <f t="shared" si="1213"/>
        <v>5.1649388198757764</v>
      </c>
      <c r="FK262" s="71">
        <f t="shared" si="1213"/>
        <v>1.8647653985507247</v>
      </c>
      <c r="FL262" s="71">
        <f t="shared" si="1213"/>
        <v>2.4808436853002071E-3</v>
      </c>
      <c r="FM262" s="71">
        <f t="shared" si="1213"/>
        <v>6.6127329192546588E-4</v>
      </c>
      <c r="FN262" s="71">
        <f t="shared" si="1213"/>
        <v>5.5755020703933747E-3</v>
      </c>
      <c r="FO262" s="71">
        <f t="shared" si="1213"/>
        <v>5.493788819875776E-5</v>
      </c>
      <c r="FP262" s="72">
        <f t="shared" si="1213"/>
        <v>48.054399953416144</v>
      </c>
    </row>
    <row r="263" spans="1:172" x14ac:dyDescent="0.2">
      <c r="A263" s="62" t="str">
        <f t="shared" si="1147"/>
        <v>LYBR_RHTS</v>
      </c>
      <c r="B263" s="63" t="s">
        <v>70</v>
      </c>
      <c r="C263" s="20"/>
      <c r="D263" s="41"/>
      <c r="E263" s="41"/>
      <c r="F263" s="41"/>
      <c r="G263" s="41"/>
      <c r="H263" s="41"/>
      <c r="I263" s="20"/>
      <c r="J263" s="64">
        <f t="shared" si="1148"/>
        <v>4.7780921931818181</v>
      </c>
      <c r="K263" s="41"/>
      <c r="L263" s="64">
        <f t="shared" ref="L263:U263" si="1214">IF(COUNT(L233:L237)&lt;3,"",AVERAGE(L233:L237))</f>
        <v>16.328906863636362</v>
      </c>
      <c r="M263" s="64">
        <f t="shared" si="1214"/>
        <v>5.3289068636363641</v>
      </c>
      <c r="N263" s="64">
        <f t="shared" si="1214"/>
        <v>2.9589096931818184</v>
      </c>
      <c r="O263" s="64">
        <f t="shared" si="1214"/>
        <v>0.68443044318181812</v>
      </c>
      <c r="P263" s="64">
        <f t="shared" si="1214"/>
        <v>0.71281729545454542</v>
      </c>
      <c r="Q263" s="64">
        <f t="shared" si="1214"/>
        <v>0.37311250000000001</v>
      </c>
      <c r="R263" s="64">
        <f t="shared" si="1214"/>
        <v>6.4708022727272718E-2</v>
      </c>
      <c r="S263" s="64">
        <f t="shared" si="1214"/>
        <v>0.44015529545454546</v>
      </c>
      <c r="T263" s="64">
        <f t="shared" si="1214"/>
        <v>9.4773613636363649E-2</v>
      </c>
      <c r="U263" s="65">
        <f t="shared" si="1214"/>
        <v>11</v>
      </c>
      <c r="V263" s="20"/>
      <c r="W263" s="64">
        <f t="shared" si="1150"/>
        <v>20.773660005175987</v>
      </c>
      <c r="X263" s="41"/>
      <c r="Y263" s="64">
        <f t="shared" ref="Y263:AH263" si="1215">IF(COUNT(Y233:Y237)&lt;3,"",AVERAGE(Y233:Y237))</f>
        <v>92.498712903726698</v>
      </c>
      <c r="Z263" s="64">
        <f t="shared" si="1215"/>
        <v>81.498712903726698</v>
      </c>
      <c r="AA263" s="64">
        <f t="shared" si="1215"/>
        <v>61.252152484472049</v>
      </c>
      <c r="AB263" s="64">
        <f t="shared" si="1215"/>
        <v>5.5583262215320905</v>
      </c>
      <c r="AC263" s="64">
        <f t="shared" si="1215"/>
        <v>8.717971542443065</v>
      </c>
      <c r="AD263" s="64">
        <f t="shared" si="1215"/>
        <v>3.3200817805383021</v>
      </c>
      <c r="AE263" s="64">
        <f t="shared" si="1215"/>
        <v>0.48872568322981369</v>
      </c>
      <c r="AF263" s="64">
        <f t="shared" si="1215"/>
        <v>1.9379924792960663</v>
      </c>
      <c r="AG263" s="64">
        <f t="shared" si="1215"/>
        <v>0.22346237577639749</v>
      </c>
      <c r="AH263" s="65">
        <f t="shared" si="1215"/>
        <v>11</v>
      </c>
      <c r="AI263" s="66">
        <f t="shared" si="1156"/>
        <v>4.7780921931818181</v>
      </c>
      <c r="AJ263" s="67">
        <f t="shared" si="1157"/>
        <v>1</v>
      </c>
      <c r="AK263" s="67">
        <f t="shared" si="1158"/>
        <v>0.18120684488507668</v>
      </c>
      <c r="AL263" s="67">
        <f t="shared" si="1159"/>
        <v>4.1915264071106288E-2</v>
      </c>
      <c r="AM263" s="67">
        <f t="shared" si="1160"/>
        <v>4.3653705750625167E-2</v>
      </c>
      <c r="AN263" s="67">
        <f t="shared" si="1161"/>
        <v>2.2849814939596626E-2</v>
      </c>
      <c r="AO263" s="67">
        <f t="shared" si="1162"/>
        <v>3.9627896262531921E-3</v>
      </c>
      <c r="AP263" s="67">
        <f t="shared" si="1163"/>
        <v>2.6955588584729375E-2</v>
      </c>
      <c r="AQ263" s="67">
        <f t="shared" si="1164"/>
        <v>5.8040390840503608E-3</v>
      </c>
      <c r="AR263" s="68">
        <f t="shared" si="1165"/>
        <v>0.6736519530585624</v>
      </c>
      <c r="AS263" s="66">
        <f t="shared" si="1166"/>
        <v>20.773660005175987</v>
      </c>
      <c r="AT263" s="67">
        <f t="shared" si="1167"/>
        <v>1</v>
      </c>
      <c r="AU263" s="67">
        <f t="shared" si="1168"/>
        <v>0.66219464640793124</v>
      </c>
      <c r="AV263" s="67">
        <f t="shared" si="1169"/>
        <v>6.0090849343138804E-2</v>
      </c>
      <c r="AW263" s="67">
        <f t="shared" si="1170"/>
        <v>9.4249652441291701E-2</v>
      </c>
      <c r="AX263" s="67">
        <f t="shared" si="1171"/>
        <v>3.5893275444749878E-2</v>
      </c>
      <c r="AY263" s="67">
        <f t="shared" si="1172"/>
        <v>5.2835944186432381E-3</v>
      </c>
      <c r="AZ263" s="67">
        <f t="shared" si="1173"/>
        <v>2.0951561578085334E-2</v>
      </c>
      <c r="BA263" s="67">
        <f t="shared" si="1174"/>
        <v>2.4158430832327223E-3</v>
      </c>
      <c r="BB263" s="68">
        <f t="shared" si="1175"/>
        <v>0.11892057364569901</v>
      </c>
      <c r="BC263" s="66">
        <f t="shared" si="1176"/>
        <v>4.7780921931818181</v>
      </c>
      <c r="BD263" s="69">
        <f t="shared" si="1177"/>
        <v>4.7780921931818181</v>
      </c>
      <c r="BE263" s="69">
        <f t="shared" si="1178"/>
        <v>0.86582301089649361</v>
      </c>
      <c r="BF263" s="69">
        <f t="shared" si="1179"/>
        <v>0.20027499603330731</v>
      </c>
      <c r="BG263" s="69">
        <f t="shared" si="1180"/>
        <v>0.20858143065051835</v>
      </c>
      <c r="BH263" s="69">
        <f t="shared" si="1181"/>
        <v>0.10917852237853591</v>
      </c>
      <c r="BI263" s="69">
        <f t="shared" si="1182"/>
        <v>1.8934574176422272E-2</v>
      </c>
      <c r="BJ263" s="69">
        <f t="shared" si="1183"/>
        <v>0.12879628737931637</v>
      </c>
      <c r="BK263" s="69">
        <f t="shared" si="1184"/>
        <v>2.7732233836423179E-2</v>
      </c>
      <c r="BL263" s="70">
        <f t="shared" si="1185"/>
        <v>3.2187711378308017</v>
      </c>
      <c r="BM263" s="66">
        <f t="shared" si="1186"/>
        <v>20.773660005175987</v>
      </c>
      <c r="BN263" s="69">
        <f t="shared" si="1187"/>
        <v>20.773660005175987</v>
      </c>
      <c r="BO263" s="69">
        <f t="shared" si="1188"/>
        <v>13.756206441726096</v>
      </c>
      <c r="BP263" s="69">
        <f t="shared" si="1189"/>
        <v>1.2483068736766183</v>
      </c>
      <c r="BQ263" s="69">
        <f t="shared" si="1190"/>
        <v>1.9579102354213989</v>
      </c>
      <c r="BR263" s="69">
        <f t="shared" si="1191"/>
        <v>0.74563470056136594</v>
      </c>
      <c r="BS263" s="69">
        <f t="shared" si="1192"/>
        <v>0.10975959405814011</v>
      </c>
      <c r="BT263" s="69">
        <f t="shared" si="1193"/>
        <v>0.43524061680065318</v>
      </c>
      <c r="BU263" s="69">
        <f t="shared" si="1194"/>
        <v>5.0185902836932646E-2</v>
      </c>
      <c r="BV263" s="70">
        <f t="shared" si="1195"/>
        <v>2.4704155645362431</v>
      </c>
      <c r="BW263" s="71">
        <f t="shared" ref="BW263:EH263" si="1216">IF(COUNT(BW233:BW237)&lt;3,"",AVERAGE(BW233:BW237))</f>
        <v>1.6630082954545458</v>
      </c>
      <c r="BX263" s="71">
        <f t="shared" si="1216"/>
        <v>0.93506431818181801</v>
      </c>
      <c r="BY263" s="71">
        <f t="shared" si="1216"/>
        <v>1.5735729772727272</v>
      </c>
      <c r="BZ263" s="71">
        <f t="shared" si="1216"/>
        <v>0.84453886363636377</v>
      </c>
      <c r="CA263" s="71">
        <f t="shared" si="1216"/>
        <v>0.39318594318181821</v>
      </c>
      <c r="CB263" s="71">
        <f t="shared" si="1216"/>
        <v>8.5184715909090908E-2</v>
      </c>
      <c r="CC263" s="71">
        <f t="shared" si="1216"/>
        <v>0.24839918181818182</v>
      </c>
      <c r="CD263" s="71">
        <f t="shared" si="1216"/>
        <v>3.7311249999999997E-2</v>
      </c>
      <c r="CE263" s="71">
        <f t="shared" si="1216"/>
        <v>6.4708022727272718E-2</v>
      </c>
      <c r="CF263" s="71">
        <f t="shared" si="1216"/>
        <v>0.73359215909090902</v>
      </c>
      <c r="CG263" s="71">
        <f t="shared" si="1216"/>
        <v>1.5752477272727272E-2</v>
      </c>
      <c r="CH263" s="71">
        <f t="shared" si="1216"/>
        <v>4.3176250000000003E-3</v>
      </c>
      <c r="CI263" s="71">
        <f t="shared" si="1216"/>
        <v>2.9340909090909095E-5</v>
      </c>
      <c r="CJ263" s="71">
        <f t="shared" si="1216"/>
        <v>4.4789772727272728E-4</v>
      </c>
      <c r="CK263" s="71">
        <f t="shared" si="1216"/>
        <v>4.4367954545454545E-3</v>
      </c>
      <c r="CL263" s="71">
        <f t="shared" si="1216"/>
        <v>7.0328181818181817E-2</v>
      </c>
      <c r="CM263" s="71">
        <f t="shared" si="1216"/>
        <v>2.4802272727272728E-2</v>
      </c>
      <c r="CN263" s="71">
        <f t="shared" si="1216"/>
        <v>4.4772727272727275E-5</v>
      </c>
      <c r="CO263" s="71">
        <f t="shared" si="1216"/>
        <v>-1.3072727272727274E-2</v>
      </c>
      <c r="CP263" s="71">
        <f t="shared" si="1216"/>
        <v>2.0965000000000001E-2</v>
      </c>
      <c r="CQ263" s="71">
        <f t="shared" si="1216"/>
        <v>3.6538181818181817E-2</v>
      </c>
      <c r="CR263" s="71">
        <f t="shared" si="1216"/>
        <v>3.1612727272727272E-2</v>
      </c>
      <c r="CS263" s="71">
        <f t="shared" si="1216"/>
        <v>5.7882159090909088E-2</v>
      </c>
      <c r="CT263" s="71">
        <f t="shared" si="1216"/>
        <v>0.13392534090909092</v>
      </c>
      <c r="CU263" s="71">
        <f t="shared" si="1216"/>
        <v>1.1733749999999999E-2</v>
      </c>
      <c r="CV263" s="71">
        <f t="shared" si="1216"/>
        <v>6.8014772727272715E-4</v>
      </c>
      <c r="CW263" s="71">
        <f t="shared" si="1216"/>
        <v>3.3738636363636368E-5</v>
      </c>
      <c r="CX263" s="71">
        <f t="shared" si="1216"/>
        <v>1.4335227272727272E-4</v>
      </c>
      <c r="CY263" s="71">
        <f t="shared" si="1216"/>
        <v>3.6491022727272717E-3</v>
      </c>
      <c r="CZ263" s="71">
        <f t="shared" si="1216"/>
        <v>5.3854545454545453E-4</v>
      </c>
      <c r="DA263" s="71">
        <f t="shared" si="1216"/>
        <v>2.0488295454545455E-3</v>
      </c>
      <c r="DB263" s="71">
        <f t="shared" si="1216"/>
        <v>1.1986363636363637E-4</v>
      </c>
      <c r="DC263" s="71">
        <f t="shared" si="1216"/>
        <v>4.9602272727272729E-5</v>
      </c>
      <c r="DD263" s="71">
        <f t="shared" si="1216"/>
        <v>6.5936250000000002E-2</v>
      </c>
      <c r="DE263" s="71">
        <f t="shared" si="1216"/>
        <v>3.4730681818181813E-3</v>
      </c>
      <c r="DF263" s="71">
        <f t="shared" si="1216"/>
        <v>1.4430681818181816E-4</v>
      </c>
      <c r="DG263" s="71">
        <f t="shared" si="1216"/>
        <v>7.0341818181818179E-3</v>
      </c>
      <c r="DH263" s="71">
        <f t="shared" si="1216"/>
        <v>4.9250000000000004E-5</v>
      </c>
      <c r="DI263" s="71">
        <f t="shared" si="1216"/>
        <v>4.2909090909090909E-5</v>
      </c>
      <c r="DJ263" s="71">
        <f t="shared" si="1216"/>
        <v>1.5038159090909088E-2</v>
      </c>
      <c r="DK263" s="71">
        <f t="shared" si="1216"/>
        <v>1.4630386363636365E-2</v>
      </c>
      <c r="DL263" s="71">
        <f t="shared" si="1216"/>
        <v>9.3818181818181809E-5</v>
      </c>
      <c r="DM263" s="71">
        <f t="shared" si="1216"/>
        <v>0.25001159090909092</v>
      </c>
      <c r="DN263" s="71">
        <f t="shared" si="1216"/>
        <v>9.5316159090909083E-2</v>
      </c>
      <c r="DO263" s="71">
        <f t="shared" si="1216"/>
        <v>3.4928409090909091E-4</v>
      </c>
      <c r="DP263" s="71">
        <f t="shared" si="1216"/>
        <v>6.8965909090909093E-5</v>
      </c>
      <c r="DQ263" s="71">
        <f t="shared" si="1216"/>
        <v>1.0499545454545453E-3</v>
      </c>
      <c r="DR263" s="71">
        <f t="shared" si="1216"/>
        <v>3.3818181818181815E-5</v>
      </c>
      <c r="DS263" s="72">
        <f t="shared" si="1216"/>
        <v>262.74085247727271</v>
      </c>
      <c r="DT263" s="73">
        <f t="shared" si="1216"/>
        <v>13.717624158902689</v>
      </c>
      <c r="DU263" s="71">
        <f t="shared" si="1216"/>
        <v>10.329589492753623</v>
      </c>
      <c r="DV263" s="71">
        <f t="shared" si="1216"/>
        <v>13.308381547360248</v>
      </c>
      <c r="DW263" s="71">
        <f t="shared" si="1216"/>
        <v>10.350680512422361</v>
      </c>
      <c r="DX263" s="71">
        <f t="shared" si="1216"/>
        <v>6.2375746221532085</v>
      </c>
      <c r="DY263" s="71">
        <f t="shared" si="1216"/>
        <v>0.66998410455486535</v>
      </c>
      <c r="DZ263" s="71">
        <f t="shared" si="1216"/>
        <v>2.5875576708074535</v>
      </c>
      <c r="EA263" s="71">
        <f t="shared" si="1216"/>
        <v>0.33200817805383032</v>
      </c>
      <c r="EB263" s="71">
        <f t="shared" si="1216"/>
        <v>0.48872568322981369</v>
      </c>
      <c r="EC263" s="71">
        <f t="shared" si="1216"/>
        <v>3.2299875051759832</v>
      </c>
      <c r="ED263" s="71">
        <f t="shared" si="1216"/>
        <v>3.4829818840579709E-2</v>
      </c>
      <c r="EE263" s="71">
        <f t="shared" si="1216"/>
        <v>3.0715983436853E-2</v>
      </c>
      <c r="EF263" s="71">
        <f t="shared" si="1216"/>
        <v>2.8605072463768117E-4</v>
      </c>
      <c r="EG263" s="71">
        <f t="shared" si="1216"/>
        <v>2.3404347826086955E-3</v>
      </c>
      <c r="EH263" s="71">
        <f t="shared" si="1216"/>
        <v>2.3292391304347827E-2</v>
      </c>
      <c r="EI263" s="71">
        <f t="shared" ref="EI263:FP263" si="1217">IF(COUNT(EI233:EI237)&lt;3,"",AVERAGE(EI233:EI237))</f>
        <v>0.73949068322981359</v>
      </c>
      <c r="EJ263" s="71">
        <f t="shared" si="1217"/>
        <v>9.7768322981366465E-2</v>
      </c>
      <c r="EK263" s="71">
        <f t="shared" si="1217"/>
        <v>2.2388716356107662E-3</v>
      </c>
      <c r="EL263" s="71">
        <f t="shared" si="1217"/>
        <v>7.2632246376811593E-2</v>
      </c>
      <c r="EM263" s="71">
        <f t="shared" si="1217"/>
        <v>0.39875771221532086</v>
      </c>
      <c r="EN263" s="71">
        <f t="shared" si="1217"/>
        <v>0.19599042443064182</v>
      </c>
      <c r="EO263" s="71">
        <f t="shared" si="1217"/>
        <v>0.26266195652173918</v>
      </c>
      <c r="EP263" s="71">
        <f t="shared" si="1217"/>
        <v>0.50748969979296066</v>
      </c>
      <c r="EQ263" s="71">
        <f t="shared" si="1217"/>
        <v>1.4375320393374742</v>
      </c>
      <c r="ER263" s="71">
        <f t="shared" si="1217"/>
        <v>1.9892236024844728E-2</v>
      </c>
      <c r="ES263" s="71">
        <f t="shared" si="1217"/>
        <v>0</v>
      </c>
      <c r="ET263" s="71">
        <f t="shared" si="1217"/>
        <v>1.5629917184265012E-4</v>
      </c>
      <c r="EU263" s="71">
        <f t="shared" si="1217"/>
        <v>8.309213250517599E-4</v>
      </c>
      <c r="EV263" s="71">
        <f t="shared" si="1217"/>
        <v>2.8580548654244309E-2</v>
      </c>
      <c r="EW263" s="71">
        <f t="shared" si="1217"/>
        <v>1.971133540372671E-3</v>
      </c>
      <c r="EX263" s="71">
        <f t="shared" si="1217"/>
        <v>6.9804813664596276E-3</v>
      </c>
      <c r="EY263" s="71">
        <f t="shared" si="1217"/>
        <v>8.6532608695652187E-4</v>
      </c>
      <c r="EZ263" s="71">
        <f t="shared" si="1217"/>
        <v>3.2488612836438925E-4</v>
      </c>
      <c r="FA263" s="71">
        <f t="shared" si="1217"/>
        <v>0.51936744306418225</v>
      </c>
      <c r="FB263" s="71">
        <f t="shared" si="1217"/>
        <v>1.3440942028985509E-2</v>
      </c>
      <c r="FC263" s="71">
        <f t="shared" si="1217"/>
        <v>0</v>
      </c>
      <c r="FD263" s="71">
        <f t="shared" si="1217"/>
        <v>3.3517960662525881E-2</v>
      </c>
      <c r="FE263" s="71">
        <f t="shared" si="1217"/>
        <v>1.1264492753623189E-4</v>
      </c>
      <c r="FF263" s="71">
        <f t="shared" si="1217"/>
        <v>7.6205486542443065E-4</v>
      </c>
      <c r="FG263" s="71">
        <f t="shared" si="1217"/>
        <v>0.12399122670807454</v>
      </c>
      <c r="FH263" s="71">
        <f t="shared" si="1217"/>
        <v>6.5971444099378884E-2</v>
      </c>
      <c r="FI263" s="71">
        <f t="shared" si="1217"/>
        <v>3.4438405797101453E-4</v>
      </c>
      <c r="FJ263" s="71">
        <f t="shared" si="1217"/>
        <v>4.1735646480331257</v>
      </c>
      <c r="FK263" s="71">
        <f t="shared" si="1217"/>
        <v>1.5121394151138716</v>
      </c>
      <c r="FL263" s="71">
        <f t="shared" si="1217"/>
        <v>2.2889855072463772E-3</v>
      </c>
      <c r="FM263" s="71">
        <f t="shared" si="1217"/>
        <v>4.8938405797101453E-4</v>
      </c>
      <c r="FN263" s="71">
        <f t="shared" si="1217"/>
        <v>5.6083799171842644E-3</v>
      </c>
      <c r="FO263" s="71">
        <f t="shared" si="1217"/>
        <v>6.3643892339544501E-5</v>
      </c>
      <c r="FP263" s="72">
        <f t="shared" si="1217"/>
        <v>56.499297334368521</v>
      </c>
    </row>
    <row r="264" spans="1:172" x14ac:dyDescent="0.2">
      <c r="A264" s="62" t="str">
        <f t="shared" si="1147"/>
        <v>LYBR_RHTS</v>
      </c>
      <c r="B264" s="63" t="s">
        <v>71</v>
      </c>
      <c r="C264" s="20"/>
      <c r="D264" s="41"/>
      <c r="E264" s="41"/>
      <c r="F264" s="41"/>
      <c r="G264" s="41"/>
      <c r="H264" s="41"/>
      <c r="I264" s="20"/>
      <c r="J264" s="64">
        <f t="shared" si="1148"/>
        <v>4.8171883977272731</v>
      </c>
      <c r="K264" s="41"/>
      <c r="L264" s="64">
        <f t="shared" ref="L264:U264" si="1218">IF(COUNT(L234:L238)&lt;3,"",AVERAGE(L234:L238))</f>
        <v>16.379623011363634</v>
      </c>
      <c r="M264" s="64">
        <f t="shared" si="1218"/>
        <v>5.3796230113636367</v>
      </c>
      <c r="N264" s="64">
        <f t="shared" si="1218"/>
        <v>2.9386826022727277</v>
      </c>
      <c r="O264" s="64">
        <f t="shared" si="1218"/>
        <v>0.73748194318181814</v>
      </c>
      <c r="P264" s="64">
        <f t="shared" si="1218"/>
        <v>0.75585915909090906</v>
      </c>
      <c r="Q264" s="64">
        <f t="shared" si="1218"/>
        <v>0.36519204545454542</v>
      </c>
      <c r="R264" s="64">
        <f t="shared" si="1218"/>
        <v>5.9793147727272726E-2</v>
      </c>
      <c r="S264" s="64">
        <f t="shared" si="1218"/>
        <v>0.41447797727272728</v>
      </c>
      <c r="T264" s="64">
        <f t="shared" si="1218"/>
        <v>0.10813603409090908</v>
      </c>
      <c r="U264" s="65">
        <f t="shared" si="1218"/>
        <v>11</v>
      </c>
      <c r="V264" s="20"/>
      <c r="W264" s="64">
        <f t="shared" si="1150"/>
        <v>20.043698369565217</v>
      </c>
      <c r="X264" s="41"/>
      <c r="Y264" s="64">
        <f t="shared" ref="Y264:AH264" si="1219">IF(COUNT(Y234:Y238)&lt;3,"",AVERAGE(Y234:Y238))</f>
        <v>85.875589689440986</v>
      </c>
      <c r="Z264" s="64">
        <f t="shared" si="1219"/>
        <v>74.875589689440986</v>
      </c>
      <c r="AA264" s="64">
        <f t="shared" si="1219"/>
        <v>55.565434648033118</v>
      </c>
      <c r="AB264" s="64">
        <f t="shared" si="1219"/>
        <v>5.0423003105590061</v>
      </c>
      <c r="AC264" s="64">
        <f t="shared" si="1219"/>
        <v>8.6548103778467915</v>
      </c>
      <c r="AD264" s="64">
        <f t="shared" si="1219"/>
        <v>3.1231428571428572</v>
      </c>
      <c r="AE264" s="64">
        <f t="shared" si="1219"/>
        <v>0.44528261387163565</v>
      </c>
      <c r="AF264" s="64">
        <f t="shared" si="1219"/>
        <v>1.8232206262939958</v>
      </c>
      <c r="AG264" s="64">
        <f t="shared" si="1219"/>
        <v>0.2213990890269151</v>
      </c>
      <c r="AH264" s="65">
        <f t="shared" si="1219"/>
        <v>11</v>
      </c>
      <c r="AI264" s="66">
        <f t="shared" si="1156"/>
        <v>4.8171883977272731</v>
      </c>
      <c r="AJ264" s="67">
        <f t="shared" si="1157"/>
        <v>1</v>
      </c>
      <c r="AK264" s="67">
        <f t="shared" si="1158"/>
        <v>0.179410881449101</v>
      </c>
      <c r="AL264" s="67">
        <f t="shared" si="1159"/>
        <v>4.5024353898143923E-2</v>
      </c>
      <c r="AM264" s="67">
        <f t="shared" si="1160"/>
        <v>4.6146309873341972E-2</v>
      </c>
      <c r="AN264" s="67">
        <f t="shared" si="1161"/>
        <v>2.2295509805151645E-2</v>
      </c>
      <c r="AO264" s="67">
        <f t="shared" si="1162"/>
        <v>3.6504593351013173E-3</v>
      </c>
      <c r="AP264" s="67">
        <f t="shared" si="1163"/>
        <v>2.5304488203738044E-2</v>
      </c>
      <c r="AQ264" s="67">
        <f t="shared" si="1164"/>
        <v>6.6018634260317172E-3</v>
      </c>
      <c r="AR264" s="68">
        <f t="shared" si="1165"/>
        <v>0.67156612776549063</v>
      </c>
      <c r="AS264" s="66">
        <f t="shared" si="1166"/>
        <v>20.043698369565217</v>
      </c>
      <c r="AT264" s="67">
        <f t="shared" si="1167"/>
        <v>1</v>
      </c>
      <c r="AU264" s="67">
        <f t="shared" si="1168"/>
        <v>0.64704574197369713</v>
      </c>
      <c r="AV264" s="67">
        <f t="shared" si="1169"/>
        <v>5.8716339867870421E-2</v>
      </c>
      <c r="AW264" s="67">
        <f t="shared" si="1170"/>
        <v>0.10078312602156096</v>
      </c>
      <c r="AX264" s="67">
        <f t="shared" si="1171"/>
        <v>3.6368226039988051E-2</v>
      </c>
      <c r="AY264" s="67">
        <f t="shared" si="1172"/>
        <v>5.1852058947361888E-3</v>
      </c>
      <c r="AZ264" s="67">
        <f t="shared" si="1173"/>
        <v>2.1230953206696566E-2</v>
      </c>
      <c r="BA264" s="67">
        <f t="shared" si="1174"/>
        <v>2.5781376270902941E-3</v>
      </c>
      <c r="BB264" s="68">
        <f t="shared" si="1175"/>
        <v>0.12809227907232093</v>
      </c>
      <c r="BC264" s="66">
        <f t="shared" si="1176"/>
        <v>4.8171883977272731</v>
      </c>
      <c r="BD264" s="69">
        <f t="shared" si="1177"/>
        <v>4.8171883977272731</v>
      </c>
      <c r="BE264" s="69">
        <f t="shared" si="1178"/>
        <v>0.86425601654263262</v>
      </c>
      <c r="BF264" s="69">
        <f t="shared" si="1179"/>
        <v>0.21689079521330562</v>
      </c>
      <c r="BG264" s="69">
        <f t="shared" si="1180"/>
        <v>0.22229546851979046</v>
      </c>
      <c r="BH264" s="69">
        <f t="shared" si="1181"/>
        <v>0.10740167115479116</v>
      </c>
      <c r="BI264" s="69">
        <f t="shared" si="1182"/>
        <v>1.7584950355425281E-2</v>
      </c>
      <c r="BJ264" s="69">
        <f t="shared" si="1183"/>
        <v>0.12189648698547355</v>
      </c>
      <c r="BK264" s="69">
        <f t="shared" si="1184"/>
        <v>3.1802419899260012E-2</v>
      </c>
      <c r="BL264" s="70">
        <f t="shared" si="1185"/>
        <v>3.235060558978553</v>
      </c>
      <c r="BM264" s="66">
        <f t="shared" si="1186"/>
        <v>20.043698369565217</v>
      </c>
      <c r="BN264" s="69">
        <f t="shared" si="1187"/>
        <v>20.043698369565217</v>
      </c>
      <c r="BO264" s="69">
        <f t="shared" si="1188"/>
        <v>12.96918968343231</v>
      </c>
      <c r="BP264" s="69">
        <f t="shared" si="1189"/>
        <v>1.1768926056764715</v>
      </c>
      <c r="BQ264" s="69">
        <f t="shared" si="1190"/>
        <v>2.0200665787180472</v>
      </c>
      <c r="BR264" s="69">
        <f t="shared" si="1191"/>
        <v>0.72895375298168774</v>
      </c>
      <c r="BS264" s="69">
        <f t="shared" si="1192"/>
        <v>0.1039307029381837</v>
      </c>
      <c r="BT264" s="69">
        <f t="shared" si="1193"/>
        <v>0.42554682217337936</v>
      </c>
      <c r="BU264" s="69">
        <f t="shared" si="1194"/>
        <v>5.1675412952624462E-2</v>
      </c>
      <c r="BV264" s="70">
        <f t="shared" si="1195"/>
        <v>2.5674430051957717</v>
      </c>
      <c r="BW264" s="71">
        <f t="shared" ref="BW264:EH264" si="1220">IF(COUNT(BW234:BW238)&lt;3,"",AVERAGE(BW234:BW238))</f>
        <v>1.6638224102870813</v>
      </c>
      <c r="BX264" s="71">
        <f t="shared" si="1220"/>
        <v>0.98579363636363615</v>
      </c>
      <c r="BY264" s="71">
        <f t="shared" si="1220"/>
        <v>1.5381114342105264</v>
      </c>
      <c r="BZ264" s="71">
        <f t="shared" si="1220"/>
        <v>0.86252927272727287</v>
      </c>
      <c r="CA264" s="71">
        <f t="shared" si="1220"/>
        <v>0.39361763636363634</v>
      </c>
      <c r="CB264" s="71">
        <f t="shared" si="1220"/>
        <v>9.1324943181818177E-2</v>
      </c>
      <c r="CC264" s="71">
        <f t="shared" si="1220"/>
        <v>0.2629636363636364</v>
      </c>
      <c r="CD264" s="71">
        <f t="shared" si="1220"/>
        <v>3.6519204545454542E-2</v>
      </c>
      <c r="CE264" s="71">
        <f t="shared" si="1220"/>
        <v>5.9793147727272726E-2</v>
      </c>
      <c r="CF264" s="71">
        <f t="shared" si="1220"/>
        <v>0.6907965454545455</v>
      </c>
      <c r="CG264" s="71">
        <f t="shared" si="1220"/>
        <v>1.8312522727272726E-2</v>
      </c>
      <c r="CH264" s="71">
        <f t="shared" si="1220"/>
        <v>4.1815000000000003E-3</v>
      </c>
      <c r="CI264" s="71">
        <f t="shared" si="1220"/>
        <v>3.6602272727272731E-5</v>
      </c>
      <c r="CJ264" s="71">
        <f t="shared" si="1220"/>
        <v>4.2906818181818183E-4</v>
      </c>
      <c r="CK264" s="71">
        <f t="shared" si="1220"/>
        <v>4.3322727272727271E-3</v>
      </c>
      <c r="CL264" s="71">
        <f t="shared" si="1220"/>
        <v>6.9051363636363633E-2</v>
      </c>
      <c r="CM264" s="71">
        <f t="shared" si="1220"/>
        <v>2.3544886363636362E-2</v>
      </c>
      <c r="CN264" s="71">
        <f t="shared" si="1220"/>
        <v>2.8227272727272725E-4</v>
      </c>
      <c r="CO264" s="71">
        <f t="shared" si="1220"/>
        <v>-1.4165795454545455E-2</v>
      </c>
      <c r="CP264" s="71">
        <f t="shared" si="1220"/>
        <v>2.00725E-2</v>
      </c>
      <c r="CQ264" s="71">
        <f t="shared" si="1220"/>
        <v>4.3109318181818186E-2</v>
      </c>
      <c r="CR264" s="71">
        <f t="shared" si="1220"/>
        <v>3.7198295454545449E-2</v>
      </c>
      <c r="CS264" s="71">
        <f t="shared" si="1220"/>
        <v>5.6359318181818177E-2</v>
      </c>
      <c r="CT264" s="71">
        <f t="shared" si="1220"/>
        <v>0.14257363636363637</v>
      </c>
      <c r="CU264" s="71">
        <f t="shared" si="1220"/>
        <v>1.3024545454545455E-2</v>
      </c>
      <c r="CV264" s="71">
        <f t="shared" si="1220"/>
        <v>6.7021590909090894E-4</v>
      </c>
      <c r="CW264" s="71">
        <f t="shared" si="1220"/>
        <v>3.6204545454545457E-5</v>
      </c>
      <c r="CX264" s="71">
        <f t="shared" si="1220"/>
        <v>1.2475E-4</v>
      </c>
      <c r="CY264" s="71">
        <f t="shared" si="1220"/>
        <v>3.8471249999999999E-3</v>
      </c>
      <c r="CZ264" s="71">
        <f t="shared" si="1220"/>
        <v>4.9255681818181809E-4</v>
      </c>
      <c r="DA264" s="71">
        <f t="shared" si="1220"/>
        <v>2.4030113636363637E-3</v>
      </c>
      <c r="DB264" s="71">
        <f t="shared" si="1220"/>
        <v>1.1571590909090909E-4</v>
      </c>
      <c r="DC264" s="71">
        <f t="shared" si="1220"/>
        <v>4.1636363636363634E-5</v>
      </c>
      <c r="DD264" s="71">
        <f t="shared" si="1220"/>
        <v>7.0700681818181815E-2</v>
      </c>
      <c r="DE264" s="71">
        <f t="shared" si="1220"/>
        <v>3.3430681818181814E-3</v>
      </c>
      <c r="DF264" s="71">
        <f t="shared" si="1220"/>
        <v>2.0093181818181815E-4</v>
      </c>
      <c r="DG264" s="71">
        <f t="shared" si="1220"/>
        <v>7.4015454545454541E-3</v>
      </c>
      <c r="DH264" s="71">
        <f t="shared" si="1220"/>
        <v>4.7386363636363632E-5</v>
      </c>
      <c r="DI264" s="71">
        <f t="shared" si="1220"/>
        <v>2.9647727272727277E-5</v>
      </c>
      <c r="DJ264" s="71">
        <f t="shared" si="1220"/>
        <v>1.3191943181818181E-2</v>
      </c>
      <c r="DK264" s="71">
        <f t="shared" si="1220"/>
        <v>1.3768079545454545E-2</v>
      </c>
      <c r="DL264" s="71">
        <f t="shared" si="1220"/>
        <v>8.031818181818182E-5</v>
      </c>
      <c r="DM264" s="71">
        <f t="shared" si="1220"/>
        <v>0.25702738636363637</v>
      </c>
      <c r="DN264" s="71">
        <f t="shared" si="1220"/>
        <v>9.5422340909090908E-2</v>
      </c>
      <c r="DO264" s="71">
        <f t="shared" si="1220"/>
        <v>3.5430681818181812E-4</v>
      </c>
      <c r="DP264" s="71">
        <f t="shared" si="1220"/>
        <v>6.151136363636363E-5</v>
      </c>
      <c r="DQ264" s="71">
        <f t="shared" si="1220"/>
        <v>9.8965909090909096E-4</v>
      </c>
      <c r="DR264" s="71">
        <f t="shared" si="1220"/>
        <v>2.5204545454545458E-5</v>
      </c>
      <c r="DS264" s="72">
        <f t="shared" si="1220"/>
        <v>261.37558635227276</v>
      </c>
      <c r="DT264" s="73">
        <f t="shared" si="1220"/>
        <v>13.028996061076604</v>
      </c>
      <c r="DU264" s="71">
        <f t="shared" si="1220"/>
        <v>9.8186747412008284</v>
      </c>
      <c r="DV264" s="71">
        <f t="shared" si="1220"/>
        <v>12.587515639751553</v>
      </c>
      <c r="DW264" s="71">
        <f t="shared" si="1220"/>
        <v>9.6558359886128358</v>
      </c>
      <c r="DX264" s="71">
        <f t="shared" si="1220"/>
        <v>5.6839530693581768</v>
      </c>
      <c r="DY264" s="71">
        <f t="shared" si="1220"/>
        <v>0.6046370031055901</v>
      </c>
      <c r="DZ264" s="71">
        <f t="shared" si="1220"/>
        <v>2.5752966149068324</v>
      </c>
      <c r="EA264" s="71">
        <f t="shared" si="1220"/>
        <v>0.31231428571428571</v>
      </c>
      <c r="EB264" s="71">
        <f t="shared" si="1220"/>
        <v>0.44528261387163565</v>
      </c>
      <c r="EC264" s="71">
        <f t="shared" si="1220"/>
        <v>3.0387010041407865</v>
      </c>
      <c r="ED264" s="71">
        <f t="shared" si="1220"/>
        <v>3.4352898550724639E-2</v>
      </c>
      <c r="EE264" s="71">
        <f t="shared" si="1220"/>
        <v>2.9863586956521734E-2</v>
      </c>
      <c r="EF264" s="71">
        <f t="shared" si="1220"/>
        <v>2.8809523809523812E-4</v>
      </c>
      <c r="EG264" s="71">
        <f t="shared" si="1220"/>
        <v>2.2961231884057972E-3</v>
      </c>
      <c r="EH264" s="71">
        <f t="shared" si="1220"/>
        <v>2.2595015527950311E-2</v>
      </c>
      <c r="EI264" s="71">
        <f t="shared" ref="EI264:FP264" si="1221">IF(COUNT(EI234:EI238)&lt;3,"",AVERAGE(EI234:EI238))</f>
        <v>0.69648100414078662</v>
      </c>
      <c r="EJ264" s="71">
        <f t="shared" si="1221"/>
        <v>9.1584730848861276E-2</v>
      </c>
      <c r="EK264" s="71">
        <f t="shared" si="1221"/>
        <v>1.5827122153209111E-3</v>
      </c>
      <c r="EL264" s="71">
        <f t="shared" si="1221"/>
        <v>5.8479296066252587E-2</v>
      </c>
      <c r="EM264" s="71">
        <f t="shared" si="1221"/>
        <v>0.39191630434782604</v>
      </c>
      <c r="EN264" s="71">
        <f t="shared" si="1221"/>
        <v>0.22599420289855074</v>
      </c>
      <c r="EO264" s="71">
        <f t="shared" si="1221"/>
        <v>0.27699637681159428</v>
      </c>
      <c r="EP264" s="71">
        <f t="shared" si="1221"/>
        <v>0.4773341614906832</v>
      </c>
      <c r="EQ264" s="71">
        <f t="shared" si="1221"/>
        <v>1.430720341614907</v>
      </c>
      <c r="ER264" s="71">
        <f t="shared" si="1221"/>
        <v>1.8608695652173921E-2</v>
      </c>
      <c r="ES264" s="71">
        <f t="shared" si="1221"/>
        <v>1.911904761904762E-4</v>
      </c>
      <c r="ET264" s="71">
        <f t="shared" si="1221"/>
        <v>1.3126811594202901E-4</v>
      </c>
      <c r="EU264" s="71">
        <f t="shared" si="1221"/>
        <v>7.8897515527950326E-4</v>
      </c>
      <c r="EV264" s="71">
        <f t="shared" si="1221"/>
        <v>2.6896407867494827E-2</v>
      </c>
      <c r="EW264" s="71">
        <f t="shared" si="1221"/>
        <v>1.871066252587992E-3</v>
      </c>
      <c r="EX264" s="71">
        <f t="shared" si="1221"/>
        <v>7.1912577639751552E-3</v>
      </c>
      <c r="EY264" s="71">
        <f t="shared" si="1221"/>
        <v>8.7362836438923406E-4</v>
      </c>
      <c r="EZ264" s="71">
        <f t="shared" si="1221"/>
        <v>2.6240683229813663E-4</v>
      </c>
      <c r="FA264" s="71">
        <f t="shared" si="1221"/>
        <v>0.46871076604554868</v>
      </c>
      <c r="FB264" s="71">
        <f t="shared" si="1221"/>
        <v>1.3346273291925467E-2</v>
      </c>
      <c r="FC264" s="71">
        <f t="shared" si="1221"/>
        <v>5.4428571428571438E-4</v>
      </c>
      <c r="FD264" s="71">
        <f t="shared" si="1221"/>
        <v>3.230172877846791E-2</v>
      </c>
      <c r="FE264" s="71">
        <f t="shared" si="1221"/>
        <v>1.056262939958592E-4</v>
      </c>
      <c r="FF264" s="71">
        <f t="shared" si="1221"/>
        <v>6.5558488612836444E-4</v>
      </c>
      <c r="FG264" s="71">
        <f t="shared" si="1221"/>
        <v>0.1096241149068323</v>
      </c>
      <c r="FH264" s="71">
        <f t="shared" si="1221"/>
        <v>6.7925351966873715E-2</v>
      </c>
      <c r="FI264" s="71">
        <f t="shared" si="1221"/>
        <v>3.2254658385093174E-4</v>
      </c>
      <c r="FJ264" s="71">
        <f t="shared" si="1221"/>
        <v>3.895961542443064</v>
      </c>
      <c r="FK264" s="71">
        <f t="shared" si="1221"/>
        <v>1.3779280641821945</v>
      </c>
      <c r="FL264" s="71">
        <f t="shared" si="1221"/>
        <v>2.0979037267080747E-3</v>
      </c>
      <c r="FM264" s="71">
        <f t="shared" si="1221"/>
        <v>4.8608695652173909E-4</v>
      </c>
      <c r="FN264" s="71">
        <f t="shared" si="1221"/>
        <v>5.2210921325051753E-3</v>
      </c>
      <c r="FO264" s="71">
        <f t="shared" si="1221"/>
        <v>6.0253623188405801E-5</v>
      </c>
      <c r="FP264" s="72">
        <f t="shared" si="1221"/>
        <v>60.314018690476189</v>
      </c>
    </row>
    <row r="265" spans="1:172" x14ac:dyDescent="0.2">
      <c r="A265" s="62" t="str">
        <f t="shared" si="1147"/>
        <v>LYBR_RHTS</v>
      </c>
      <c r="B265" s="63" t="s">
        <v>72</v>
      </c>
      <c r="C265" s="20"/>
      <c r="D265" s="41"/>
      <c r="E265" s="41"/>
      <c r="F265" s="41"/>
      <c r="G265" s="41"/>
      <c r="H265" s="41"/>
      <c r="I265" s="20"/>
      <c r="J265" s="64">
        <f t="shared" si="1148"/>
        <v>4.7714140703463208</v>
      </c>
      <c r="K265" s="41"/>
      <c r="L265" s="64">
        <f t="shared" ref="L265:U265" si="1222">IF(COUNT(L235:L239)&lt;3,"",AVERAGE(L235:L239))</f>
        <v>16.314186148268398</v>
      </c>
      <c r="M265" s="64">
        <f t="shared" si="1222"/>
        <v>5.3141861482683987</v>
      </c>
      <c r="N265" s="64">
        <f t="shared" si="1222"/>
        <v>2.7402417034632034</v>
      </c>
      <c r="O265" s="64">
        <f t="shared" si="1222"/>
        <v>0.83632308008658018</v>
      </c>
      <c r="P265" s="64">
        <f t="shared" si="1222"/>
        <v>0.8054063614718614</v>
      </c>
      <c r="Q265" s="64">
        <f t="shared" si="1222"/>
        <v>0.3884152597402597</v>
      </c>
      <c r="R265" s="64">
        <f t="shared" si="1222"/>
        <v>5.4130939393939391E-2</v>
      </c>
      <c r="S265" s="64">
        <f t="shared" si="1222"/>
        <v>0.39024376298701302</v>
      </c>
      <c r="T265" s="64">
        <f t="shared" si="1222"/>
        <v>9.9424468614718625E-2</v>
      </c>
      <c r="U265" s="65">
        <f t="shared" si="1222"/>
        <v>11</v>
      </c>
      <c r="V265" s="20"/>
      <c r="W265" s="64">
        <f t="shared" si="1150"/>
        <v>18.247970831686427</v>
      </c>
      <c r="X265" s="41"/>
      <c r="Y265" s="64">
        <f t="shared" ref="Y265:AH265" si="1223">IF(COUNT(Y235:Y239)&lt;3,"",AVERAGE(Y235:Y239))</f>
        <v>67.731658807406362</v>
      </c>
      <c r="Z265" s="64">
        <f t="shared" si="1223"/>
        <v>56.731658807406355</v>
      </c>
      <c r="AA265" s="64">
        <f t="shared" si="1223"/>
        <v>39.049601395868621</v>
      </c>
      <c r="AB265" s="64">
        <f t="shared" si="1223"/>
        <v>6.228080656879353</v>
      </c>
      <c r="AC265" s="64">
        <f t="shared" si="1223"/>
        <v>6.7885551722190858</v>
      </c>
      <c r="AD265" s="64">
        <f t="shared" si="1223"/>
        <v>2.6135800865800864</v>
      </c>
      <c r="AE265" s="64">
        <f t="shared" si="1223"/>
        <v>0.34611510304912479</v>
      </c>
      <c r="AF265" s="64">
        <f t="shared" si="1223"/>
        <v>1.4659131371165066</v>
      </c>
      <c r="AG265" s="64">
        <f t="shared" si="1223"/>
        <v>0.23981373729531336</v>
      </c>
      <c r="AH265" s="65">
        <f t="shared" si="1223"/>
        <v>11</v>
      </c>
      <c r="AI265" s="66">
        <f t="shared" si="1156"/>
        <v>4.7714140703463208</v>
      </c>
      <c r="AJ265" s="67">
        <f t="shared" si="1157"/>
        <v>1</v>
      </c>
      <c r="AK265" s="67">
        <f t="shared" si="1158"/>
        <v>0.16796680377182377</v>
      </c>
      <c r="AL265" s="67">
        <f t="shared" si="1159"/>
        <v>5.1263548943589088E-2</v>
      </c>
      <c r="AM265" s="67">
        <f t="shared" si="1160"/>
        <v>4.9368467060022354E-2</v>
      </c>
      <c r="AN265" s="67">
        <f t="shared" si="1161"/>
        <v>2.3808436180035034E-2</v>
      </c>
      <c r="AO265" s="67">
        <f t="shared" si="1162"/>
        <v>3.3180287942028231E-3</v>
      </c>
      <c r="AP265" s="67">
        <f t="shared" si="1163"/>
        <v>2.3920516747838742E-2</v>
      </c>
      <c r="AQ265" s="67">
        <f t="shared" si="1164"/>
        <v>6.0943566360661897E-3</v>
      </c>
      <c r="AR265" s="68">
        <f t="shared" si="1165"/>
        <v>0.67425980677360053</v>
      </c>
      <c r="AS265" s="66">
        <f t="shared" si="1166"/>
        <v>18.247970831686427</v>
      </c>
      <c r="AT265" s="67">
        <f t="shared" si="1167"/>
        <v>1</v>
      </c>
      <c r="AU265" s="67">
        <f t="shared" si="1168"/>
        <v>0.57653395891137693</v>
      </c>
      <c r="AV265" s="67">
        <f t="shared" si="1169"/>
        <v>9.1952282972852878E-2</v>
      </c>
      <c r="AW265" s="67">
        <f t="shared" si="1170"/>
        <v>0.10022720972362731</v>
      </c>
      <c r="AX265" s="67">
        <f t="shared" si="1171"/>
        <v>3.8587274143273974E-2</v>
      </c>
      <c r="AY265" s="67">
        <f t="shared" si="1172"/>
        <v>5.1100934059993466E-3</v>
      </c>
      <c r="AZ265" s="67">
        <f t="shared" si="1173"/>
        <v>2.164295342721196E-2</v>
      </c>
      <c r="BA265" s="67">
        <f t="shared" si="1174"/>
        <v>3.5406446780997789E-3</v>
      </c>
      <c r="BB265" s="68">
        <f t="shared" si="1175"/>
        <v>0.16240558984799536</v>
      </c>
      <c r="BC265" s="66">
        <f t="shared" si="1176"/>
        <v>4.7714140703463208</v>
      </c>
      <c r="BD265" s="69">
        <f t="shared" si="1177"/>
        <v>4.7714140703463208</v>
      </c>
      <c r="BE265" s="69">
        <f t="shared" si="1178"/>
        <v>0.80143917086797944</v>
      </c>
      <c r="BF265" s="69">
        <f t="shared" si="1179"/>
        <v>0.24459961872532823</v>
      </c>
      <c r="BG265" s="69">
        <f t="shared" si="1180"/>
        <v>0.23555739836161951</v>
      </c>
      <c r="BH265" s="69">
        <f t="shared" si="1181"/>
        <v>0.11359990738236157</v>
      </c>
      <c r="BI265" s="69">
        <f t="shared" si="1182"/>
        <v>1.5831689274473586E-2</v>
      </c>
      <c r="BJ265" s="69">
        <f t="shared" si="1183"/>
        <v>0.11413469018059259</v>
      </c>
      <c r="BK265" s="69">
        <f t="shared" si="1184"/>
        <v>2.907869900303469E-2</v>
      </c>
      <c r="BL265" s="70">
        <f t="shared" si="1185"/>
        <v>3.2171727291085492</v>
      </c>
      <c r="BM265" s="66">
        <f t="shared" si="1186"/>
        <v>18.247970831686427</v>
      </c>
      <c r="BN265" s="69">
        <f t="shared" si="1187"/>
        <v>18.247970831686427</v>
      </c>
      <c r="BO265" s="69">
        <f t="shared" si="1188"/>
        <v>10.520574865691508</v>
      </c>
      <c r="BP265" s="69">
        <f t="shared" si="1189"/>
        <v>1.6779425775955958</v>
      </c>
      <c r="BQ265" s="69">
        <f t="shared" si="1190"/>
        <v>1.8289431995780694</v>
      </c>
      <c r="BR265" s="69">
        <f t="shared" si="1191"/>
        <v>0.70413945304075132</v>
      </c>
      <c r="BS265" s="69">
        <f t="shared" si="1192"/>
        <v>9.3248835419869225E-2</v>
      </c>
      <c r="BT265" s="69">
        <f t="shared" si="1193"/>
        <v>0.39493998285131166</v>
      </c>
      <c r="BU265" s="69">
        <f t="shared" si="1194"/>
        <v>6.4609580811330544E-2</v>
      </c>
      <c r="BV265" s="70">
        <f t="shared" si="1195"/>
        <v>2.9635724664490484</v>
      </c>
      <c r="BW265" s="71">
        <f t="shared" ref="BW265:EH265" si="1224">IF(COUNT(BW235:BW239)&lt;3,"",AVERAGE(BW235:BW239))</f>
        <v>1.6182688388585098</v>
      </c>
      <c r="BX265" s="71">
        <f t="shared" si="1224"/>
        <v>0.9871313149350649</v>
      </c>
      <c r="BY265" s="71">
        <f t="shared" si="1224"/>
        <v>1.4734475711152883</v>
      </c>
      <c r="BZ265" s="71">
        <f t="shared" si="1224"/>
        <v>0.85640369534632033</v>
      </c>
      <c r="CA265" s="71">
        <f t="shared" si="1224"/>
        <v>0.36389778517316013</v>
      </c>
      <c r="CB265" s="71">
        <f t="shared" si="1224"/>
        <v>0.10282515151515151</v>
      </c>
      <c r="CC265" s="71">
        <f t="shared" si="1224"/>
        <v>0.27994127922077927</v>
      </c>
      <c r="CD265" s="71">
        <f t="shared" si="1224"/>
        <v>3.8841525974025973E-2</v>
      </c>
      <c r="CE265" s="71">
        <f t="shared" si="1224"/>
        <v>5.4130939393939391E-2</v>
      </c>
      <c r="CF265" s="71">
        <f t="shared" si="1224"/>
        <v>0.65040618831168828</v>
      </c>
      <c r="CG265" s="71">
        <f t="shared" si="1224"/>
        <v>1.6767844155844154E-2</v>
      </c>
      <c r="CH265" s="71">
        <f t="shared" si="1224"/>
        <v>4.634851190476191E-3</v>
      </c>
      <c r="CI265" s="71">
        <f t="shared" si="1224"/>
        <v>4.1507034632034634E-5</v>
      </c>
      <c r="CJ265" s="71">
        <f t="shared" si="1224"/>
        <v>3.5496699134199137E-4</v>
      </c>
      <c r="CK265" s="71">
        <f t="shared" si="1224"/>
        <v>4.1016179653679654E-3</v>
      </c>
      <c r="CL265" s="71">
        <f t="shared" si="1224"/>
        <v>6.7903566017316008E-2</v>
      </c>
      <c r="CM265" s="71">
        <f t="shared" si="1224"/>
        <v>2.3878398268398271E-2</v>
      </c>
      <c r="CN265" s="71">
        <f t="shared" si="1224"/>
        <v>2.6352272727272726E-4</v>
      </c>
      <c r="CO265" s="71">
        <f t="shared" si="1224"/>
        <v>-1.8347640692640693E-2</v>
      </c>
      <c r="CP265" s="71">
        <f t="shared" si="1224"/>
        <v>2.0388333333333335E-2</v>
      </c>
      <c r="CQ265" s="71">
        <f t="shared" si="1224"/>
        <v>5.2451818181818183E-2</v>
      </c>
      <c r="CR265" s="71">
        <f t="shared" si="1224"/>
        <v>4.4541688311688317E-2</v>
      </c>
      <c r="CS265" s="71">
        <f t="shared" si="1224"/>
        <v>5.3203961038961037E-2</v>
      </c>
      <c r="CT265" s="71">
        <f t="shared" si="1224"/>
        <v>0.15223816017316016</v>
      </c>
      <c r="CU265" s="71">
        <f t="shared" si="1224"/>
        <v>1.208710497835498E-2</v>
      </c>
      <c r="CV265" s="71">
        <f t="shared" si="1224"/>
        <v>5.0853733766233764E-4</v>
      </c>
      <c r="CW265" s="71">
        <f t="shared" si="1224"/>
        <v>3.4710497835497833E-5</v>
      </c>
      <c r="CX265" s="71">
        <f t="shared" si="1224"/>
        <v>1.2423214285714286E-4</v>
      </c>
      <c r="CY265" s="71">
        <f t="shared" si="1224"/>
        <v>3.7358809523809515E-3</v>
      </c>
      <c r="CZ265" s="71">
        <f t="shared" si="1224"/>
        <v>4.4799729437229434E-4</v>
      </c>
      <c r="DA265" s="71">
        <f t="shared" si="1224"/>
        <v>2.2461601731601733E-3</v>
      </c>
      <c r="DB265" s="71">
        <f t="shared" si="1224"/>
        <v>1.1894209956709957E-4</v>
      </c>
      <c r="DC265" s="71">
        <f t="shared" si="1224"/>
        <v>4.9576839826839827E-5</v>
      </c>
      <c r="DD265" s="71">
        <f t="shared" si="1224"/>
        <v>7.9615919913419916E-2</v>
      </c>
      <c r="DE265" s="71">
        <f t="shared" si="1224"/>
        <v>3.995330086580086E-3</v>
      </c>
      <c r="DF265" s="71">
        <f t="shared" si="1224"/>
        <v>1.7156872294372293E-4</v>
      </c>
      <c r="DG265" s="71">
        <f t="shared" si="1224"/>
        <v>7.4157359307359307E-3</v>
      </c>
      <c r="DH265" s="71">
        <f t="shared" si="1224"/>
        <v>4.1910173160173155E-5</v>
      </c>
      <c r="DI265" s="71">
        <f t="shared" si="1224"/>
        <v>2.1117965367965367E-5</v>
      </c>
      <c r="DJ265" s="71">
        <f t="shared" si="1224"/>
        <v>1.0875252705627706E-2</v>
      </c>
      <c r="DK265" s="71">
        <f t="shared" si="1224"/>
        <v>1.157726406926407E-2</v>
      </c>
      <c r="DL265" s="71">
        <f t="shared" si="1224"/>
        <v>7.4919372294372297E-5</v>
      </c>
      <c r="DM265" s="71">
        <f t="shared" si="1224"/>
        <v>0.24416405303030303</v>
      </c>
      <c r="DN265" s="71">
        <f t="shared" si="1224"/>
        <v>8.8217596861471848E-2</v>
      </c>
      <c r="DO265" s="71">
        <f t="shared" si="1224"/>
        <v>3.2874729437229434E-4</v>
      </c>
      <c r="DP265" s="71">
        <f t="shared" si="1224"/>
        <v>4.938636363636364E-5</v>
      </c>
      <c r="DQ265" s="71">
        <f t="shared" si="1224"/>
        <v>9.4193290043290048E-4</v>
      </c>
      <c r="DR265" s="71">
        <f t="shared" si="1224"/>
        <v>4.6650974025974035E-5</v>
      </c>
      <c r="DS265" s="72">
        <f t="shared" si="1224"/>
        <v>262.79989590584415</v>
      </c>
      <c r="DT265" s="73">
        <f t="shared" si="1224"/>
        <v>10.408490947440241</v>
      </c>
      <c r="DU265" s="71">
        <f t="shared" si="1224"/>
        <v>7.9547988753999626</v>
      </c>
      <c r="DV265" s="71">
        <f t="shared" si="1224"/>
        <v>9.8859976511151899</v>
      </c>
      <c r="DW265" s="71">
        <f t="shared" si="1224"/>
        <v>7.73331637281197</v>
      </c>
      <c r="DX265" s="71">
        <f t="shared" si="1224"/>
        <v>4.2492746277997364</v>
      </c>
      <c r="DY265" s="71">
        <f t="shared" si="1224"/>
        <v>0.7469080041878412</v>
      </c>
      <c r="DZ265" s="71">
        <f t="shared" si="1224"/>
        <v>2.0923911928289103</v>
      </c>
      <c r="EA265" s="71">
        <f t="shared" si="1224"/>
        <v>0.26135800865800868</v>
      </c>
      <c r="EB265" s="71">
        <f t="shared" si="1224"/>
        <v>0.34611510304912479</v>
      </c>
      <c r="EC265" s="71">
        <f t="shared" si="1224"/>
        <v>2.4431884824957653</v>
      </c>
      <c r="ED265" s="71">
        <f t="shared" si="1224"/>
        <v>3.7270387728213811E-2</v>
      </c>
      <c r="EE265" s="71">
        <f t="shared" si="1224"/>
        <v>2.5761092367777145E-2</v>
      </c>
      <c r="EF265" s="71">
        <f t="shared" si="1224"/>
        <v>2.1362012987012987E-4</v>
      </c>
      <c r="EG265" s="71">
        <f t="shared" si="1224"/>
        <v>2.0144619329945418E-3</v>
      </c>
      <c r="EH265" s="71">
        <f t="shared" si="1224"/>
        <v>2.0196362930547714E-2</v>
      </c>
      <c r="EI265" s="71">
        <f t="shared" ref="EI265:FP265" si="1225">IF(COUNT(EI235:EI239)&lt;3,"",AVERAGE(EI235:EI239))</f>
        <v>0.5529357660455485</v>
      </c>
      <c r="EJ265" s="71">
        <f t="shared" si="1225"/>
        <v>8.4106592320722762E-2</v>
      </c>
      <c r="EK265" s="71">
        <f t="shared" si="1225"/>
        <v>5.3011481272350843E-4</v>
      </c>
      <c r="EL265" s="71">
        <f t="shared" si="1225"/>
        <v>2.3913603425559947E-2</v>
      </c>
      <c r="EM265" s="71">
        <f t="shared" si="1225"/>
        <v>0.30898605543007718</v>
      </c>
      <c r="EN265" s="71">
        <f t="shared" si="1225"/>
        <v>0.21947764445699228</v>
      </c>
      <c r="EO265" s="71">
        <f t="shared" si="1225"/>
        <v>0.23384778373800116</v>
      </c>
      <c r="EP265" s="71">
        <f t="shared" si="1225"/>
        <v>0.37621446452098628</v>
      </c>
      <c r="EQ265" s="71">
        <f t="shared" si="1225"/>
        <v>1.1624395515716168</v>
      </c>
      <c r="ER265" s="71">
        <f t="shared" si="1225"/>
        <v>2.0200037643515911E-2</v>
      </c>
      <c r="ES265" s="71">
        <f t="shared" si="1225"/>
        <v>3.5528138528138529E-4</v>
      </c>
      <c r="ET265" s="71">
        <f t="shared" si="1225"/>
        <v>1.3779408996800302E-4</v>
      </c>
      <c r="EU265" s="71">
        <f t="shared" si="1225"/>
        <v>7.3776844532279316E-4</v>
      </c>
      <c r="EV265" s="71">
        <f t="shared" si="1225"/>
        <v>2.2679860248447207E-2</v>
      </c>
      <c r="EW265" s="71">
        <f t="shared" si="1225"/>
        <v>1.6769320534537925E-3</v>
      </c>
      <c r="EX265" s="71">
        <f t="shared" si="1225"/>
        <v>6.182220967438359E-3</v>
      </c>
      <c r="EY265" s="71">
        <f t="shared" si="1225"/>
        <v>8.4201039902126852E-4</v>
      </c>
      <c r="EZ265" s="71">
        <f t="shared" si="1225"/>
        <v>2.0024774138904572E-4</v>
      </c>
      <c r="FA265" s="71">
        <f t="shared" si="1225"/>
        <v>0.5789982660455486</v>
      </c>
      <c r="FB265" s="71">
        <f t="shared" si="1225"/>
        <v>1.2643675889328064E-2</v>
      </c>
      <c r="FC265" s="71">
        <f t="shared" si="1225"/>
        <v>1.4382629870129874E-3</v>
      </c>
      <c r="FD265" s="71">
        <f t="shared" si="1225"/>
        <v>2.8868774233013362E-2</v>
      </c>
      <c r="FE265" s="71">
        <f t="shared" si="1225"/>
        <v>5.5052700922266138E-5</v>
      </c>
      <c r="FF265" s="71">
        <f t="shared" si="1225"/>
        <v>4.9047124976472802E-4</v>
      </c>
      <c r="FG265" s="71">
        <f t="shared" si="1225"/>
        <v>7.958602507999249E-2</v>
      </c>
      <c r="FH265" s="71">
        <f t="shared" si="1225"/>
        <v>5.221503811405985E-2</v>
      </c>
      <c r="FI265" s="71">
        <f t="shared" si="1225"/>
        <v>2.687641163184642E-4</v>
      </c>
      <c r="FJ265" s="71">
        <f t="shared" si="1225"/>
        <v>2.851383890927913</v>
      </c>
      <c r="FK265" s="71">
        <f t="shared" si="1225"/>
        <v>1.0301271496800302</v>
      </c>
      <c r="FL265" s="71">
        <f t="shared" si="1225"/>
        <v>1.6191645492188971E-3</v>
      </c>
      <c r="FM265" s="71">
        <f t="shared" si="1225"/>
        <v>3.7712591756070013E-4</v>
      </c>
      <c r="FN265" s="71">
        <f t="shared" si="1225"/>
        <v>5.0127317428947868E-3</v>
      </c>
      <c r="FO265" s="71">
        <f t="shared" si="1225"/>
        <v>1.1163349331827591E-4</v>
      </c>
      <c r="FP265" s="72">
        <f t="shared" si="1225"/>
        <v>68.842813901515143</v>
      </c>
    </row>
    <row r="266" spans="1:172" x14ac:dyDescent="0.2">
      <c r="A266" s="62" t="str">
        <f t="shared" si="1147"/>
        <v>LYBR_RHTS</v>
      </c>
      <c r="B266" s="63" t="s">
        <v>73</v>
      </c>
      <c r="C266" s="20"/>
      <c r="D266" s="41"/>
      <c r="E266" s="41"/>
      <c r="F266" s="41"/>
      <c r="G266" s="41"/>
      <c r="H266" s="41"/>
      <c r="I266" s="20"/>
      <c r="J266" s="64">
        <f t="shared" si="1148"/>
        <v>4.8876626475814042</v>
      </c>
      <c r="K266" s="41"/>
      <c r="L266" s="64">
        <f t="shared" ref="L266:U266" si="1226">IF(COUNT(L236:L240)&lt;3,"",AVERAGE(L236:L240))</f>
        <v>16.501644222962547</v>
      </c>
      <c r="M266" s="64">
        <f t="shared" si="1226"/>
        <v>5.5016442229625451</v>
      </c>
      <c r="N266" s="64">
        <f t="shared" si="1226"/>
        <v>2.8018884932053454</v>
      </c>
      <c r="O266" s="64">
        <f t="shared" si="1226"/>
        <v>0.82822011624317715</v>
      </c>
      <c r="P266" s="64">
        <f t="shared" si="1226"/>
        <v>0.87475143700357605</v>
      </c>
      <c r="Q266" s="64">
        <f t="shared" si="1226"/>
        <v>0.38034959909655558</v>
      </c>
      <c r="R266" s="64">
        <f t="shared" si="1226"/>
        <v>5.287179499341238E-2</v>
      </c>
      <c r="S266" s="64">
        <f t="shared" si="1226"/>
        <v>0.44186648865048</v>
      </c>
      <c r="T266" s="64">
        <f t="shared" si="1226"/>
        <v>0.1216957488048184</v>
      </c>
      <c r="U266" s="65">
        <f t="shared" si="1226"/>
        <v>11</v>
      </c>
      <c r="V266" s="20"/>
      <c r="W266" s="64">
        <f t="shared" si="1150"/>
        <v>18.062632998682474</v>
      </c>
      <c r="X266" s="41"/>
      <c r="Y266" s="64">
        <f t="shared" ref="Y266:AH266" si="1227">IF(COUNT(Y236:Y240)&lt;3,"",AVERAGE(Y236:Y240))</f>
        <v>65.867555545925086</v>
      </c>
      <c r="Z266" s="64">
        <f t="shared" si="1227"/>
        <v>54.867555545925086</v>
      </c>
      <c r="AA266" s="64">
        <f t="shared" si="1227"/>
        <v>37.031654866694893</v>
      </c>
      <c r="AB266" s="64">
        <f t="shared" si="1227"/>
        <v>6.5773406921701483</v>
      </c>
      <c r="AC266" s="64">
        <f t="shared" si="1227"/>
        <v>6.6085932211086016</v>
      </c>
      <c r="AD266" s="64">
        <f t="shared" si="1227"/>
        <v>2.5390224025974026</v>
      </c>
      <c r="AE266" s="64">
        <f t="shared" si="1227"/>
        <v>0.32791108243929984</v>
      </c>
      <c r="AF266" s="64">
        <f t="shared" si="1227"/>
        <v>1.5463500096932052</v>
      </c>
      <c r="AG266" s="64">
        <f t="shared" si="1227"/>
        <v>0.23668407316958401</v>
      </c>
      <c r="AH266" s="65">
        <f t="shared" si="1227"/>
        <v>11</v>
      </c>
      <c r="AI266" s="66">
        <f t="shared" si="1156"/>
        <v>4.8876626475814042</v>
      </c>
      <c r="AJ266" s="67">
        <f t="shared" si="1157"/>
        <v>1</v>
      </c>
      <c r="AK266" s="67">
        <f t="shared" si="1158"/>
        <v>0.16979450382928696</v>
      </c>
      <c r="AL266" s="67">
        <f t="shared" si="1159"/>
        <v>5.0190157117233403E-2</v>
      </c>
      <c r="AM266" s="67">
        <f t="shared" si="1160"/>
        <v>5.3009956170690702E-2</v>
      </c>
      <c r="AN266" s="67">
        <f t="shared" si="1161"/>
        <v>2.3049194005000263E-2</v>
      </c>
      <c r="AO266" s="67">
        <f t="shared" si="1162"/>
        <v>3.2040319303357446E-3</v>
      </c>
      <c r="AP266" s="67">
        <f t="shared" si="1163"/>
        <v>2.6777118854350839E-2</v>
      </c>
      <c r="AQ266" s="67">
        <f t="shared" si="1164"/>
        <v>7.3747650331398495E-3</v>
      </c>
      <c r="AR266" s="68">
        <f t="shared" si="1165"/>
        <v>0.66660024003506035</v>
      </c>
      <c r="AS266" s="66">
        <f t="shared" si="1166"/>
        <v>18.062632998682474</v>
      </c>
      <c r="AT266" s="67">
        <f t="shared" si="1167"/>
        <v>1</v>
      </c>
      <c r="AU266" s="67">
        <f t="shared" si="1168"/>
        <v>0.56221389361982888</v>
      </c>
      <c r="AV266" s="67">
        <f t="shared" si="1169"/>
        <v>9.9857063734272083E-2</v>
      </c>
      <c r="AW266" s="67">
        <f t="shared" si="1170"/>
        <v>0.1003315390458185</v>
      </c>
      <c r="AX266" s="67">
        <f t="shared" si="1171"/>
        <v>3.8547390768541738E-2</v>
      </c>
      <c r="AY266" s="67">
        <f t="shared" si="1172"/>
        <v>4.9783399387072916E-3</v>
      </c>
      <c r="AZ266" s="67">
        <f t="shared" si="1173"/>
        <v>2.347665701082588E-2</v>
      </c>
      <c r="BA266" s="67">
        <f t="shared" si="1174"/>
        <v>3.5933331851758167E-3</v>
      </c>
      <c r="BB266" s="68">
        <f t="shared" si="1175"/>
        <v>0.16700179487199018</v>
      </c>
      <c r="BC266" s="66">
        <f t="shared" si="1176"/>
        <v>4.8876626475814042</v>
      </c>
      <c r="BD266" s="69">
        <f t="shared" si="1177"/>
        <v>4.8876626475814042</v>
      </c>
      <c r="BE266" s="69">
        <f t="shared" si="1178"/>
        <v>0.82989825413102358</v>
      </c>
      <c r="BF266" s="69">
        <f t="shared" si="1179"/>
        <v>0.24531255621814368</v>
      </c>
      <c r="BG266" s="69">
        <f t="shared" si="1180"/>
        <v>0.25909478272541231</v>
      </c>
      <c r="BH266" s="69">
        <f t="shared" si="1181"/>
        <v>0.11265668459509702</v>
      </c>
      <c r="BI266" s="69">
        <f t="shared" si="1182"/>
        <v>1.5660227187560164E-2</v>
      </c>
      <c r="BJ266" s="69">
        <f t="shared" si="1183"/>
        <v>0.13087752363425836</v>
      </c>
      <c r="BK266" s="69">
        <f t="shared" si="1184"/>
        <v>3.6045363587167076E-2</v>
      </c>
      <c r="BL266" s="70">
        <f t="shared" si="1185"/>
        <v>3.2581170940881625</v>
      </c>
      <c r="BM266" s="66">
        <f t="shared" si="1186"/>
        <v>18.062632998682474</v>
      </c>
      <c r="BN266" s="69">
        <f t="shared" si="1187"/>
        <v>18.062632998682474</v>
      </c>
      <c r="BO266" s="69">
        <f t="shared" si="1188"/>
        <v>10.15506322721528</v>
      </c>
      <c r="BP266" s="69">
        <f t="shared" si="1189"/>
        <v>1.8036814945582018</v>
      </c>
      <c r="BQ266" s="69">
        <f t="shared" si="1190"/>
        <v>1.8122517679776005</v>
      </c>
      <c r="BR266" s="69">
        <f t="shared" si="1191"/>
        <v>0.69626737250897019</v>
      </c>
      <c r="BS266" s="69">
        <f t="shared" si="1192"/>
        <v>8.9921927255553216E-2</v>
      </c>
      <c r="BT266" s="69">
        <f t="shared" si="1193"/>
        <v>0.42405023962249377</v>
      </c>
      <c r="BU266" s="69">
        <f t="shared" si="1194"/>
        <v>6.4905058565817506E-2</v>
      </c>
      <c r="BV266" s="70">
        <f t="shared" si="1195"/>
        <v>3.0164921308940116</v>
      </c>
      <c r="BW266" s="71">
        <f t="shared" ref="BW266:EH266" si="1228">IF(COUNT(BW236:BW240)&lt;3,"",AVERAGE(BW236:BW240))</f>
        <v>1.7238959406520251</v>
      </c>
      <c r="BX266" s="71">
        <f t="shared" si="1228"/>
        <v>1.0028667910784868</v>
      </c>
      <c r="BY266" s="71">
        <f t="shared" si="1228"/>
        <v>1.5980006655878829</v>
      </c>
      <c r="BZ266" s="71">
        <f t="shared" si="1228"/>
        <v>0.88935895627705608</v>
      </c>
      <c r="CA266" s="71">
        <f t="shared" si="1228"/>
        <v>0.37244188031244113</v>
      </c>
      <c r="CB266" s="71">
        <f t="shared" si="1228"/>
        <v>0.10185586034255598</v>
      </c>
      <c r="CC266" s="71">
        <f t="shared" si="1228"/>
        <v>0.30372589294184082</v>
      </c>
      <c r="CD266" s="71">
        <f t="shared" si="1228"/>
        <v>3.8034959909655566E-2</v>
      </c>
      <c r="CE266" s="71">
        <f t="shared" si="1228"/>
        <v>5.287179499341238E-2</v>
      </c>
      <c r="CF266" s="71">
        <f t="shared" si="1228"/>
        <v>0.73644408108413317</v>
      </c>
      <c r="CG266" s="71">
        <f t="shared" si="1228"/>
        <v>2.0429666629023152E-2</v>
      </c>
      <c r="CH266" s="71">
        <f t="shared" si="1228"/>
        <v>4.5828374741200828E-3</v>
      </c>
      <c r="CI266" s="71">
        <f t="shared" si="1228"/>
        <v>4.3118671183888574E-5</v>
      </c>
      <c r="CJ266" s="71">
        <f t="shared" si="1228"/>
        <v>3.8762576698663659E-4</v>
      </c>
      <c r="CK266" s="71">
        <f t="shared" si="1228"/>
        <v>4.2531204592508942E-3</v>
      </c>
      <c r="CL266" s="71">
        <f t="shared" si="1228"/>
        <v>6.8083722379070205E-2</v>
      </c>
      <c r="CM266" s="71">
        <f t="shared" si="1228"/>
        <v>2.3475762092979486E-2</v>
      </c>
      <c r="CN266" s="71">
        <f t="shared" si="1228"/>
        <v>2.1690513833992094E-4</v>
      </c>
      <c r="CO266" s="71">
        <f t="shared" si="1228"/>
        <v>-1.6638982119329945E-2</v>
      </c>
      <c r="CP266" s="71">
        <f t="shared" si="1228"/>
        <v>2.3334144927536233E-2</v>
      </c>
      <c r="CQ266" s="71">
        <f t="shared" si="1228"/>
        <v>5.9171019762845847E-2</v>
      </c>
      <c r="CR266" s="71">
        <f t="shared" si="1228"/>
        <v>4.650117673630718E-2</v>
      </c>
      <c r="CS266" s="71">
        <f t="shared" si="1228"/>
        <v>5.3741429700734047E-2</v>
      </c>
      <c r="CT266" s="71">
        <f t="shared" si="1228"/>
        <v>0.16610878900809337</v>
      </c>
      <c r="CU266" s="71">
        <f t="shared" si="1228"/>
        <v>1.3884466591379634E-2</v>
      </c>
      <c r="CV266" s="71">
        <f t="shared" si="1228"/>
        <v>1.8965690005646526E-3</v>
      </c>
      <c r="CW266" s="71">
        <f t="shared" si="1228"/>
        <v>3.4116224355354786E-5</v>
      </c>
      <c r="CX266" s="71">
        <f t="shared" si="1228"/>
        <v>1.1921180124223603E-4</v>
      </c>
      <c r="CY266" s="71">
        <f t="shared" si="1228"/>
        <v>3.8187917184264999E-3</v>
      </c>
      <c r="CZ266" s="71">
        <f t="shared" si="1228"/>
        <v>4.0883261810653111E-4</v>
      </c>
      <c r="DA266" s="71">
        <f t="shared" si="1228"/>
        <v>2.4960585733107472E-3</v>
      </c>
      <c r="DB266" s="71">
        <f t="shared" si="1228"/>
        <v>1.3611020139281009E-4</v>
      </c>
      <c r="DC266" s="71">
        <f t="shared" si="1228"/>
        <v>4.6357124035384906E-5</v>
      </c>
      <c r="DD266" s="71">
        <f t="shared" si="1228"/>
        <v>7.8777953322040281E-2</v>
      </c>
      <c r="DE266" s="71">
        <f t="shared" si="1228"/>
        <v>4.2414814605684168E-3</v>
      </c>
      <c r="DF266" s="71">
        <f t="shared" si="1228"/>
        <v>1.6073323922454358E-4</v>
      </c>
      <c r="DG266" s="71">
        <f t="shared" si="1228"/>
        <v>7.588501788067005E-3</v>
      </c>
      <c r="DH266" s="71">
        <f t="shared" si="1228"/>
        <v>4.8919442875964617E-5</v>
      </c>
      <c r="DI266" s="71">
        <f t="shared" si="1228"/>
        <v>2.5068285337850557E-5</v>
      </c>
      <c r="DJ266" s="71">
        <f t="shared" si="1228"/>
        <v>1.0273332599284774E-2</v>
      </c>
      <c r="DK266" s="71">
        <f t="shared" si="1228"/>
        <v>1.2154419951063431E-2</v>
      </c>
      <c r="DL266" s="71">
        <f t="shared" si="1228"/>
        <v>6.5152889139845669E-5</v>
      </c>
      <c r="DM266" s="71">
        <f t="shared" si="1228"/>
        <v>0.25335298155467723</v>
      </c>
      <c r="DN266" s="71">
        <f t="shared" si="1228"/>
        <v>9.0288860097873139E-2</v>
      </c>
      <c r="DO266" s="71">
        <f t="shared" si="1228"/>
        <v>3.2873696593261806E-4</v>
      </c>
      <c r="DP266" s="71">
        <f t="shared" si="1228"/>
        <v>5.0117786561264819E-5</v>
      </c>
      <c r="DQ266" s="71">
        <f t="shared" si="1228"/>
        <v>9.1363327686805958E-4</v>
      </c>
      <c r="DR266" s="71">
        <f t="shared" si="1228"/>
        <v>1.0201643139469226E-4</v>
      </c>
      <c r="DS266" s="72">
        <f t="shared" si="1228"/>
        <v>259.5295329855449</v>
      </c>
      <c r="DT266" s="73">
        <f t="shared" si="1228"/>
        <v>10.381668591285527</v>
      </c>
      <c r="DU266" s="71">
        <f t="shared" si="1228"/>
        <v>7.7960157669866366</v>
      </c>
      <c r="DV266" s="71">
        <f t="shared" si="1228"/>
        <v>9.8664026208921509</v>
      </c>
      <c r="DW266" s="71">
        <f t="shared" si="1228"/>
        <v>7.5329705982495767</v>
      </c>
      <c r="DX266" s="71">
        <f t="shared" si="1228"/>
        <v>4.0805169522397886</v>
      </c>
      <c r="DY266" s="71">
        <f t="shared" si="1228"/>
        <v>0.78868298668360626</v>
      </c>
      <c r="DZ266" s="71">
        <f t="shared" si="1228"/>
        <v>2.0448269542631285</v>
      </c>
      <c r="EA266" s="71">
        <f t="shared" si="1228"/>
        <v>0.25390224025974029</v>
      </c>
      <c r="EB266" s="71">
        <f t="shared" si="1228"/>
        <v>0.32791108243929984</v>
      </c>
      <c r="EC266" s="71">
        <f t="shared" si="1228"/>
        <v>2.5772499526632791</v>
      </c>
      <c r="ED266" s="71">
        <f t="shared" si="1228"/>
        <v>3.7131226849237711E-2</v>
      </c>
      <c r="EE266" s="71">
        <f t="shared" si="1228"/>
        <v>2.5933957227555048E-2</v>
      </c>
      <c r="EF266" s="71">
        <f t="shared" si="1228"/>
        <v>2.153127705627706E-4</v>
      </c>
      <c r="EG266" s="71">
        <f t="shared" si="1228"/>
        <v>2.0379862130622999E-3</v>
      </c>
      <c r="EH266" s="71">
        <f t="shared" si="1228"/>
        <v>1.9258673677771503E-2</v>
      </c>
      <c r="EI266" s="71">
        <f t="shared" ref="EI266:FP266" si="1229">IF(COUNT(EI236:EI240)&lt;3,"",AVERAGE(EI236:EI240))</f>
        <v>0.53962777950310548</v>
      </c>
      <c r="EJ266" s="71">
        <f t="shared" si="1229"/>
        <v>8.1537773856578205E-2</v>
      </c>
      <c r="EK266" s="71">
        <f t="shared" si="1229"/>
        <v>6.2242518351214007E-4</v>
      </c>
      <c r="EL266" s="71">
        <f t="shared" si="1229"/>
        <v>2.3288382740447956E-2</v>
      </c>
      <c r="EM266" s="71">
        <f t="shared" si="1229"/>
        <v>0.30429217767739508</v>
      </c>
      <c r="EN266" s="71">
        <f t="shared" si="1229"/>
        <v>0.21589044889892714</v>
      </c>
      <c r="EO266" s="71">
        <f t="shared" si="1229"/>
        <v>0.22465822699040094</v>
      </c>
      <c r="EP266" s="71">
        <f t="shared" si="1229"/>
        <v>0.36788573828345567</v>
      </c>
      <c r="EQ266" s="71">
        <f t="shared" si="1229"/>
        <v>1.1360149745906267</v>
      </c>
      <c r="ER266" s="71">
        <f t="shared" si="1229"/>
        <v>2.0509196781479395E-2</v>
      </c>
      <c r="ES266" s="71">
        <f t="shared" si="1229"/>
        <v>5.2622510822510819E-4</v>
      </c>
      <c r="ET266" s="71">
        <f t="shared" si="1229"/>
        <v>1.384852719744024E-4</v>
      </c>
      <c r="EU266" s="71">
        <f t="shared" si="1229"/>
        <v>6.956314229249012E-4</v>
      </c>
      <c r="EV266" s="71">
        <f t="shared" si="1229"/>
        <v>2.2662138198757766E-2</v>
      </c>
      <c r="EW266" s="71">
        <f t="shared" si="1229"/>
        <v>1.5844623094297006E-3</v>
      </c>
      <c r="EX266" s="71">
        <f t="shared" si="1229"/>
        <v>6.3393601072840198E-3</v>
      </c>
      <c r="EY266" s="71">
        <f t="shared" si="1229"/>
        <v>8.2635831921701471E-4</v>
      </c>
      <c r="EZ266" s="71">
        <f t="shared" si="1229"/>
        <v>1.8819819311123657E-4</v>
      </c>
      <c r="FA266" s="71">
        <f t="shared" si="1229"/>
        <v>0.61138194616977226</v>
      </c>
      <c r="FB266" s="71">
        <f t="shared" si="1229"/>
        <v>1.2065774044795785E-2</v>
      </c>
      <c r="FC266" s="71">
        <f t="shared" si="1229"/>
        <v>1.4751937229437232E-3</v>
      </c>
      <c r="FD266" s="71">
        <f t="shared" si="1229"/>
        <v>2.8800519386410688E-2</v>
      </c>
      <c r="FE266" s="71">
        <f t="shared" si="1229"/>
        <v>5.1958827404479573E-5</v>
      </c>
      <c r="FF266" s="71">
        <f t="shared" si="1229"/>
        <v>4.7071033314511571E-4</v>
      </c>
      <c r="FG266" s="71">
        <f t="shared" si="1229"/>
        <v>7.2745403397327324E-2</v>
      </c>
      <c r="FH266" s="71">
        <f t="shared" si="1229"/>
        <v>4.6399530491247884E-2</v>
      </c>
      <c r="FI266" s="71">
        <f t="shared" si="1229"/>
        <v>2.5992795972143803E-4</v>
      </c>
      <c r="FJ266" s="71">
        <f t="shared" si="1229"/>
        <v>2.7677771127423307</v>
      </c>
      <c r="FK266" s="71">
        <f t="shared" si="1229"/>
        <v>0.98921621974402407</v>
      </c>
      <c r="FL266" s="71">
        <f t="shared" si="1229"/>
        <v>1.662914972708451E-3</v>
      </c>
      <c r="FM266" s="71">
        <f t="shared" si="1229"/>
        <v>3.4695073404856006E-4</v>
      </c>
      <c r="FN266" s="71">
        <f t="shared" si="1229"/>
        <v>4.8269353943158292E-3</v>
      </c>
      <c r="FO266" s="71">
        <f t="shared" si="1229"/>
        <v>1.8080679465462074E-4</v>
      </c>
      <c r="FP266" s="72">
        <f t="shared" si="1229"/>
        <v>69.639980121212119</v>
      </c>
    </row>
    <row r="267" spans="1:172" x14ac:dyDescent="0.2">
      <c r="A267" s="62" t="str">
        <f t="shared" si="1147"/>
        <v>LYBR_RHTS</v>
      </c>
      <c r="B267" s="63" t="s">
        <v>74</v>
      </c>
      <c r="C267" s="20"/>
      <c r="D267" s="41"/>
      <c r="E267" s="41"/>
      <c r="F267" s="41"/>
      <c r="G267" s="41"/>
      <c r="H267" s="41"/>
      <c r="I267" s="20"/>
      <c r="J267" s="64">
        <f t="shared" si="1148"/>
        <v>5.0665833809147376</v>
      </c>
      <c r="K267" s="41"/>
      <c r="L267" s="64">
        <f t="shared" ref="L267:U267" si="1230">IF(COUNT(L237:L241)&lt;3,"",AVERAGE(L237:L241))</f>
        <v>16.836900372962546</v>
      </c>
      <c r="M267" s="64">
        <f t="shared" si="1230"/>
        <v>5.8369003729625444</v>
      </c>
      <c r="N267" s="64">
        <f t="shared" si="1230"/>
        <v>2.8777234598720116</v>
      </c>
      <c r="O267" s="64">
        <f t="shared" si="1230"/>
        <v>0.8213133662431773</v>
      </c>
      <c r="P267" s="64">
        <f t="shared" si="1230"/>
        <v>1.0747136536702429</v>
      </c>
      <c r="Q267" s="64">
        <f t="shared" si="1230"/>
        <v>0.40341793242988888</v>
      </c>
      <c r="R267" s="64">
        <f t="shared" si="1230"/>
        <v>4.8677878326745715E-2</v>
      </c>
      <c r="S267" s="64">
        <f t="shared" si="1230"/>
        <v>0.48735418865047997</v>
      </c>
      <c r="T267" s="64">
        <f t="shared" si="1230"/>
        <v>0.12369999880481837</v>
      </c>
      <c r="U267" s="65">
        <f t="shared" si="1230"/>
        <v>11</v>
      </c>
      <c r="V267" s="20"/>
      <c r="W267" s="64">
        <f t="shared" si="1150"/>
        <v>17.814708284396762</v>
      </c>
      <c r="X267" s="41"/>
      <c r="Y267" s="64">
        <f t="shared" ref="Y267:AH267" si="1231">IF(COUNT(Y237:Y241)&lt;3,"",AVERAGE(Y237:Y241))</f>
        <v>63.495536688782224</v>
      </c>
      <c r="Z267" s="64">
        <f t="shared" si="1231"/>
        <v>52.495536688782224</v>
      </c>
      <c r="AA267" s="64">
        <f t="shared" si="1231"/>
        <v>34.221997664313946</v>
      </c>
      <c r="AB267" s="64">
        <f t="shared" si="1231"/>
        <v>7.0327992755034812</v>
      </c>
      <c r="AC267" s="64">
        <f t="shared" si="1231"/>
        <v>6.5914003163466974</v>
      </c>
      <c r="AD267" s="64">
        <f t="shared" si="1231"/>
        <v>2.5393497835497838</v>
      </c>
      <c r="AE267" s="64">
        <f t="shared" si="1231"/>
        <v>0.2928895705345379</v>
      </c>
      <c r="AF267" s="64">
        <f t="shared" si="1231"/>
        <v>1.6397365096932053</v>
      </c>
      <c r="AG267" s="64">
        <f t="shared" si="1231"/>
        <v>0.17736482316958405</v>
      </c>
      <c r="AH267" s="65">
        <f t="shared" si="1231"/>
        <v>11</v>
      </c>
      <c r="AI267" s="66">
        <f t="shared" ref="AI267:AI269" si="1232">J267</f>
        <v>5.0665833809147376</v>
      </c>
      <c r="AJ267" s="67">
        <f t="shared" ref="AJ267:AJ269" si="1233">L267/L267</f>
        <v>1</v>
      </c>
      <c r="AK267" s="67">
        <f t="shared" ref="AK267:AK269" si="1234">N267/L267</f>
        <v>0.17091765088146449</v>
      </c>
      <c r="AL267" s="67">
        <f t="shared" ref="AL267:AL269" si="1235">O267/L267</f>
        <v>4.8780556281135888E-2</v>
      </c>
      <c r="AM267" s="67">
        <f t="shared" ref="AM267:AM269" si="1236">P267/L267</f>
        <v>6.3830849495080846E-2</v>
      </c>
      <c r="AN267" s="67">
        <f t="shared" ref="AN267:AN269" si="1237">Q267/L267</f>
        <v>2.3960344451388189E-2</v>
      </c>
      <c r="AO267" s="67">
        <f t="shared" ref="AO267:AO269" si="1238">R267/L267</f>
        <v>2.8911425053577467E-3</v>
      </c>
      <c r="AP267" s="67">
        <f t="shared" ref="AP267:AP269" si="1239">S267/L267</f>
        <v>2.8945600309727752E-2</v>
      </c>
      <c r="AQ267" s="67">
        <f t="shared" ref="AQ267:AQ269" si="1240">T267/L267</f>
        <v>7.3469579355272185E-3</v>
      </c>
      <c r="AR267" s="68">
        <f t="shared" ref="AR267:AR269" si="1241">U267/L267</f>
        <v>0.65332690437868812</v>
      </c>
      <c r="AS267" s="66">
        <f t="shared" ref="AS267:AS269" si="1242">W267</f>
        <v>17.814708284396762</v>
      </c>
      <c r="AT267" s="67">
        <f t="shared" ref="AT267:AT269" si="1243">Y267/Y267</f>
        <v>1</v>
      </c>
      <c r="AU267" s="67">
        <f t="shared" ref="AU267:AU269" si="1244">AA267/Y267</f>
        <v>0.53896698018397815</v>
      </c>
      <c r="AV267" s="67">
        <f t="shared" ref="AV267:AV269" si="1245">AB267/Y267</f>
        <v>0.1107605296727253</v>
      </c>
      <c r="AW267" s="67">
        <f t="shared" ref="AW267:AW269" si="1246">AC267/Y267</f>
        <v>0.10380887634124372</v>
      </c>
      <c r="AX267" s="67">
        <f t="shared" ref="AX267:AX269" si="1247">AD267/Y267</f>
        <v>3.9992571383342786E-2</v>
      </c>
      <c r="AY267" s="67">
        <f t="shared" ref="AY267:AY269" si="1248">AE267/Y267</f>
        <v>4.6127584048956116E-3</v>
      </c>
      <c r="AZ267" s="67">
        <f t="shared" ref="AZ267:AZ269" si="1249">AF267/Y267</f>
        <v>2.582443735738827E-2</v>
      </c>
      <c r="BA267" s="67">
        <f t="shared" ref="BA267:BA269" si="1250">AG267/Y267</f>
        <v>2.7933431610937015E-3</v>
      </c>
      <c r="BB267" s="68">
        <f t="shared" ref="BB267:BB269" si="1251">AH267/Y267</f>
        <v>0.17324052324993378</v>
      </c>
      <c r="BC267" s="66">
        <f t="shared" ref="BC267:BC269" si="1252">J267</f>
        <v>5.0665833809147376</v>
      </c>
      <c r="BD267" s="69">
        <f t="shared" ref="BD267:BD269" si="1253">BC267</f>
        <v>5.0665833809147376</v>
      </c>
      <c r="BE267" s="69">
        <f t="shared" ref="BE267:BE269" si="1254">BC267*AK267</f>
        <v>0.8659685294610151</v>
      </c>
      <c r="BF267" s="69">
        <f t="shared" ref="BF267:BF269" si="1255">BC267*AL267</f>
        <v>0.24715075576577911</v>
      </c>
      <c r="BG267" s="69">
        <f t="shared" ref="BG267:BG269" si="1256">BC267*AM267</f>
        <v>0.32340432124144647</v>
      </c>
      <c r="BH267" s="69">
        <f t="shared" ref="BH267:BH269" si="1257">BC267*AN267</f>
        <v>0.12139708299839604</v>
      </c>
      <c r="BI267" s="69">
        <f t="shared" ref="BI267:BI269" si="1258">BC267*AO267</f>
        <v>1.4648214569501758E-2</v>
      </c>
      <c r="BJ267" s="69">
        <f t="shared" ref="BJ267:BJ269" si="1259">BC267*AP267</f>
        <v>0.14665529747986711</v>
      </c>
      <c r="BK267" s="69">
        <f t="shared" ref="BK267:BK269" si="1260">BC267*AQ267</f>
        <v>3.7223974976421853E-2</v>
      </c>
      <c r="BL267" s="70">
        <f t="shared" ref="BL267:BL269" si="1261">BC267*AR267</f>
        <v>3.3101352360295331</v>
      </c>
      <c r="BM267" s="66">
        <f t="shared" ref="BM267:BM269" si="1262">W267</f>
        <v>17.814708284396762</v>
      </c>
      <c r="BN267" s="69">
        <f t="shared" ref="BN267:BN269" si="1263">BM267</f>
        <v>17.814708284396762</v>
      </c>
      <c r="BO267" s="69">
        <f t="shared" ref="BO267:BO269" si="1264">BM267*AU267</f>
        <v>9.6015395268998205</v>
      </c>
      <c r="BP267" s="69">
        <f t="shared" ref="BP267:BP269" si="1265">BM267*AV267</f>
        <v>1.9731665255448727</v>
      </c>
      <c r="BQ267" s="69">
        <f t="shared" ref="BQ267:BQ269" si="1266">BM267*AW267</f>
        <v>1.8493248493502736</v>
      </c>
      <c r="BR267" s="69">
        <f t="shared" ref="BR267:BR269" si="1267">BM267*AX267</f>
        <v>0.71245599273716553</v>
      </c>
      <c r="BS267" s="69">
        <f t="shared" ref="BS267:BS269" si="1268">BM267*AY267</f>
        <v>8.2174945369614644E-2</v>
      </c>
      <c r="BT267" s="69">
        <f t="shared" ref="BT267:BT269" si="1269">BM267*AZ267</f>
        <v>0.46005481813055005</v>
      </c>
      <c r="BU267" s="69">
        <f t="shared" ref="BU267:BU269" si="1270">BM267*BA267</f>
        <v>4.9762593553099005E-2</v>
      </c>
      <c r="BV267" s="70">
        <f t="shared" ref="BV267:BV269" si="1271">BM267*BB267</f>
        <v>3.0862293847338251</v>
      </c>
      <c r="BW267" s="71">
        <f t="shared" ref="BW267:EH267" si="1272">IF(COUNT(BW237:BW241)&lt;3,"",AVERAGE(BW237:BW241))</f>
        <v>1.8729521073186919</v>
      </c>
      <c r="BX267" s="71">
        <f t="shared" si="1272"/>
        <v>1.0740494577451534</v>
      </c>
      <c r="BY267" s="71">
        <f t="shared" si="1272"/>
        <v>1.7392008655878826</v>
      </c>
      <c r="BZ267" s="71">
        <f t="shared" si="1272"/>
        <v>0.96647507294372303</v>
      </c>
      <c r="CA267" s="71">
        <f t="shared" si="1272"/>
        <v>0.38384041364577454</v>
      </c>
      <c r="CB267" s="71">
        <f t="shared" si="1272"/>
        <v>0.10160944367588934</v>
      </c>
      <c r="CC267" s="71">
        <f t="shared" si="1272"/>
        <v>0.37091569294184079</v>
      </c>
      <c r="CD267" s="71">
        <f t="shared" si="1272"/>
        <v>4.0341793242988901E-2</v>
      </c>
      <c r="CE267" s="71">
        <f t="shared" si="1272"/>
        <v>4.8677878326745715E-2</v>
      </c>
      <c r="CF267" s="71">
        <f t="shared" si="1272"/>
        <v>0.8122569144174665</v>
      </c>
      <c r="CG267" s="71">
        <f t="shared" si="1272"/>
        <v>2.1090633295689821E-2</v>
      </c>
      <c r="CH267" s="71">
        <f t="shared" si="1272"/>
        <v>4.4467708074534167E-3</v>
      </c>
      <c r="CI267" s="71">
        <f t="shared" si="1272"/>
        <v>4.4852004517221907E-5</v>
      </c>
      <c r="CJ267" s="71">
        <f t="shared" si="1272"/>
        <v>4.052757669866365E-4</v>
      </c>
      <c r="CK267" s="71">
        <f t="shared" si="1272"/>
        <v>4.0779037925842265E-3</v>
      </c>
      <c r="CL267" s="71">
        <f t="shared" si="1272"/>
        <v>7.2710389045736873E-2</v>
      </c>
      <c r="CM267" s="71">
        <f t="shared" si="1272"/>
        <v>2.5566928759646151E-2</v>
      </c>
      <c r="CN267" s="71">
        <f t="shared" si="1272"/>
        <v>2.1540513833992093E-4</v>
      </c>
      <c r="CO267" s="71">
        <f t="shared" si="1272"/>
        <v>-1.5109815452663281E-2</v>
      </c>
      <c r="CP267" s="71">
        <f t="shared" si="1272"/>
        <v>3.2534478260869561E-2</v>
      </c>
      <c r="CQ267" s="71">
        <f t="shared" si="1272"/>
        <v>7.6046019762845848E-2</v>
      </c>
      <c r="CR267" s="71">
        <f t="shared" si="1272"/>
        <v>5.2986843402973841E-2</v>
      </c>
      <c r="CS267" s="71">
        <f t="shared" si="1272"/>
        <v>5.8150929700734044E-2</v>
      </c>
      <c r="CT267" s="71">
        <f t="shared" si="1272"/>
        <v>0.20460845567476005</v>
      </c>
      <c r="CU267" s="71">
        <f t="shared" si="1272"/>
        <v>1.4006466591379635E-2</v>
      </c>
      <c r="CV267" s="71">
        <f t="shared" si="1272"/>
        <v>2.2547190005646526E-3</v>
      </c>
      <c r="CW267" s="71">
        <f t="shared" si="1272"/>
        <v>2.4316224355354789E-5</v>
      </c>
      <c r="CX267" s="71">
        <f t="shared" si="1272"/>
        <v>1.2874513457556937E-4</v>
      </c>
      <c r="CY267" s="71">
        <f t="shared" si="1272"/>
        <v>3.888758385093167E-3</v>
      </c>
      <c r="CZ267" s="71">
        <f t="shared" si="1272"/>
        <v>3.7948261810653112E-4</v>
      </c>
      <c r="DA267" s="71">
        <f t="shared" si="1272"/>
        <v>2.261458573310747E-3</v>
      </c>
      <c r="DB267" s="71">
        <f t="shared" si="1272"/>
        <v>1.4569353472614343E-4</v>
      </c>
      <c r="DC267" s="71">
        <f t="shared" si="1272"/>
        <v>3.8873790702051569E-5</v>
      </c>
      <c r="DD267" s="71">
        <f t="shared" si="1272"/>
        <v>7.8552953322040292E-2</v>
      </c>
      <c r="DE267" s="71">
        <f t="shared" si="1272"/>
        <v>4.422981460568417E-3</v>
      </c>
      <c r="DF267" s="71">
        <f t="shared" si="1272"/>
        <v>1.4329990589121024E-4</v>
      </c>
      <c r="DG267" s="71">
        <f t="shared" si="1272"/>
        <v>7.8419684547336704E-3</v>
      </c>
      <c r="DH267" s="71">
        <f t="shared" si="1272"/>
        <v>3.926944287596462E-5</v>
      </c>
      <c r="DI267" s="71">
        <f t="shared" si="1272"/>
        <v>1.9851618671183894E-5</v>
      </c>
      <c r="DJ267" s="71">
        <f t="shared" si="1272"/>
        <v>8.8201825992847739E-3</v>
      </c>
      <c r="DK267" s="71">
        <f t="shared" si="1272"/>
        <v>9.6715532843967625E-3</v>
      </c>
      <c r="DL267" s="71">
        <f t="shared" si="1272"/>
        <v>4.8086222473178985E-5</v>
      </c>
      <c r="DM267" s="71">
        <f t="shared" si="1272"/>
        <v>0.26072914822134391</v>
      </c>
      <c r="DN267" s="71">
        <f t="shared" si="1272"/>
        <v>9.3052110097873147E-2</v>
      </c>
      <c r="DO267" s="71">
        <f t="shared" si="1272"/>
        <v>3.1543696593261806E-4</v>
      </c>
      <c r="DP267" s="71">
        <f t="shared" si="1272"/>
        <v>4.8417786561264818E-5</v>
      </c>
      <c r="DQ267" s="71">
        <f t="shared" si="1272"/>
        <v>1.0189166102013928E-3</v>
      </c>
      <c r="DR267" s="71">
        <f t="shared" si="1272"/>
        <v>1.1436643139469225E-4</v>
      </c>
      <c r="DS267" s="72">
        <f t="shared" si="1272"/>
        <v>255.4092935188782</v>
      </c>
      <c r="DT267" s="73">
        <f t="shared" si="1272"/>
        <v>10.462393829380764</v>
      </c>
      <c r="DU267" s="71">
        <f t="shared" si="1272"/>
        <v>7.7210968384152086</v>
      </c>
      <c r="DV267" s="71">
        <f t="shared" si="1272"/>
        <v>9.7470589185111987</v>
      </c>
      <c r="DW267" s="71">
        <f t="shared" si="1272"/>
        <v>7.2831215387257657</v>
      </c>
      <c r="DX267" s="71">
        <f t="shared" si="1272"/>
        <v>3.82091083319217</v>
      </c>
      <c r="DY267" s="71">
        <f t="shared" si="1272"/>
        <v>0.84541793906455853</v>
      </c>
      <c r="DZ267" s="71">
        <f t="shared" si="1272"/>
        <v>2.0411378114059855</v>
      </c>
      <c r="EA267" s="71">
        <f t="shared" si="1272"/>
        <v>0.25393497835497836</v>
      </c>
      <c r="EB267" s="71">
        <f t="shared" si="1272"/>
        <v>0.2928895705345379</v>
      </c>
      <c r="EC267" s="71">
        <f t="shared" si="1272"/>
        <v>2.7328941193299454</v>
      </c>
      <c r="ED267" s="71">
        <f t="shared" si="1272"/>
        <v>2.8831667325428197E-2</v>
      </c>
      <c r="EE267" s="71">
        <f t="shared" si="1272"/>
        <v>2.49895643704122E-2</v>
      </c>
      <c r="EF267" s="71">
        <f t="shared" si="1272"/>
        <v>1.9032467532467532E-4</v>
      </c>
      <c r="EG267" s="71">
        <f t="shared" si="1272"/>
        <v>2.0828909749670619E-3</v>
      </c>
      <c r="EH267" s="71">
        <f t="shared" si="1272"/>
        <v>1.857245939205722E-2</v>
      </c>
      <c r="EI267" s="71">
        <f t="shared" ref="EI267:FP267" si="1273">IF(COUNT(EI237:EI241)&lt;3,"",AVERAGE(EI237:EI241))</f>
        <v>0.53161301759834356</v>
      </c>
      <c r="EJ267" s="71">
        <f t="shared" si="1273"/>
        <v>8.1967773856578205E-2</v>
      </c>
      <c r="EK267" s="71">
        <f t="shared" si="1273"/>
        <v>6.7552042160737812E-4</v>
      </c>
      <c r="EL267" s="71">
        <f t="shared" si="1273"/>
        <v>2.3957073216638435E-2</v>
      </c>
      <c r="EM267" s="71">
        <f t="shared" si="1273"/>
        <v>0.30037943958215696</v>
      </c>
      <c r="EN267" s="71">
        <f t="shared" si="1273"/>
        <v>0.22873997270845098</v>
      </c>
      <c r="EO267" s="71">
        <f t="shared" si="1273"/>
        <v>0.2205676317523057</v>
      </c>
      <c r="EP267" s="71">
        <f t="shared" si="1273"/>
        <v>0.36032133352155088</v>
      </c>
      <c r="EQ267" s="71">
        <f t="shared" si="1273"/>
        <v>1.133965450781103</v>
      </c>
      <c r="ER267" s="71">
        <f t="shared" si="1273"/>
        <v>1.5283839638622249E-2</v>
      </c>
      <c r="ES267" s="71">
        <f t="shared" si="1273"/>
        <v>8.7764177489177485E-4</v>
      </c>
      <c r="ET267" s="71">
        <f t="shared" si="1273"/>
        <v>1.625090814982119E-4</v>
      </c>
      <c r="EU267" s="71">
        <f t="shared" si="1273"/>
        <v>7.3180999435347265E-4</v>
      </c>
      <c r="EV267" s="71">
        <f t="shared" si="1273"/>
        <v>2.3297662008281574E-2</v>
      </c>
      <c r="EW267" s="71">
        <f t="shared" si="1273"/>
        <v>1.5111289760963674E-3</v>
      </c>
      <c r="EX267" s="71">
        <f t="shared" si="1273"/>
        <v>6.1018124882364017E-3</v>
      </c>
      <c r="EY267" s="71">
        <f t="shared" si="1273"/>
        <v>8.7183450969320554E-4</v>
      </c>
      <c r="EZ267" s="71">
        <f t="shared" si="1273"/>
        <v>1.8916247882552227E-4</v>
      </c>
      <c r="FA267" s="71">
        <f t="shared" si="1273"/>
        <v>0.65536230331262946</v>
      </c>
      <c r="FB267" s="71">
        <f t="shared" si="1273"/>
        <v>1.2304821663843404E-2</v>
      </c>
      <c r="FC267" s="71">
        <f t="shared" si="1273"/>
        <v>1.6378603896103898E-3</v>
      </c>
      <c r="FD267" s="71">
        <f t="shared" si="1273"/>
        <v>2.9766364624505926E-2</v>
      </c>
      <c r="FE267" s="71">
        <f t="shared" si="1273"/>
        <v>4.4637398833051003E-5</v>
      </c>
      <c r="FF267" s="71">
        <f t="shared" si="1273"/>
        <v>4.6538890457368723E-4</v>
      </c>
      <c r="FG267" s="71">
        <f t="shared" si="1273"/>
        <v>5.9358081968755881E-2</v>
      </c>
      <c r="FH267" s="71">
        <f t="shared" si="1273"/>
        <v>3.9306768586485977E-2</v>
      </c>
      <c r="FI267" s="71">
        <f t="shared" si="1273"/>
        <v>2.6924938829286661E-4</v>
      </c>
      <c r="FJ267" s="71">
        <f t="shared" si="1273"/>
        <v>2.5771523508375678</v>
      </c>
      <c r="FK267" s="71">
        <f t="shared" si="1273"/>
        <v>0.92628136260116689</v>
      </c>
      <c r="FL267" s="71">
        <f t="shared" si="1273"/>
        <v>1.6896411631846416E-3</v>
      </c>
      <c r="FM267" s="71">
        <f t="shared" si="1273"/>
        <v>3.2649835309617918E-4</v>
      </c>
      <c r="FN267" s="71">
        <f t="shared" si="1273"/>
        <v>4.8927330133634482E-3</v>
      </c>
      <c r="FO267" s="71">
        <f t="shared" si="1273"/>
        <v>2.0024727084509689E-4</v>
      </c>
      <c r="FP267" s="72">
        <f t="shared" si="1273"/>
        <v>70.907854764069256</v>
      </c>
    </row>
    <row r="268" spans="1:172" x14ac:dyDescent="0.2">
      <c r="A268" s="62" t="str">
        <f t="shared" si="1147"/>
        <v>LYBR_RHTS</v>
      </c>
      <c r="B268" s="63" t="s">
        <v>75</v>
      </c>
      <c r="C268" s="20"/>
      <c r="D268" s="41"/>
      <c r="E268" s="41"/>
      <c r="F268" s="41"/>
      <c r="G268" s="41"/>
      <c r="H268" s="41"/>
      <c r="I268" s="20"/>
      <c r="J268" s="64">
        <f t="shared" si="1148"/>
        <v>5.2699738484472052</v>
      </c>
      <c r="K268" s="41"/>
      <c r="L268" s="64">
        <f t="shared" ref="L268:U268" si="1274">IF(COUNT(L238:L242)&lt;3,"",AVERAGE(L238:L242))</f>
        <v>17.178783797204968</v>
      </c>
      <c r="M268" s="64">
        <f t="shared" si="1274"/>
        <v>6.1787837972049688</v>
      </c>
      <c r="N268" s="64">
        <f t="shared" si="1274"/>
        <v>2.9357281828157347</v>
      </c>
      <c r="O268" s="64">
        <f t="shared" si="1274"/>
        <v>0.82303857836438932</v>
      </c>
      <c r="P268" s="64">
        <f t="shared" si="1274"/>
        <v>1.2433573073498965</v>
      </c>
      <c r="Q268" s="64">
        <f t="shared" si="1274"/>
        <v>0.42063334368530014</v>
      </c>
      <c r="R268" s="64">
        <f t="shared" si="1274"/>
        <v>4.7290488716356112E-2</v>
      </c>
      <c r="S268" s="64">
        <f t="shared" si="1274"/>
        <v>0.5499515306418219</v>
      </c>
      <c r="T268" s="64">
        <f t="shared" si="1274"/>
        <v>0.1587845572463768</v>
      </c>
      <c r="U268" s="65">
        <f t="shared" si="1274"/>
        <v>11</v>
      </c>
      <c r="V268" s="20"/>
      <c r="W268" s="64">
        <f t="shared" si="1150"/>
        <v>17.040722043290042</v>
      </c>
      <c r="X268" s="41"/>
      <c r="Y268" s="64">
        <f t="shared" ref="Y268:AH268" si="1275">IF(COUNT(Y238:Y242)&lt;3,"",AVERAGE(Y238:Y242))</f>
        <v>57.479428261904765</v>
      </c>
      <c r="Z268" s="64">
        <f t="shared" si="1275"/>
        <v>46.479428261904765</v>
      </c>
      <c r="AA268" s="64">
        <f t="shared" si="1275"/>
        <v>28.133029798701294</v>
      </c>
      <c r="AB268" s="64">
        <f t="shared" si="1275"/>
        <v>8.0231853387445877</v>
      </c>
      <c r="AC268" s="64">
        <f t="shared" si="1275"/>
        <v>5.9281614902597406</v>
      </c>
      <c r="AD268" s="64">
        <f t="shared" si="1275"/>
        <v>2.335891601731602</v>
      </c>
      <c r="AE268" s="64">
        <f t="shared" si="1275"/>
        <v>0.23840479978354975</v>
      </c>
      <c r="AF268" s="64">
        <f t="shared" si="1275"/>
        <v>1.5790861341991342</v>
      </c>
      <c r="AG268" s="64">
        <f t="shared" si="1275"/>
        <v>0.24167026190476187</v>
      </c>
      <c r="AH268" s="65">
        <f t="shared" si="1275"/>
        <v>11</v>
      </c>
      <c r="AI268" s="66">
        <f t="shared" si="1232"/>
        <v>5.2699738484472052</v>
      </c>
      <c r="AJ268" s="67">
        <f t="shared" si="1233"/>
        <v>1</v>
      </c>
      <c r="AK268" s="67">
        <f t="shared" si="1234"/>
        <v>0.1708926672267326</v>
      </c>
      <c r="AL268" s="67">
        <f t="shared" si="1235"/>
        <v>4.7910177349009993E-2</v>
      </c>
      <c r="AM268" s="67">
        <f t="shared" si="1236"/>
        <v>7.2377493193213932E-2</v>
      </c>
      <c r="AN268" s="67">
        <f t="shared" si="1237"/>
        <v>2.4485629987015627E-2</v>
      </c>
      <c r="AO268" s="67">
        <f t="shared" si="1238"/>
        <v>2.7528426502492218E-3</v>
      </c>
      <c r="AP268" s="67">
        <f t="shared" si="1239"/>
        <v>3.2013414752405253E-2</v>
      </c>
      <c r="AQ268" s="67">
        <f t="shared" si="1240"/>
        <v>9.2430616230359374E-3</v>
      </c>
      <c r="AR268" s="68">
        <f t="shared" si="1241"/>
        <v>0.64032472437249766</v>
      </c>
      <c r="AS268" s="66">
        <f t="shared" si="1242"/>
        <v>17.040722043290042</v>
      </c>
      <c r="AT268" s="67">
        <f t="shared" si="1243"/>
        <v>1</v>
      </c>
      <c r="AU268" s="67">
        <f t="shared" si="1244"/>
        <v>0.48944519194786118</v>
      </c>
      <c r="AV268" s="67">
        <f t="shared" si="1245"/>
        <v>0.13958359679896221</v>
      </c>
      <c r="AW268" s="67">
        <f t="shared" si="1246"/>
        <v>0.1031353593714972</v>
      </c>
      <c r="AX268" s="67">
        <f t="shared" si="1247"/>
        <v>4.0638741065553437E-2</v>
      </c>
      <c r="AY268" s="67">
        <f t="shared" si="1248"/>
        <v>4.1476543346475074E-3</v>
      </c>
      <c r="AZ268" s="67">
        <f t="shared" si="1249"/>
        <v>2.747219626131344E-2</v>
      </c>
      <c r="BA268" s="67">
        <f t="shared" si="1250"/>
        <v>4.2044653054583696E-3</v>
      </c>
      <c r="BB268" s="68">
        <f t="shared" si="1251"/>
        <v>0.1913728151553378</v>
      </c>
      <c r="BC268" s="66">
        <f t="shared" si="1252"/>
        <v>5.2699738484472052</v>
      </c>
      <c r="BD268" s="69">
        <f t="shared" si="1253"/>
        <v>5.2699738484472052</v>
      </c>
      <c r="BE268" s="69">
        <f t="shared" si="1254"/>
        <v>0.9005998871762716</v>
      </c>
      <c r="BF268" s="69">
        <f t="shared" si="1255"/>
        <v>0.25248538170375029</v>
      </c>
      <c r="BG268" s="69">
        <f t="shared" si="1256"/>
        <v>0.38142749634440304</v>
      </c>
      <c r="BH268" s="69">
        <f t="shared" si="1257"/>
        <v>0.12903862969432703</v>
      </c>
      <c r="BI268" s="69">
        <f t="shared" si="1258"/>
        <v>1.4507408775703496E-2</v>
      </c>
      <c r="BJ268" s="69">
        <f t="shared" si="1259"/>
        <v>0.16870985854466963</v>
      </c>
      <c r="BK268" s="69">
        <f t="shared" si="1260"/>
        <v>4.8710693032985371E-2</v>
      </c>
      <c r="BL268" s="70">
        <f t="shared" si="1261"/>
        <v>3.3744945519572274</v>
      </c>
      <c r="BM268" s="66">
        <f t="shared" si="1262"/>
        <v>17.040722043290042</v>
      </c>
      <c r="BN268" s="69">
        <f t="shared" si="1263"/>
        <v>17.040722043290042</v>
      </c>
      <c r="BO268" s="69">
        <f t="shared" si="1264"/>
        <v>8.3404994714082434</v>
      </c>
      <c r="BP268" s="69">
        <f t="shared" si="1265"/>
        <v>2.3786052748537845</v>
      </c>
      <c r="BQ268" s="69">
        <f t="shared" si="1266"/>
        <v>1.7575009918845126</v>
      </c>
      <c r="BR268" s="69">
        <f t="shared" si="1267"/>
        <v>0.6925134906873327</v>
      </c>
      <c r="BS268" s="69">
        <f t="shared" si="1268"/>
        <v>7.0679024648375277E-2</v>
      </c>
      <c r="BT268" s="69">
        <f t="shared" si="1269"/>
        <v>0.46814606040775425</v>
      </c>
      <c r="BU268" s="69">
        <f t="shared" si="1270"/>
        <v>7.164712461097264E-2</v>
      </c>
      <c r="BV268" s="70">
        <f t="shared" si="1271"/>
        <v>3.2611309497040355</v>
      </c>
      <c r="BW268" s="71">
        <f t="shared" ref="BW268:EH268" si="1276">IF(COUNT(BW238:BW242)&lt;3,"",AVERAGE(BW238:BW242))</f>
        <v>2.0263290337256183</v>
      </c>
      <c r="BX268" s="71">
        <f t="shared" si="1276"/>
        <v>1.1254241677018633</v>
      </c>
      <c r="BY268" s="71">
        <f t="shared" si="1276"/>
        <v>1.9103593417783589</v>
      </c>
      <c r="BZ268" s="71">
        <f t="shared" si="1276"/>
        <v>1.0355583023809525</v>
      </c>
      <c r="CA268" s="71">
        <f t="shared" si="1276"/>
        <v>0.38962917122153207</v>
      </c>
      <c r="CB268" s="71">
        <f t="shared" si="1276"/>
        <v>0.10148146532091099</v>
      </c>
      <c r="CC268" s="71">
        <f t="shared" si="1276"/>
        <v>0.42823992670807459</v>
      </c>
      <c r="CD268" s="71">
        <f t="shared" si="1276"/>
        <v>4.2063334368530027E-2</v>
      </c>
      <c r="CE268" s="71">
        <f t="shared" si="1276"/>
        <v>4.7290488716356112E-2</v>
      </c>
      <c r="CF268" s="71">
        <f t="shared" si="1276"/>
        <v>0.91658575424430633</v>
      </c>
      <c r="CG268" s="71">
        <f t="shared" si="1276"/>
        <v>2.6854434161490685E-2</v>
      </c>
      <c r="CH268" s="71">
        <f t="shared" si="1276"/>
        <v>4.0901993788819875E-3</v>
      </c>
      <c r="CI268" s="71">
        <f t="shared" si="1276"/>
        <v>5.328923395445135E-5</v>
      </c>
      <c r="CJ268" s="71">
        <f t="shared" si="1276"/>
        <v>4.1491645962732913E-4</v>
      </c>
      <c r="CK268" s="71">
        <f t="shared" si="1276"/>
        <v>4.8585618012422357E-3</v>
      </c>
      <c r="CL268" s="71">
        <f t="shared" si="1276"/>
        <v>7.52798695652174E-2</v>
      </c>
      <c r="CM268" s="71">
        <f t="shared" si="1276"/>
        <v>2.6904591097308493E-2</v>
      </c>
      <c r="CN268" s="71">
        <f t="shared" si="1276"/>
        <v>2.4082505175983433E-4</v>
      </c>
      <c r="CO268" s="71">
        <f t="shared" si="1276"/>
        <v>-1.2941036231884057E-2</v>
      </c>
      <c r="CP268" s="71">
        <f t="shared" si="1276"/>
        <v>3.6827335403726701E-2</v>
      </c>
      <c r="CQ268" s="71">
        <f t="shared" si="1276"/>
        <v>9.3497803312629399E-2</v>
      </c>
      <c r="CR268" s="71">
        <f t="shared" si="1276"/>
        <v>5.9731016563147013E-2</v>
      </c>
      <c r="CS268" s="71">
        <f t="shared" si="1276"/>
        <v>6.0361951345755692E-2</v>
      </c>
      <c r="CT268" s="71">
        <f t="shared" si="1276"/>
        <v>0.23747707039337476</v>
      </c>
      <c r="CU268" s="71">
        <f t="shared" si="1276"/>
        <v>1.6610449275362319E-2</v>
      </c>
      <c r="CV268" s="71">
        <f t="shared" si="1276"/>
        <v>4.9953034161490679E-3</v>
      </c>
      <c r="CW268" s="71">
        <f t="shared" si="1276"/>
        <v>2.4904968944099378E-5</v>
      </c>
      <c r="CX268" s="71">
        <f t="shared" si="1276"/>
        <v>1.2641180124223602E-4</v>
      </c>
      <c r="CY268" s="71">
        <f t="shared" si="1276"/>
        <v>4.2271393374741194E-3</v>
      </c>
      <c r="CZ268" s="71">
        <f t="shared" si="1276"/>
        <v>3.2855621118012425E-4</v>
      </c>
      <c r="DA268" s="71">
        <f t="shared" si="1276"/>
        <v>2.6479780538302281E-3</v>
      </c>
      <c r="DB268" s="71">
        <f t="shared" si="1276"/>
        <v>1.6108747412008282E-4</v>
      </c>
      <c r="DC268" s="71">
        <f t="shared" si="1276"/>
        <v>4.1107556935817808E-5</v>
      </c>
      <c r="DD268" s="71">
        <f t="shared" si="1276"/>
        <v>7.8528312629399591E-2</v>
      </c>
      <c r="DE268" s="71">
        <f t="shared" si="1276"/>
        <v>5.8420983436853003E-3</v>
      </c>
      <c r="DF268" s="71">
        <f t="shared" si="1276"/>
        <v>1.1032587991718427E-4</v>
      </c>
      <c r="DG268" s="71">
        <f t="shared" si="1276"/>
        <v>8.0379987577639724E-3</v>
      </c>
      <c r="DH268" s="71">
        <f t="shared" si="1276"/>
        <v>1.388416149068323E-5</v>
      </c>
      <c r="DI268" s="71">
        <f t="shared" si="1276"/>
        <v>1.4938198757763975E-5</v>
      </c>
      <c r="DJ268" s="71">
        <f t="shared" si="1276"/>
        <v>7.766347101449275E-3</v>
      </c>
      <c r="DK268" s="71">
        <f t="shared" si="1276"/>
        <v>1.0588237267080747E-2</v>
      </c>
      <c r="DL268" s="71">
        <f t="shared" si="1276"/>
        <v>4.6965010351966871E-5</v>
      </c>
      <c r="DM268" s="71">
        <f t="shared" si="1276"/>
        <v>0.26437576293995863</v>
      </c>
      <c r="DN268" s="71">
        <f t="shared" si="1276"/>
        <v>9.4455408799171831E-2</v>
      </c>
      <c r="DO268" s="71">
        <f t="shared" si="1276"/>
        <v>3.2227246376811589E-4</v>
      </c>
      <c r="DP268" s="71">
        <f t="shared" si="1276"/>
        <v>4.598488612836439E-5</v>
      </c>
      <c r="DQ268" s="71">
        <f t="shared" si="1276"/>
        <v>1.0863321946169772E-3</v>
      </c>
      <c r="DR268" s="71">
        <f t="shared" si="1276"/>
        <v>1.2066946169772253E-4</v>
      </c>
      <c r="DS268" s="72">
        <f t="shared" si="1276"/>
        <v>249.93028471801244</v>
      </c>
      <c r="DT268" s="73">
        <f t="shared" si="1276"/>
        <v>9.6525671060606051</v>
      </c>
      <c r="DU268" s="71">
        <f t="shared" si="1276"/>
        <v>7.015706846320346</v>
      </c>
      <c r="DV268" s="71">
        <f t="shared" si="1276"/>
        <v>9.012175728787879</v>
      </c>
      <c r="DW268" s="71">
        <f t="shared" si="1276"/>
        <v>6.6048460248917751</v>
      </c>
      <c r="DX268" s="71">
        <f t="shared" si="1276"/>
        <v>3.2613422521645021</v>
      </c>
      <c r="DY268" s="71">
        <f t="shared" si="1276"/>
        <v>0.96834131060606055</v>
      </c>
      <c r="DZ268" s="71">
        <f t="shared" si="1276"/>
        <v>1.8629686493506494</v>
      </c>
      <c r="EA268" s="71">
        <f t="shared" si="1276"/>
        <v>0.23358916017316017</v>
      </c>
      <c r="EB268" s="71">
        <f t="shared" si="1276"/>
        <v>0.23840479978354975</v>
      </c>
      <c r="EC268" s="71">
        <f t="shared" si="1276"/>
        <v>2.6318099177489174</v>
      </c>
      <c r="ED268" s="71">
        <f t="shared" si="1276"/>
        <v>4.0201106060606062E-2</v>
      </c>
      <c r="EE268" s="71">
        <f t="shared" si="1276"/>
        <v>2.2715967532467532E-2</v>
      </c>
      <c r="EF268" s="71">
        <f t="shared" si="1276"/>
        <v>1.7623376623376622E-4</v>
      </c>
      <c r="EG268" s="71">
        <f t="shared" si="1276"/>
        <v>2.2347803030303036E-3</v>
      </c>
      <c r="EH268" s="71">
        <f t="shared" si="1276"/>
        <v>1.7417498917748919E-2</v>
      </c>
      <c r="EI268" s="71">
        <f t="shared" ref="EI268:FP268" si="1277">IF(COUNT(EI238:EI242)&lt;3,"",AVERAGE(EI238:EI242))</f>
        <v>0.48000154329004319</v>
      </c>
      <c r="EJ268" s="71">
        <f t="shared" si="1277"/>
        <v>7.3874512987012989E-2</v>
      </c>
      <c r="EK268" s="71">
        <f t="shared" si="1277"/>
        <v>4.2330303030303025E-4</v>
      </c>
      <c r="EL268" s="71">
        <f t="shared" si="1277"/>
        <v>1.7485432900432897E-2</v>
      </c>
      <c r="EM268" s="71">
        <f t="shared" si="1277"/>
        <v>0.26012312337662336</v>
      </c>
      <c r="EN268" s="71">
        <f t="shared" si="1277"/>
        <v>0.23282727705627701</v>
      </c>
      <c r="EO268" s="71">
        <f t="shared" si="1277"/>
        <v>0.20383656060606065</v>
      </c>
      <c r="EP268" s="71">
        <f t="shared" si="1277"/>
        <v>0.32071019913419913</v>
      </c>
      <c r="EQ268" s="71">
        <f t="shared" si="1277"/>
        <v>1.0349825930735932</v>
      </c>
      <c r="ER268" s="71">
        <f t="shared" si="1277"/>
        <v>2.2896155844155847E-2</v>
      </c>
      <c r="ES268" s="71">
        <f t="shared" si="1277"/>
        <v>1.3069145021645022E-3</v>
      </c>
      <c r="ET268" s="71">
        <f t="shared" si="1277"/>
        <v>1.709794372294372E-4</v>
      </c>
      <c r="EU268" s="71">
        <f t="shared" si="1277"/>
        <v>6.9965584415584417E-4</v>
      </c>
      <c r="EV268" s="71">
        <f t="shared" si="1277"/>
        <v>2.2568488095238093E-2</v>
      </c>
      <c r="EW268" s="71">
        <f t="shared" si="1277"/>
        <v>1.4620854978354978E-3</v>
      </c>
      <c r="EX268" s="71">
        <f t="shared" si="1277"/>
        <v>6.6441049783549783E-3</v>
      </c>
      <c r="EY268" s="71">
        <f t="shared" si="1277"/>
        <v>8.6685822510822511E-4</v>
      </c>
      <c r="EZ268" s="71">
        <f t="shared" si="1277"/>
        <v>1.8765259740259743E-4</v>
      </c>
      <c r="FA268" s="71">
        <f t="shared" si="1277"/>
        <v>0.750651738095238</v>
      </c>
      <c r="FB268" s="71">
        <f t="shared" si="1277"/>
        <v>1.1677699134199136E-2</v>
      </c>
      <c r="FC268" s="71">
        <f t="shared" si="1277"/>
        <v>1.7264967532467535E-3</v>
      </c>
      <c r="FD268" s="71">
        <f t="shared" si="1277"/>
        <v>2.8935977272727276E-2</v>
      </c>
      <c r="FE268" s="71">
        <f t="shared" si="1277"/>
        <v>2.6716450216450217E-5</v>
      </c>
      <c r="FF268" s="71">
        <f t="shared" si="1277"/>
        <v>4.1721103896103894E-4</v>
      </c>
      <c r="FG268" s="71">
        <f t="shared" si="1277"/>
        <v>4.1103283549783549E-2</v>
      </c>
      <c r="FH268" s="71">
        <f t="shared" si="1277"/>
        <v>2.6672816017316015E-2</v>
      </c>
      <c r="FI268" s="71">
        <f t="shared" si="1277"/>
        <v>2.2500432900432907E-4</v>
      </c>
      <c r="FJ268" s="71">
        <f t="shared" si="1277"/>
        <v>2.2032812164502165</v>
      </c>
      <c r="FK268" s="71">
        <f t="shared" si="1277"/>
        <v>0.79062837445887446</v>
      </c>
      <c r="FL268" s="71">
        <f t="shared" si="1277"/>
        <v>1.5855779220779222E-3</v>
      </c>
      <c r="FM268" s="71">
        <f t="shared" si="1277"/>
        <v>2.6799242424242428E-4</v>
      </c>
      <c r="FN268" s="71">
        <f t="shared" si="1277"/>
        <v>4.7740887445887441E-3</v>
      </c>
      <c r="FO268" s="71">
        <f t="shared" si="1277"/>
        <v>2.4992316017316015E-4</v>
      </c>
      <c r="FP268" s="72">
        <f t="shared" si="1277"/>
        <v>75.640262036796543</v>
      </c>
    </row>
    <row r="269" spans="1:172" x14ac:dyDescent="0.2">
      <c r="A269" s="62" t="str">
        <f t="shared" si="1147"/>
        <v>LYBR_RHTS</v>
      </c>
      <c r="B269" s="63" t="s">
        <v>76</v>
      </c>
      <c r="C269" s="20"/>
      <c r="D269" s="41"/>
      <c r="E269" s="41"/>
      <c r="F269" s="41"/>
      <c r="G269" s="41"/>
      <c r="H269" s="41"/>
      <c r="I269" s="20"/>
      <c r="J269" s="64">
        <f t="shared" si="1148"/>
        <v>5.16552653416149</v>
      </c>
      <c r="K269" s="41"/>
      <c r="L269" s="64">
        <f t="shared" ref="L269:U270" si="1278">IF(COUNT(L239:L243)&lt;3,"",AVERAGE(L239:L243))</f>
        <v>16.999051601966876</v>
      </c>
      <c r="M269" s="64">
        <f t="shared" si="1278"/>
        <v>5.9990516019668743</v>
      </c>
      <c r="N269" s="64">
        <f t="shared" si="1278"/>
        <v>2.6973064875776398</v>
      </c>
      <c r="O269" s="64">
        <f t="shared" si="1278"/>
        <v>0.84481123550724635</v>
      </c>
      <c r="P269" s="64">
        <f t="shared" si="1278"/>
        <v>1.2626019073498962</v>
      </c>
      <c r="Q269" s="64">
        <f t="shared" si="1278"/>
        <v>0.39610858178053832</v>
      </c>
      <c r="R269" s="64">
        <f t="shared" si="1278"/>
        <v>4.7381579192546597E-2</v>
      </c>
      <c r="S269" s="64">
        <f t="shared" si="1278"/>
        <v>0.59837535921325047</v>
      </c>
      <c r="T269" s="64">
        <f t="shared" si="1278"/>
        <v>0.15246635248447205</v>
      </c>
      <c r="U269" s="65">
        <f t="shared" si="1278"/>
        <v>11</v>
      </c>
      <c r="V269" s="20"/>
      <c r="W269" s="64">
        <f t="shared" si="1150"/>
        <v>16.070473454545454</v>
      </c>
      <c r="X269" s="41"/>
      <c r="Y269" s="64">
        <f t="shared" ref="Y269:AH270" si="1279">IF(COUNT(Y239:Y243)&lt;3,"",AVERAGE(Y239:Y243))</f>
        <v>52.404156742424242</v>
      </c>
      <c r="Z269" s="64">
        <f t="shared" si="1279"/>
        <v>41.404156742424242</v>
      </c>
      <c r="AA269" s="64">
        <f t="shared" si="1279"/>
        <v>22.962690257575755</v>
      </c>
      <c r="AB269" s="64">
        <f t="shared" si="1279"/>
        <v>9.1061384469696964</v>
      </c>
      <c r="AC269" s="64">
        <f t="shared" si="1279"/>
        <v>5.155752113636364</v>
      </c>
      <c r="AD269" s="64">
        <f t="shared" si="1279"/>
        <v>2.1025942424242423</v>
      </c>
      <c r="AE269" s="64">
        <f t="shared" si="1279"/>
        <v>0.23020540151515151</v>
      </c>
      <c r="AF269" s="64">
        <f t="shared" si="1279"/>
        <v>1.5823435454545456</v>
      </c>
      <c r="AG269" s="64">
        <f t="shared" si="1279"/>
        <v>0.26443340909090907</v>
      </c>
      <c r="AH269" s="65">
        <f t="shared" si="1279"/>
        <v>11</v>
      </c>
      <c r="AI269" s="66">
        <f t="shared" si="1232"/>
        <v>5.16552653416149</v>
      </c>
      <c r="AJ269" s="67">
        <f t="shared" si="1233"/>
        <v>1</v>
      </c>
      <c r="AK269" s="67">
        <f t="shared" si="1234"/>
        <v>0.15867393962528756</v>
      </c>
      <c r="AL269" s="67">
        <f t="shared" si="1235"/>
        <v>4.969755109217372E-2</v>
      </c>
      <c r="AM269" s="67">
        <f t="shared" si="1236"/>
        <v>7.4274844086231653E-2</v>
      </c>
      <c r="AN269" s="67">
        <f t="shared" si="1237"/>
        <v>2.3301804774491452E-2</v>
      </c>
      <c r="AO269" s="67">
        <f t="shared" si="1238"/>
        <v>2.7873072158369301E-3</v>
      </c>
      <c r="AP269" s="67">
        <f t="shared" si="1239"/>
        <v>3.52005143124582E-2</v>
      </c>
      <c r="AQ269" s="67">
        <f t="shared" si="1240"/>
        <v>8.9691093394193185E-3</v>
      </c>
      <c r="AR269" s="68">
        <f t="shared" si="1241"/>
        <v>0.64709492373840694</v>
      </c>
      <c r="AS269" s="66">
        <f t="shared" si="1242"/>
        <v>16.070473454545454</v>
      </c>
      <c r="AT269" s="67">
        <f t="shared" si="1243"/>
        <v>1</v>
      </c>
      <c r="AU269" s="67">
        <f t="shared" si="1244"/>
        <v>0.43818451979756995</v>
      </c>
      <c r="AV269" s="67">
        <f t="shared" si="1245"/>
        <v>0.17376748359348645</v>
      </c>
      <c r="AW269" s="67">
        <f t="shared" si="1246"/>
        <v>9.8384411354576387E-2</v>
      </c>
      <c r="AX269" s="67">
        <f t="shared" si="1247"/>
        <v>4.012266150486625E-2</v>
      </c>
      <c r="AY269" s="67">
        <f t="shared" si="1248"/>
        <v>4.3928843783643352E-3</v>
      </c>
      <c r="AZ269" s="67">
        <f t="shared" si="1249"/>
        <v>3.0195000622413329E-2</v>
      </c>
      <c r="BA269" s="67">
        <f t="shared" si="1250"/>
        <v>5.0460388169329077E-3</v>
      </c>
      <c r="BB269" s="68">
        <f t="shared" si="1251"/>
        <v>0.20990701279799154</v>
      </c>
      <c r="BC269" s="66">
        <f t="shared" si="1252"/>
        <v>5.16552653416149</v>
      </c>
      <c r="BD269" s="69">
        <f t="shared" si="1253"/>
        <v>5.16552653416149</v>
      </c>
      <c r="BE269" s="69">
        <f t="shared" si="1254"/>
        <v>0.81963444541436115</v>
      </c>
      <c r="BF269" s="69">
        <f t="shared" si="1255"/>
        <v>0.25671401884946971</v>
      </c>
      <c r="BG269" s="69">
        <f t="shared" si="1256"/>
        <v>0.38366867794813725</v>
      </c>
      <c r="BH269" s="69">
        <f t="shared" si="1257"/>
        <v>0.12036609085648649</v>
      </c>
      <c r="BI269" s="69">
        <f t="shared" si="1258"/>
        <v>1.4397909382265449E-2</v>
      </c>
      <c r="BJ269" s="69">
        <f t="shared" si="1259"/>
        <v>0.18182919069713413</v>
      </c>
      <c r="BK269" s="69">
        <f t="shared" si="1260"/>
        <v>4.6330172280566122E-2</v>
      </c>
      <c r="BL269" s="70">
        <f t="shared" si="1261"/>
        <v>3.3425859986919471</v>
      </c>
      <c r="BM269" s="66">
        <f t="shared" si="1262"/>
        <v>16.070473454545454</v>
      </c>
      <c r="BN269" s="69">
        <f t="shared" si="1263"/>
        <v>16.070473454545454</v>
      </c>
      <c r="BO269" s="69">
        <f t="shared" si="1264"/>
        <v>7.041832693599595</v>
      </c>
      <c r="BP269" s="69">
        <f t="shared" si="1265"/>
        <v>2.7925257323522867</v>
      </c>
      <c r="BQ269" s="69">
        <f t="shared" si="1266"/>
        <v>1.5810840710148002</v>
      </c>
      <c r="BR269" s="69">
        <f t="shared" si="1267"/>
        <v>0.64479016663966582</v>
      </c>
      <c r="BS269" s="69">
        <f t="shared" si="1268"/>
        <v>7.0595731791391461E-2</v>
      </c>
      <c r="BT269" s="69">
        <f t="shared" si="1269"/>
        <v>0.48524795596247683</v>
      </c>
      <c r="BU269" s="69">
        <f t="shared" si="1270"/>
        <v>8.1092232858126237E-2</v>
      </c>
      <c r="BV269" s="70">
        <f t="shared" si="1271"/>
        <v>3.3733050770930557</v>
      </c>
      <c r="BW269" s="71">
        <f t="shared" ref="BW269:EH270" si="1280">IF(COUNT(BW239:BW243)&lt;3,"",AVERAGE(BW239:BW243))</f>
        <v>2.0494698457556937</v>
      </c>
      <c r="BX269" s="71">
        <f t="shared" si="1280"/>
        <v>1.0627212153209109</v>
      </c>
      <c r="BY269" s="71">
        <f t="shared" si="1280"/>
        <v>1.9751985848861284</v>
      </c>
      <c r="BZ269" s="71">
        <f t="shared" si="1280"/>
        <v>1.0110829880952381</v>
      </c>
      <c r="CA269" s="71">
        <f t="shared" si="1280"/>
        <v>0.35823293788819877</v>
      </c>
      <c r="CB269" s="71">
        <f t="shared" si="1280"/>
        <v>0.10540484627329191</v>
      </c>
      <c r="CC269" s="71">
        <f t="shared" si="1280"/>
        <v>0.43482406004140789</v>
      </c>
      <c r="CD269" s="71">
        <f t="shared" si="1280"/>
        <v>3.9610858178053834E-2</v>
      </c>
      <c r="CE269" s="71">
        <f t="shared" si="1280"/>
        <v>4.7381579192546597E-2</v>
      </c>
      <c r="CF269" s="71">
        <f t="shared" si="1280"/>
        <v>0.99729220186335399</v>
      </c>
      <c r="CG269" s="71">
        <f t="shared" si="1280"/>
        <v>2.5629224637681164E-2</v>
      </c>
      <c r="CH269" s="71">
        <f t="shared" si="1280"/>
        <v>4.2707184265010347E-3</v>
      </c>
      <c r="CI269" s="71">
        <f t="shared" si="1280"/>
        <v>5.1913043478260857E-5</v>
      </c>
      <c r="CJ269" s="71">
        <f t="shared" si="1280"/>
        <v>4.3080693581780535E-4</v>
      </c>
      <c r="CK269" s="71">
        <f t="shared" si="1280"/>
        <v>4.8353141821946164E-3</v>
      </c>
      <c r="CL269" s="71">
        <f t="shared" si="1280"/>
        <v>7.12138695652174E-2</v>
      </c>
      <c r="CM269" s="71">
        <f t="shared" si="1280"/>
        <v>2.6332353002070395E-2</v>
      </c>
      <c r="CN269" s="71">
        <f t="shared" si="1280"/>
        <v>5.0825051759834363E-5</v>
      </c>
      <c r="CO269" s="71">
        <f t="shared" si="1280"/>
        <v>-1.0258512422360248E-2</v>
      </c>
      <c r="CP269" s="71">
        <f t="shared" si="1280"/>
        <v>3.8540287784679092E-2</v>
      </c>
      <c r="CQ269" s="71">
        <f t="shared" si="1280"/>
        <v>9.702827950310558E-2</v>
      </c>
      <c r="CR269" s="71">
        <f t="shared" si="1280"/>
        <v>5.8077730848861288E-2</v>
      </c>
      <c r="CS269" s="71">
        <f t="shared" si="1280"/>
        <v>5.7986189440993784E-2</v>
      </c>
      <c r="CT269" s="71">
        <f t="shared" si="1280"/>
        <v>0.24137397515527953</v>
      </c>
      <c r="CU269" s="71">
        <f t="shared" si="1280"/>
        <v>1.5605925465838508E-2</v>
      </c>
      <c r="CV269" s="71">
        <f t="shared" si="1280"/>
        <v>5.3082272256728767E-3</v>
      </c>
      <c r="CW269" s="71">
        <f t="shared" si="1280"/>
        <v>2.891925465838509E-5</v>
      </c>
      <c r="CX269" s="71">
        <f t="shared" si="1280"/>
        <v>1.4587370600414079E-4</v>
      </c>
      <c r="CY269" s="71">
        <f t="shared" si="1280"/>
        <v>4.0609202898550713E-3</v>
      </c>
      <c r="CZ269" s="71">
        <f t="shared" si="1280"/>
        <v>3.0211335403726718E-4</v>
      </c>
      <c r="DA269" s="71">
        <f t="shared" si="1280"/>
        <v>2.3983685300207041E-3</v>
      </c>
      <c r="DB269" s="71">
        <f t="shared" si="1280"/>
        <v>1.6263509316770186E-4</v>
      </c>
      <c r="DC269" s="71">
        <f t="shared" si="1280"/>
        <v>3.9350414078674948E-5</v>
      </c>
      <c r="DD269" s="71">
        <f t="shared" si="1280"/>
        <v>8.1569788819875783E-2</v>
      </c>
      <c r="DE269" s="71">
        <f t="shared" si="1280"/>
        <v>8.6765745341614905E-3</v>
      </c>
      <c r="DF269" s="71">
        <f t="shared" si="1280"/>
        <v>7.6073498964803314E-5</v>
      </c>
      <c r="DG269" s="71">
        <f t="shared" si="1280"/>
        <v>7.8254844720496881E-3</v>
      </c>
      <c r="DH269" s="71">
        <f t="shared" si="1280"/>
        <v>5.760351966873709E-6</v>
      </c>
      <c r="DI269" s="71">
        <f t="shared" si="1280"/>
        <v>2.0923913043478259E-5</v>
      </c>
      <c r="DJ269" s="71">
        <f t="shared" si="1280"/>
        <v>7.8445232919254655E-3</v>
      </c>
      <c r="DK269" s="71">
        <f t="shared" si="1280"/>
        <v>1.083839440993789E-2</v>
      </c>
      <c r="DL269" s="71">
        <f t="shared" si="1280"/>
        <v>4.5812629399585918E-5</v>
      </c>
      <c r="DM269" s="71">
        <f t="shared" si="1280"/>
        <v>0.24279247722567288</v>
      </c>
      <c r="DN269" s="71">
        <f t="shared" si="1280"/>
        <v>8.684410403726707E-2</v>
      </c>
      <c r="DO269" s="71">
        <f t="shared" si="1280"/>
        <v>2.9535817805383016E-4</v>
      </c>
      <c r="DP269" s="71">
        <f t="shared" si="1280"/>
        <v>3.6108695652173907E-5</v>
      </c>
      <c r="DQ269" s="71">
        <f t="shared" si="1280"/>
        <v>1.0612655279503105E-3</v>
      </c>
      <c r="DR269" s="71">
        <f t="shared" si="1280"/>
        <v>1.9118374741200825E-4</v>
      </c>
      <c r="DS269" s="72">
        <f t="shared" si="1280"/>
        <v>252.6114803322981</v>
      </c>
      <c r="DT269" s="73">
        <f t="shared" si="1280"/>
        <v>8.9514082878787882</v>
      </c>
      <c r="DU269" s="71">
        <f t="shared" si="1280"/>
        <v>6.3199772878787872</v>
      </c>
      <c r="DV269" s="71">
        <f t="shared" si="1280"/>
        <v>8.4024423560606074</v>
      </c>
      <c r="DW269" s="71">
        <f t="shared" si="1280"/>
        <v>5.963159007575757</v>
      </c>
      <c r="DX269" s="71">
        <f t="shared" si="1280"/>
        <v>2.7416119015151508</v>
      </c>
      <c r="DY269" s="71">
        <f t="shared" si="1280"/>
        <v>1.0975704621212121</v>
      </c>
      <c r="DZ269" s="71">
        <f t="shared" si="1280"/>
        <v>1.6395201818181817</v>
      </c>
      <c r="EA269" s="71">
        <f t="shared" si="1280"/>
        <v>0.21025942424242428</v>
      </c>
      <c r="EB269" s="71">
        <f t="shared" si="1280"/>
        <v>0.23020540151515151</v>
      </c>
      <c r="EC269" s="71">
        <f t="shared" si="1280"/>
        <v>2.637239181818182</v>
      </c>
      <c r="ED269" s="71">
        <f t="shared" si="1280"/>
        <v>4.399268181818182E-2</v>
      </c>
      <c r="EE269" s="71">
        <f t="shared" si="1280"/>
        <v>2.2447833333333337E-2</v>
      </c>
      <c r="EF269" s="71">
        <f t="shared" si="1280"/>
        <v>1.6024242424242423E-4</v>
      </c>
      <c r="EG269" s="71">
        <f t="shared" si="1280"/>
        <v>2.1697196969696973E-3</v>
      </c>
      <c r="EH269" s="71">
        <f t="shared" si="1280"/>
        <v>1.6574810606060607E-2</v>
      </c>
      <c r="EI269" s="71">
        <f t="shared" ref="EI269:FP270" si="1281">IF(COUNT(EI239:EI243)&lt;3,"",AVERAGE(EI239:EI243))</f>
        <v>0.42421868181818179</v>
      </c>
      <c r="EJ269" s="71">
        <f t="shared" si="1281"/>
        <v>6.5019287878787885E-2</v>
      </c>
      <c r="EK269" s="71">
        <f t="shared" si="1281"/>
        <v>2.8996969696969696E-4</v>
      </c>
      <c r="EL269" s="71">
        <f t="shared" si="1281"/>
        <v>1.9207121212121214E-2</v>
      </c>
      <c r="EM269" s="71">
        <f t="shared" si="1281"/>
        <v>0.22136389393939396</v>
      </c>
      <c r="EN269" s="71">
        <f t="shared" si="1281"/>
        <v>0.21226760606060605</v>
      </c>
      <c r="EO269" s="71">
        <f t="shared" si="1281"/>
        <v>0.17873734848484849</v>
      </c>
      <c r="EP269" s="71">
        <f t="shared" si="1281"/>
        <v>0.27926851515151513</v>
      </c>
      <c r="EQ269" s="71">
        <f t="shared" si="1281"/>
        <v>0.9108444848484849</v>
      </c>
      <c r="ER269" s="71">
        <f t="shared" si="1281"/>
        <v>2.5748000000000004E-2</v>
      </c>
      <c r="ES269" s="71">
        <f t="shared" si="1281"/>
        <v>1.4531439393939394E-3</v>
      </c>
      <c r="ET269" s="71">
        <f t="shared" si="1281"/>
        <v>1.6190151515151516E-4</v>
      </c>
      <c r="EU269" s="71">
        <f t="shared" si="1281"/>
        <v>6.9201515151515159E-4</v>
      </c>
      <c r="EV269" s="71">
        <f t="shared" si="1281"/>
        <v>2.1657310606060604E-2</v>
      </c>
      <c r="EW269" s="71">
        <f t="shared" si="1281"/>
        <v>1.2663409090909092E-3</v>
      </c>
      <c r="EX269" s="71">
        <f t="shared" si="1281"/>
        <v>7.015507575757576E-3</v>
      </c>
      <c r="EY269" s="71">
        <f t="shared" si="1281"/>
        <v>8.0338636363636376E-4</v>
      </c>
      <c r="EZ269" s="71">
        <f t="shared" si="1281"/>
        <v>1.6155303030303031E-4</v>
      </c>
      <c r="FA269" s="71">
        <f t="shared" si="1281"/>
        <v>0.85082962121212125</v>
      </c>
      <c r="FB269" s="71">
        <f t="shared" si="1281"/>
        <v>1.2084651515151517E-2</v>
      </c>
      <c r="FC269" s="71">
        <f t="shared" si="1281"/>
        <v>1.3792500000000001E-3</v>
      </c>
      <c r="FD269" s="71">
        <f t="shared" si="1281"/>
        <v>2.9014765151515153E-2</v>
      </c>
      <c r="FE269" s="71">
        <f t="shared" si="1281"/>
        <v>3.3015151515151521E-5</v>
      </c>
      <c r="FF269" s="71">
        <f t="shared" si="1281"/>
        <v>3.8100757575757572E-4</v>
      </c>
      <c r="FG269" s="71">
        <f t="shared" si="1281"/>
        <v>3.9504984848484845E-2</v>
      </c>
      <c r="FH269" s="71">
        <f t="shared" si="1281"/>
        <v>2.7303954545454544E-2</v>
      </c>
      <c r="FI269" s="71">
        <f t="shared" si="1281"/>
        <v>2.3000000000000003E-4</v>
      </c>
      <c r="FJ269" s="71">
        <f t="shared" si="1281"/>
        <v>1.8524440606060604</v>
      </c>
      <c r="FK269" s="71">
        <f t="shared" si="1281"/>
        <v>0.66463316666666672</v>
      </c>
      <c r="FL269" s="71">
        <f t="shared" si="1281"/>
        <v>1.5591666666666666E-3</v>
      </c>
      <c r="FM269" s="71">
        <f t="shared" si="1281"/>
        <v>1.8714393939393939E-4</v>
      </c>
      <c r="FN269" s="71">
        <f t="shared" si="1281"/>
        <v>4.5485909090909092E-3</v>
      </c>
      <c r="FO269" s="71">
        <f t="shared" si="1281"/>
        <v>3.0047727272727268E-4</v>
      </c>
      <c r="FP269" s="72">
        <f t="shared" si="1281"/>
        <v>84.186739106060614</v>
      </c>
    </row>
    <row r="270" spans="1:172" x14ac:dyDescent="0.2">
      <c r="A270" s="62" t="str">
        <f t="shared" si="1147"/>
        <v>LYBR_RHTS</v>
      </c>
      <c r="B270" s="63" t="s">
        <v>77</v>
      </c>
      <c r="C270" s="20"/>
      <c r="D270" s="41"/>
      <c r="E270" s="41"/>
      <c r="F270" s="41"/>
      <c r="G270" s="41"/>
      <c r="H270" s="41"/>
      <c r="I270" s="20"/>
      <c r="J270" s="64">
        <f t="shared" si="1148"/>
        <v>5.1529792960662517</v>
      </c>
      <c r="K270" s="41"/>
      <c r="L270" s="64">
        <f t="shared" si="1278"/>
        <v>16.99589118374741</v>
      </c>
      <c r="M270" s="64">
        <f t="shared" si="1278"/>
        <v>5.9958911837474114</v>
      </c>
      <c r="N270" s="64">
        <f t="shared" si="1278"/>
        <v>2.544055063146998</v>
      </c>
      <c r="O270" s="64">
        <f t="shared" si="1278"/>
        <v>0.87077829554865427</v>
      </c>
      <c r="P270" s="64">
        <f t="shared" si="1278"/>
        <v>1.3614110584886128</v>
      </c>
      <c r="Q270" s="64">
        <f t="shared" si="1278"/>
        <v>0.37649131469979302</v>
      </c>
      <c r="R270" s="64">
        <f t="shared" si="1278"/>
        <v>5.3254767598343689E-2</v>
      </c>
      <c r="S270" s="64">
        <f t="shared" si="1278"/>
        <v>0.640353930641822</v>
      </c>
      <c r="T270" s="64">
        <f t="shared" si="1278"/>
        <v>0.14954739182194618</v>
      </c>
      <c r="U270" s="65">
        <f t="shared" si="1278"/>
        <v>11</v>
      </c>
      <c r="V270" s="20"/>
      <c r="W270" s="64">
        <f t="shared" si="1150"/>
        <v>15.303897234848483</v>
      </c>
      <c r="X270" s="41"/>
      <c r="Y270" s="64">
        <f t="shared" si="1279"/>
        <v>48.453223007575751</v>
      </c>
      <c r="Z270" s="64">
        <f t="shared" si="1279"/>
        <v>37.453223007575758</v>
      </c>
      <c r="AA270" s="64">
        <f t="shared" si="1279"/>
        <v>19.028694204545452</v>
      </c>
      <c r="AB270" s="64">
        <f t="shared" si="1279"/>
        <v>9.4498310984848466</v>
      </c>
      <c r="AC270" s="64">
        <f t="shared" si="1279"/>
        <v>5.0418714090909091</v>
      </c>
      <c r="AD270" s="64">
        <f t="shared" si="1279"/>
        <v>1.9288696969696972</v>
      </c>
      <c r="AE270" s="64">
        <f t="shared" si="1279"/>
        <v>0.20407721969696971</v>
      </c>
      <c r="AF270" s="64">
        <f t="shared" si="1279"/>
        <v>1.5272587272727276</v>
      </c>
      <c r="AG270" s="64">
        <f t="shared" si="1279"/>
        <v>0.27262149999999996</v>
      </c>
      <c r="AH270" s="65">
        <f t="shared" si="1279"/>
        <v>11</v>
      </c>
      <c r="AI270" s="66">
        <f t="shared" ref="AI270" si="1282">J270</f>
        <v>5.1529792960662517</v>
      </c>
      <c r="AJ270" s="67">
        <f t="shared" ref="AJ270" si="1283">L270/L270</f>
        <v>1</v>
      </c>
      <c r="AK270" s="67">
        <f t="shared" ref="AK270" si="1284">N270/L270</f>
        <v>0.14968647631609874</v>
      </c>
      <c r="AL270" s="67">
        <f t="shared" ref="AL270" si="1285">O270/L270</f>
        <v>5.1234635838416628E-2</v>
      </c>
      <c r="AM270" s="67">
        <f t="shared" ref="AM270" si="1286">P270/L270</f>
        <v>8.0102363787224268E-2</v>
      </c>
      <c r="AN270" s="67">
        <f t="shared" ref="AN270" si="1287">Q270/L270</f>
        <v>2.2151901929086178E-2</v>
      </c>
      <c r="AO270" s="67">
        <f t="shared" ref="AO270" si="1288">R270/L270</f>
        <v>3.1333907132371735E-3</v>
      </c>
      <c r="AP270" s="67">
        <f t="shared" ref="AP270" si="1289">S270/L270</f>
        <v>3.7676984614620893E-2</v>
      </c>
      <c r="AQ270" s="67">
        <f t="shared" ref="AQ270" si="1290">T270/L270</f>
        <v>8.7990320839988218E-3</v>
      </c>
      <c r="AR270" s="68">
        <f t="shared" ref="AR270" si="1291">U270/L270</f>
        <v>0.64721525226749654</v>
      </c>
      <c r="AS270" s="66">
        <f t="shared" ref="AS270" si="1292">W270</f>
        <v>15.303897234848483</v>
      </c>
      <c r="AT270" s="67">
        <f t="shared" ref="AT270" si="1293">Y270/Y270</f>
        <v>1</v>
      </c>
      <c r="AU270" s="67">
        <f t="shared" ref="AU270" si="1294">AA270/Y270</f>
        <v>0.39272298153562007</v>
      </c>
      <c r="AV270" s="67">
        <f t="shared" ref="AV270" si="1295">AB270/Y270</f>
        <v>0.19502997967766453</v>
      </c>
      <c r="AW270" s="67">
        <f t="shared" ref="AW270" si="1296">AC270/Y270</f>
        <v>0.10405647129609115</v>
      </c>
      <c r="AX270" s="67">
        <f t="shared" ref="AX270" si="1297">AD270/Y270</f>
        <v>3.9808903871433175E-2</v>
      </c>
      <c r="AY270" s="67">
        <f t="shared" ref="AY270" si="1298">AE270/Y270</f>
        <v>4.2118399361186325E-3</v>
      </c>
      <c r="AZ270" s="67">
        <f t="shared" ref="AZ270" si="1299">AF270/Y270</f>
        <v>3.1520271149639269E-2</v>
      </c>
      <c r="BA270" s="67">
        <f t="shared" ref="BA270" si="1300">AG270/Y270</f>
        <v>5.626488457896291E-3</v>
      </c>
      <c r="BB270" s="68">
        <f t="shared" ref="BB270" si="1301">AH270/Y270</f>
        <v>0.22702308158695925</v>
      </c>
      <c r="BC270" s="66">
        <f t="shared" ref="BC270" si="1302">J270</f>
        <v>5.1529792960662517</v>
      </c>
      <c r="BD270" s="69">
        <f t="shared" ref="BD270" si="1303">BC270</f>
        <v>5.1529792960662517</v>
      </c>
      <c r="BE270" s="69">
        <f t="shared" ref="BE270" si="1304">BC270*AK270</f>
        <v>0.77133131335796812</v>
      </c>
      <c r="BF270" s="69">
        <f t="shared" ref="BF270" si="1305">BC270*AL270</f>
        <v>0.26401101771685487</v>
      </c>
      <c r="BG270" s="69">
        <f t="shared" ref="BG270" si="1306">BC270*AM270</f>
        <v>0.41276582216153374</v>
      </c>
      <c r="BH270" s="69">
        <f t="shared" ref="BH270" si="1307">BC270*AN270</f>
        <v>0.11414829200907113</v>
      </c>
      <c r="BI270" s="69">
        <f t="shared" ref="BI270" si="1308">BC270*AO270</f>
        <v>1.6146297471797421E-2</v>
      </c>
      <c r="BJ270" s="69">
        <f t="shared" ref="BJ270" si="1309">BC270*AP270</f>
        <v>0.19414872165734817</v>
      </c>
      <c r="BK270" s="69">
        <f t="shared" ref="BK270" si="1310">BC270*AQ270</f>
        <v>4.5341230154268615E-2</v>
      </c>
      <c r="BL270" s="70">
        <f t="shared" ref="BL270" si="1311">BC270*AR270</f>
        <v>3.3350867950327059</v>
      </c>
      <c r="BM270" s="66">
        <f t="shared" ref="BM270" si="1312">W270</f>
        <v>15.303897234848483</v>
      </c>
      <c r="BN270" s="69">
        <f t="shared" ref="BN270" si="1313">BM270</f>
        <v>15.303897234848483</v>
      </c>
      <c r="BO270" s="69">
        <f t="shared" ref="BO270" si="1314">BM270*AU270</f>
        <v>6.0101921511844276</v>
      </c>
      <c r="BP270" s="69">
        <f t="shared" ref="BP270" si="1315">BM270*AV270</f>
        <v>2.9847187667015658</v>
      </c>
      <c r="BQ270" s="69">
        <f t="shared" ref="BQ270" si="1316">BM270*AW270</f>
        <v>1.5924695433363398</v>
      </c>
      <c r="BR270" s="69">
        <f t="shared" ref="BR270" si="1317">BM270*AX270</f>
        <v>0.60923137388037529</v>
      </c>
      <c r="BS270" s="69">
        <f t="shared" ref="BS270" si="1318">BM270*AY270</f>
        <v>6.4457565551990351E-2</v>
      </c>
      <c r="BT270" s="69">
        <f t="shared" ref="BT270" si="1319">BM270*AZ270</f>
        <v>0.48238299048863881</v>
      </c>
      <c r="BU270" s="69">
        <f t="shared" ref="BU270" si="1320">BM270*BA270</f>
        <v>8.6107201152705953E-2</v>
      </c>
      <c r="BV270" s="70">
        <f t="shared" ref="BV270" si="1321">BM270*BB270</f>
        <v>3.4743379105454473</v>
      </c>
      <c r="BW270" s="71">
        <f t="shared" si="1280"/>
        <v>2.117960963768116</v>
      </c>
      <c r="BX270" s="71">
        <f t="shared" si="1280"/>
        <v>1.0557047681159422</v>
      </c>
      <c r="BY270" s="71">
        <f t="shared" si="1280"/>
        <v>2.0717856449275365</v>
      </c>
      <c r="BZ270" s="71">
        <f t="shared" si="1280"/>
        <v>1.0327392282608696</v>
      </c>
      <c r="CA270" s="71">
        <f t="shared" si="1280"/>
        <v>0.3401329710144928</v>
      </c>
      <c r="CB270" s="71">
        <f t="shared" si="1280"/>
        <v>0.10930783178053831</v>
      </c>
      <c r="CC270" s="71">
        <f t="shared" si="1280"/>
        <v>0.46730312836438925</v>
      </c>
      <c r="CD270" s="71">
        <f t="shared" si="1280"/>
        <v>3.7649131469979294E-2</v>
      </c>
      <c r="CE270" s="71">
        <f t="shared" si="1280"/>
        <v>5.3254767598343689E-2</v>
      </c>
      <c r="CF270" s="71">
        <f t="shared" si="1280"/>
        <v>1.0672562267080745</v>
      </c>
      <c r="CG270" s="71">
        <f t="shared" si="1280"/>
        <v>2.5092106625258803E-2</v>
      </c>
      <c r="CH270" s="71">
        <f t="shared" si="1280"/>
        <v>4.7692070393374735E-3</v>
      </c>
      <c r="CI270" s="71">
        <f t="shared" si="1280"/>
        <v>4.943271221532091E-5</v>
      </c>
      <c r="CJ270" s="71">
        <f t="shared" si="1280"/>
        <v>4.4857919254658377E-4</v>
      </c>
      <c r="CK270" s="71">
        <f t="shared" si="1280"/>
        <v>4.7795336438923395E-3</v>
      </c>
      <c r="CL270" s="71">
        <f t="shared" si="1280"/>
        <v>6.9787890269151137E-2</v>
      </c>
      <c r="CM270" s="71">
        <f t="shared" si="1280"/>
        <v>2.7648195652173913E-2</v>
      </c>
      <c r="CN270" s="71">
        <f t="shared" si="1280"/>
        <v>5.0825051759834363E-5</v>
      </c>
      <c r="CO270" s="71">
        <f t="shared" si="1280"/>
        <v>-9.4058623188405799E-3</v>
      </c>
      <c r="CP270" s="71">
        <f t="shared" si="1280"/>
        <v>4.1001447204968941E-2</v>
      </c>
      <c r="CQ270" s="71">
        <f t="shared" si="1280"/>
        <v>0.10917975776397515</v>
      </c>
      <c r="CR270" s="71">
        <f t="shared" si="1280"/>
        <v>5.8784277432712216E-2</v>
      </c>
      <c r="CS270" s="71">
        <f t="shared" si="1280"/>
        <v>5.9837779503105593E-2</v>
      </c>
      <c r="CT270" s="71">
        <f t="shared" si="1280"/>
        <v>0.25939739958592134</v>
      </c>
      <c r="CU270" s="71">
        <f t="shared" si="1280"/>
        <v>1.5806964803312628E-2</v>
      </c>
      <c r="CV270" s="71">
        <f t="shared" si="1280"/>
        <v>5.192587474120082E-3</v>
      </c>
      <c r="CW270" s="71">
        <f t="shared" si="1280"/>
        <v>2.6666666666666663E-5</v>
      </c>
      <c r="CX270" s="71">
        <f t="shared" si="1280"/>
        <v>1.3776190476190477E-4</v>
      </c>
      <c r="CY270" s="71">
        <f t="shared" si="1280"/>
        <v>4.7557111801242238E-3</v>
      </c>
      <c r="CZ270" s="71">
        <f t="shared" si="1280"/>
        <v>2.3463923395445138E-4</v>
      </c>
      <c r="DA270" s="71">
        <f t="shared" si="1280"/>
        <v>2.3629233954451344E-3</v>
      </c>
      <c r="DB270" s="71">
        <f t="shared" si="1280"/>
        <v>1.6894979296066254E-4</v>
      </c>
      <c r="DC270" s="71">
        <f t="shared" si="1280"/>
        <v>3.1702380952380958E-5</v>
      </c>
      <c r="DD270" s="71">
        <f t="shared" si="1280"/>
        <v>8.4595337474120097E-2</v>
      </c>
      <c r="DE270" s="71">
        <f t="shared" si="1280"/>
        <v>7.744591097308488E-3</v>
      </c>
      <c r="DF270" s="71">
        <f t="shared" si="1280"/>
        <v>9.635093167701864E-5</v>
      </c>
      <c r="DG270" s="71">
        <f t="shared" si="1280"/>
        <v>7.7380103519668715E-3</v>
      </c>
      <c r="DH270" s="71">
        <f t="shared" si="1280"/>
        <v>4.9239130434782657E-6</v>
      </c>
      <c r="DI270" s="71">
        <f t="shared" si="1280"/>
        <v>2.0186853002070392E-5</v>
      </c>
      <c r="DJ270" s="71">
        <f t="shared" si="1280"/>
        <v>9.0853887163561079E-3</v>
      </c>
      <c r="DK270" s="71">
        <f t="shared" si="1280"/>
        <v>1.1729085921325051E-2</v>
      </c>
      <c r="DL270" s="71">
        <f t="shared" si="1280"/>
        <v>4.1344720496894408E-5</v>
      </c>
      <c r="DM270" s="71">
        <f t="shared" si="1280"/>
        <v>0.22854366563146997</v>
      </c>
      <c r="DN270" s="71">
        <f t="shared" si="1280"/>
        <v>8.2456199275362324E-2</v>
      </c>
      <c r="DO270" s="71">
        <f t="shared" si="1280"/>
        <v>3.7249275362318847E-4</v>
      </c>
      <c r="DP270" s="71">
        <f t="shared" si="1280"/>
        <v>3.0543478260869569E-5</v>
      </c>
      <c r="DQ270" s="71">
        <f t="shared" si="1280"/>
        <v>9.5486387163561061E-4</v>
      </c>
      <c r="DR270" s="71">
        <f t="shared" si="1280"/>
        <v>1.7502225672877842E-4</v>
      </c>
      <c r="DS270" s="72">
        <f t="shared" si="1280"/>
        <v>253.2881280590062</v>
      </c>
      <c r="DT270" s="73">
        <f t="shared" si="1280"/>
        <v>8.2137380454545443</v>
      </c>
      <c r="DU270" s="71">
        <f t="shared" si="1280"/>
        <v>5.6741149090909087</v>
      </c>
      <c r="DV270" s="71">
        <f t="shared" si="1280"/>
        <v>7.8995921969696949</v>
      </c>
      <c r="DW270" s="71">
        <f t="shared" si="1280"/>
        <v>5.5073463787878794</v>
      </c>
      <c r="DX270" s="71">
        <f t="shared" si="1280"/>
        <v>2.3175485833333331</v>
      </c>
      <c r="DY270" s="71">
        <f t="shared" si="1280"/>
        <v>1.142550196969697</v>
      </c>
      <c r="DZ270" s="71">
        <f t="shared" si="1280"/>
        <v>1.6046417575757577</v>
      </c>
      <c r="EA270" s="71">
        <f t="shared" si="1280"/>
        <v>0.19288696969696972</v>
      </c>
      <c r="EB270" s="71">
        <f t="shared" si="1280"/>
        <v>0.20407721969696971</v>
      </c>
      <c r="EC270" s="71">
        <f t="shared" si="1280"/>
        <v>2.545431318181818</v>
      </c>
      <c r="ED270" s="71">
        <f t="shared" si="1280"/>
        <v>4.5642583333333334E-2</v>
      </c>
      <c r="EE270" s="71">
        <f t="shared" si="1280"/>
        <v>2.0820840909090914E-2</v>
      </c>
      <c r="EF270" s="71">
        <f t="shared" si="1280"/>
        <v>1.5097727272727273E-4</v>
      </c>
      <c r="EG270" s="71">
        <f t="shared" si="1280"/>
        <v>2.0088939393939397E-3</v>
      </c>
      <c r="EH270" s="71">
        <f t="shared" si="1280"/>
        <v>1.4839113636363638E-2</v>
      </c>
      <c r="EI270" s="71">
        <f t="shared" si="1281"/>
        <v>0.38819009848484842</v>
      </c>
      <c r="EJ270" s="71">
        <f t="shared" si="1281"/>
        <v>5.8820477272727281E-2</v>
      </c>
      <c r="EK270" s="71">
        <f t="shared" si="1281"/>
        <v>2.8633333333333332E-4</v>
      </c>
      <c r="EL270" s="71">
        <f t="shared" si="1281"/>
        <v>2.216123484848485E-2</v>
      </c>
      <c r="EM270" s="71">
        <f t="shared" si="1281"/>
        <v>0.20402262878787875</v>
      </c>
      <c r="EN270" s="71">
        <f t="shared" si="1281"/>
        <v>0.22600117424242425</v>
      </c>
      <c r="EO270" s="71">
        <f t="shared" si="1281"/>
        <v>0.18487256818181821</v>
      </c>
      <c r="EP270" s="71">
        <f t="shared" si="1281"/>
        <v>0.25440993939393935</v>
      </c>
      <c r="EQ270" s="71">
        <f t="shared" si="1281"/>
        <v>0.89146754545454543</v>
      </c>
      <c r="ER270" s="71">
        <f t="shared" si="1281"/>
        <v>2.6842878787878787E-2</v>
      </c>
      <c r="ES270" s="71">
        <f t="shared" si="1281"/>
        <v>1.6957045454545454E-3</v>
      </c>
      <c r="ET270" s="71">
        <f t="shared" si="1281"/>
        <v>1.3928787878787879E-4</v>
      </c>
      <c r="EU270" s="71">
        <f t="shared" si="1281"/>
        <v>6.2182575757575766E-4</v>
      </c>
      <c r="EV270" s="71">
        <f t="shared" si="1281"/>
        <v>1.9547643939393938E-2</v>
      </c>
      <c r="EW270" s="71">
        <f t="shared" si="1281"/>
        <v>1.121719696969697E-3</v>
      </c>
      <c r="EX270" s="71">
        <f t="shared" si="1281"/>
        <v>7.8473560606060599E-3</v>
      </c>
      <c r="EY270" s="71">
        <f t="shared" si="1281"/>
        <v>7.0262121212121215E-4</v>
      </c>
      <c r="EZ270" s="71">
        <f t="shared" si="1281"/>
        <v>1.2819696969696971E-4</v>
      </c>
      <c r="FA270" s="71">
        <f t="shared" si="1281"/>
        <v>0.88569762121212126</v>
      </c>
      <c r="FB270" s="71">
        <f t="shared" si="1281"/>
        <v>1.0971181818181819E-2</v>
      </c>
      <c r="FC270" s="71">
        <f t="shared" si="1281"/>
        <v>7.8456818181818174E-4</v>
      </c>
      <c r="FD270" s="71">
        <f t="shared" si="1281"/>
        <v>2.8072295454545454E-2</v>
      </c>
      <c r="FE270" s="71">
        <f t="shared" si="1281"/>
        <v>4.1712121212121201E-5</v>
      </c>
      <c r="FF270" s="71">
        <f t="shared" si="1281"/>
        <v>3.2843181818181815E-4</v>
      </c>
      <c r="FG270" s="71">
        <f t="shared" si="1281"/>
        <v>3.3736075757575756E-2</v>
      </c>
      <c r="FH270" s="71">
        <f t="shared" si="1281"/>
        <v>2.9500348484848483E-2</v>
      </c>
      <c r="FI270" s="71">
        <f t="shared" si="1281"/>
        <v>2.1495454545454547E-4</v>
      </c>
      <c r="FJ270" s="71">
        <f t="shared" si="1281"/>
        <v>1.5763620151515148</v>
      </c>
      <c r="FK270" s="71">
        <f t="shared" si="1281"/>
        <v>0.56182996969696974</v>
      </c>
      <c r="FL270" s="71">
        <f t="shared" si="1281"/>
        <v>1.4304318181818181E-3</v>
      </c>
      <c r="FM270" s="71">
        <f t="shared" si="1281"/>
        <v>1.3926515151515154E-4</v>
      </c>
      <c r="FN270" s="71">
        <f t="shared" si="1281"/>
        <v>4.0793863636363632E-3</v>
      </c>
      <c r="FO270" s="71">
        <f t="shared" si="1281"/>
        <v>2.8299242424242421E-4</v>
      </c>
      <c r="FP270" s="72">
        <f t="shared" si="1281"/>
        <v>90.796840901515154</v>
      </c>
    </row>
    <row r="271" spans="1:172" x14ac:dyDescent="0.2">
      <c r="A271" s="62" t="str">
        <f t="shared" ref="A271" si="1322">A255</f>
        <v>LYBR_RHTS</v>
      </c>
      <c r="B271" s="63" t="s">
        <v>78</v>
      </c>
      <c r="C271" s="20"/>
      <c r="D271" s="41"/>
      <c r="E271" s="41"/>
      <c r="F271" s="41"/>
      <c r="G271" s="41"/>
      <c r="H271" s="41"/>
      <c r="I271" s="20"/>
      <c r="J271" s="64" t="str">
        <f t="shared" ref="J271" si="1323">IF(J255="","",J255)</f>
        <v/>
      </c>
      <c r="K271" s="41"/>
      <c r="L271" s="64"/>
      <c r="M271" s="64"/>
      <c r="N271" s="64"/>
      <c r="O271" s="64"/>
      <c r="P271" s="64"/>
      <c r="Q271" s="64"/>
      <c r="R271" s="64"/>
      <c r="S271" s="64"/>
      <c r="T271" s="64"/>
      <c r="U271" s="65"/>
      <c r="V271" s="20"/>
      <c r="W271" s="64"/>
      <c r="X271" s="41"/>
      <c r="Y271" s="64"/>
      <c r="Z271" s="64"/>
      <c r="AA271" s="64"/>
      <c r="AB271" s="64"/>
      <c r="AC271" s="64"/>
      <c r="AD271" s="64"/>
      <c r="AE271" s="64"/>
      <c r="AF271" s="64"/>
      <c r="AG271" s="64"/>
      <c r="AH271" s="65"/>
      <c r="AI271" s="66"/>
      <c r="AJ271" s="67"/>
      <c r="AK271" s="67"/>
      <c r="AL271" s="67"/>
      <c r="AM271" s="67"/>
      <c r="AN271" s="67"/>
      <c r="AO271" s="67"/>
      <c r="AP271" s="67"/>
      <c r="AQ271" s="67"/>
      <c r="AR271" s="68"/>
      <c r="AS271" s="66"/>
      <c r="AT271" s="67"/>
      <c r="AU271" s="67"/>
      <c r="AV271" s="67"/>
      <c r="AW271" s="67"/>
      <c r="AX271" s="67"/>
      <c r="AY271" s="67"/>
      <c r="AZ271" s="67"/>
      <c r="BA271" s="67"/>
      <c r="BB271" s="68"/>
      <c r="BC271" s="66"/>
      <c r="BD271" s="69"/>
      <c r="BE271" s="69"/>
      <c r="BF271" s="69"/>
      <c r="BG271" s="69"/>
      <c r="BH271" s="69"/>
      <c r="BI271" s="69"/>
      <c r="BJ271" s="69"/>
      <c r="BK271" s="69"/>
      <c r="BL271" s="70"/>
      <c r="BM271" s="66"/>
      <c r="BN271" s="69"/>
      <c r="BO271" s="69"/>
      <c r="BP271" s="69"/>
      <c r="BQ271" s="69"/>
      <c r="BR271" s="69"/>
      <c r="BS271" s="69"/>
      <c r="BT271" s="69"/>
      <c r="BU271" s="69"/>
      <c r="BV271" s="70"/>
      <c r="BW271" s="73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2"/>
      <c r="DT271" s="73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2"/>
    </row>
    <row r="272" spans="1:172" x14ac:dyDescent="0.2">
      <c r="A272" s="62" t="str">
        <f>A271</f>
        <v>LYBR_RHTS</v>
      </c>
      <c r="B272" s="63" t="s">
        <v>133</v>
      </c>
      <c r="C272" s="20"/>
      <c r="D272" s="41"/>
      <c r="E272" s="41"/>
      <c r="F272" s="41"/>
      <c r="G272" s="41"/>
      <c r="H272" s="41"/>
      <c r="I272" s="20"/>
      <c r="J272" s="64" t="str">
        <f t="shared" ref="J272:J281" si="1324">IF(J246="","",J246)</f>
        <v/>
      </c>
      <c r="K272" s="41"/>
      <c r="L272" s="64"/>
      <c r="M272" s="64"/>
      <c r="N272" s="64"/>
      <c r="O272" s="64"/>
      <c r="P272" s="64"/>
      <c r="Q272" s="64"/>
      <c r="R272" s="64"/>
      <c r="S272" s="64"/>
      <c r="T272" s="64"/>
      <c r="U272" s="65"/>
      <c r="V272" s="20"/>
      <c r="W272" s="64"/>
      <c r="X272" s="41"/>
      <c r="Y272" s="64"/>
      <c r="Z272" s="64"/>
      <c r="AA272" s="64"/>
      <c r="AB272" s="64"/>
      <c r="AC272" s="64"/>
      <c r="AD272" s="64"/>
      <c r="AE272" s="64"/>
      <c r="AF272" s="64"/>
      <c r="AG272" s="64"/>
      <c r="AH272" s="65"/>
      <c r="AI272" s="66"/>
      <c r="AJ272" s="67"/>
      <c r="AK272" s="67"/>
      <c r="AL272" s="67"/>
      <c r="AM272" s="67"/>
      <c r="AN272" s="67"/>
      <c r="AO272" s="67"/>
      <c r="AP272" s="67"/>
      <c r="AQ272" s="67"/>
      <c r="AR272" s="68"/>
      <c r="AS272" s="66"/>
      <c r="AT272" s="67"/>
      <c r="AU272" s="67"/>
      <c r="AV272" s="67"/>
      <c r="AW272" s="67"/>
      <c r="AX272" s="67"/>
      <c r="AY272" s="67"/>
      <c r="AZ272" s="67"/>
      <c r="BA272" s="67"/>
      <c r="BB272" s="68"/>
      <c r="BC272" s="66"/>
      <c r="BD272" s="69"/>
      <c r="BE272" s="69"/>
      <c r="BF272" s="69"/>
      <c r="BG272" s="69"/>
      <c r="BH272" s="69"/>
      <c r="BI272" s="69"/>
      <c r="BJ272" s="69"/>
      <c r="BK272" s="69"/>
      <c r="BL272" s="70"/>
      <c r="BM272" s="66"/>
      <c r="BN272" s="69"/>
      <c r="BO272" s="69"/>
      <c r="BP272" s="69"/>
      <c r="BQ272" s="69"/>
      <c r="BR272" s="69"/>
      <c r="BS272" s="69"/>
      <c r="BT272" s="69"/>
      <c r="BU272" s="69"/>
      <c r="BV272" s="70"/>
      <c r="BW272" s="73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2"/>
      <c r="DT272" s="73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2"/>
    </row>
    <row r="273" spans="1:172" x14ac:dyDescent="0.2">
      <c r="A273" s="62" t="str">
        <f t="shared" ref="A273:A281" si="1325">A272</f>
        <v>LYBR_RHTS</v>
      </c>
      <c r="B273" s="63" t="s">
        <v>134</v>
      </c>
      <c r="C273" s="20"/>
      <c r="D273" s="41"/>
      <c r="E273" s="41"/>
      <c r="F273" s="41"/>
      <c r="G273" s="41"/>
      <c r="H273" s="41"/>
      <c r="I273" s="20"/>
      <c r="J273" s="64" t="str">
        <f t="shared" si="1324"/>
        <v/>
      </c>
      <c r="K273" s="41"/>
      <c r="L273" s="64"/>
      <c r="M273" s="64"/>
      <c r="N273" s="64"/>
      <c r="O273" s="64"/>
      <c r="P273" s="64"/>
      <c r="Q273" s="64"/>
      <c r="R273" s="64"/>
      <c r="S273" s="64"/>
      <c r="T273" s="64"/>
      <c r="U273" s="65"/>
      <c r="V273" s="20"/>
      <c r="W273" s="64"/>
      <c r="X273" s="41"/>
      <c r="Y273" s="64"/>
      <c r="Z273" s="64"/>
      <c r="AA273" s="64"/>
      <c r="AB273" s="64"/>
      <c r="AC273" s="64"/>
      <c r="AD273" s="64"/>
      <c r="AE273" s="64"/>
      <c r="AF273" s="64"/>
      <c r="AG273" s="64"/>
      <c r="AH273" s="65"/>
      <c r="AI273" s="66"/>
      <c r="AJ273" s="67"/>
      <c r="AK273" s="67"/>
      <c r="AL273" s="67"/>
      <c r="AM273" s="67"/>
      <c r="AN273" s="67"/>
      <c r="AO273" s="67"/>
      <c r="AP273" s="67"/>
      <c r="AQ273" s="67"/>
      <c r="AR273" s="68"/>
      <c r="AS273" s="66"/>
      <c r="AT273" s="67"/>
      <c r="AU273" s="67"/>
      <c r="AV273" s="67"/>
      <c r="AW273" s="67"/>
      <c r="AX273" s="67"/>
      <c r="AY273" s="67"/>
      <c r="AZ273" s="67"/>
      <c r="BA273" s="67"/>
      <c r="BB273" s="68"/>
      <c r="BC273" s="66"/>
      <c r="BD273" s="69"/>
      <c r="BE273" s="69"/>
      <c r="BF273" s="69"/>
      <c r="BG273" s="69"/>
      <c r="BH273" s="69"/>
      <c r="BI273" s="69"/>
      <c r="BJ273" s="69"/>
      <c r="BK273" s="69"/>
      <c r="BL273" s="70"/>
      <c r="BM273" s="66"/>
      <c r="BN273" s="69"/>
      <c r="BO273" s="69"/>
      <c r="BP273" s="69"/>
      <c r="BQ273" s="69"/>
      <c r="BR273" s="69"/>
      <c r="BS273" s="69"/>
      <c r="BT273" s="69"/>
      <c r="BU273" s="69"/>
      <c r="BV273" s="70"/>
      <c r="BW273" s="73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2"/>
      <c r="DT273" s="73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2"/>
    </row>
    <row r="274" spans="1:172" x14ac:dyDescent="0.2">
      <c r="A274" s="62" t="str">
        <f t="shared" si="1325"/>
        <v>LYBR_RHTS</v>
      </c>
      <c r="B274" s="63" t="s">
        <v>135</v>
      </c>
      <c r="C274" s="20"/>
      <c r="D274" s="41"/>
      <c r="E274" s="41"/>
      <c r="F274" s="41"/>
      <c r="G274" s="41"/>
      <c r="H274" s="41"/>
      <c r="I274" s="20"/>
      <c r="J274" s="64" t="str">
        <f t="shared" si="1324"/>
        <v/>
      </c>
      <c r="K274" s="41"/>
      <c r="L274" s="64"/>
      <c r="M274" s="64"/>
      <c r="N274" s="64"/>
      <c r="O274" s="64"/>
      <c r="P274" s="64"/>
      <c r="Q274" s="64"/>
      <c r="R274" s="64"/>
      <c r="S274" s="64"/>
      <c r="T274" s="64"/>
      <c r="U274" s="65"/>
      <c r="V274" s="20"/>
      <c r="W274" s="64"/>
      <c r="X274" s="41"/>
      <c r="Y274" s="64"/>
      <c r="Z274" s="64"/>
      <c r="AA274" s="64"/>
      <c r="AB274" s="64"/>
      <c r="AC274" s="64"/>
      <c r="AD274" s="64"/>
      <c r="AE274" s="64"/>
      <c r="AF274" s="64"/>
      <c r="AG274" s="64"/>
      <c r="AH274" s="65"/>
      <c r="AI274" s="66"/>
      <c r="AJ274" s="67"/>
      <c r="AK274" s="67"/>
      <c r="AL274" s="67"/>
      <c r="AM274" s="67"/>
      <c r="AN274" s="67"/>
      <c r="AO274" s="67"/>
      <c r="AP274" s="67"/>
      <c r="AQ274" s="67"/>
      <c r="AR274" s="68"/>
      <c r="AS274" s="66"/>
      <c r="AT274" s="67"/>
      <c r="AU274" s="67"/>
      <c r="AV274" s="67"/>
      <c r="AW274" s="67"/>
      <c r="AX274" s="67"/>
      <c r="AY274" s="67"/>
      <c r="AZ274" s="67"/>
      <c r="BA274" s="67"/>
      <c r="BB274" s="68"/>
      <c r="BC274" s="66"/>
      <c r="BD274" s="69"/>
      <c r="BE274" s="69"/>
      <c r="BF274" s="69"/>
      <c r="BG274" s="69"/>
      <c r="BH274" s="69"/>
      <c r="BI274" s="69"/>
      <c r="BJ274" s="69"/>
      <c r="BK274" s="69"/>
      <c r="BL274" s="70"/>
      <c r="BM274" s="66"/>
      <c r="BN274" s="69"/>
      <c r="BO274" s="69"/>
      <c r="BP274" s="69"/>
      <c r="BQ274" s="69"/>
      <c r="BR274" s="69"/>
      <c r="BS274" s="69"/>
      <c r="BT274" s="69"/>
      <c r="BU274" s="69"/>
      <c r="BV274" s="70"/>
      <c r="BW274" s="73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2"/>
      <c r="DT274" s="73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2"/>
    </row>
    <row r="275" spans="1:172" x14ac:dyDescent="0.2">
      <c r="A275" s="62" t="str">
        <f t="shared" si="1325"/>
        <v>LYBR_RHTS</v>
      </c>
      <c r="B275" s="63" t="s">
        <v>136</v>
      </c>
      <c r="C275" s="20"/>
      <c r="D275" s="41"/>
      <c r="E275" s="41"/>
      <c r="F275" s="41"/>
      <c r="G275" s="41"/>
      <c r="H275" s="41"/>
      <c r="I275" s="20"/>
      <c r="J275" s="64" t="str">
        <f t="shared" si="1324"/>
        <v/>
      </c>
      <c r="K275" s="41"/>
      <c r="L275" s="64"/>
      <c r="M275" s="64"/>
      <c r="N275" s="64"/>
      <c r="O275" s="64"/>
      <c r="P275" s="64"/>
      <c r="Q275" s="64"/>
      <c r="R275" s="64"/>
      <c r="S275" s="64"/>
      <c r="T275" s="64"/>
      <c r="U275" s="65"/>
      <c r="V275" s="20"/>
      <c r="W275" s="64"/>
      <c r="X275" s="41"/>
      <c r="Y275" s="64"/>
      <c r="Z275" s="64"/>
      <c r="AA275" s="64"/>
      <c r="AB275" s="64"/>
      <c r="AC275" s="64"/>
      <c r="AD275" s="64"/>
      <c r="AE275" s="64"/>
      <c r="AF275" s="64"/>
      <c r="AG275" s="64"/>
      <c r="AH275" s="65"/>
      <c r="AI275" s="66"/>
      <c r="AJ275" s="67"/>
      <c r="AK275" s="67"/>
      <c r="AL275" s="67"/>
      <c r="AM275" s="67"/>
      <c r="AN275" s="67"/>
      <c r="AO275" s="67"/>
      <c r="AP275" s="67"/>
      <c r="AQ275" s="67"/>
      <c r="AR275" s="68"/>
      <c r="AS275" s="66"/>
      <c r="AT275" s="67"/>
      <c r="AU275" s="67"/>
      <c r="AV275" s="67"/>
      <c r="AW275" s="67"/>
      <c r="AX275" s="67"/>
      <c r="AY275" s="67"/>
      <c r="AZ275" s="67"/>
      <c r="BA275" s="67"/>
      <c r="BB275" s="68"/>
      <c r="BC275" s="66"/>
      <c r="BD275" s="69"/>
      <c r="BE275" s="69"/>
      <c r="BF275" s="69"/>
      <c r="BG275" s="69"/>
      <c r="BH275" s="69"/>
      <c r="BI275" s="69"/>
      <c r="BJ275" s="69"/>
      <c r="BK275" s="69"/>
      <c r="BL275" s="70"/>
      <c r="BM275" s="66"/>
      <c r="BN275" s="69"/>
      <c r="BO275" s="69"/>
      <c r="BP275" s="69"/>
      <c r="BQ275" s="69"/>
      <c r="BR275" s="69"/>
      <c r="BS275" s="69"/>
      <c r="BT275" s="69"/>
      <c r="BU275" s="69"/>
      <c r="BV275" s="70"/>
      <c r="BW275" s="73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2"/>
      <c r="DT275" s="73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2"/>
    </row>
    <row r="276" spans="1:172" x14ac:dyDescent="0.2">
      <c r="A276" s="62" t="str">
        <f t="shared" si="1325"/>
        <v>LYBR_RHTS</v>
      </c>
      <c r="B276" s="63" t="s">
        <v>137</v>
      </c>
      <c r="C276" s="20"/>
      <c r="D276" s="41"/>
      <c r="E276" s="41"/>
      <c r="F276" s="41"/>
      <c r="G276" s="41"/>
      <c r="H276" s="41"/>
      <c r="I276" s="20"/>
      <c r="J276" s="64" t="str">
        <f t="shared" si="1324"/>
        <v/>
      </c>
      <c r="K276" s="41"/>
      <c r="L276" s="64"/>
      <c r="M276" s="64"/>
      <c r="N276" s="64"/>
      <c r="O276" s="64"/>
      <c r="P276" s="64"/>
      <c r="Q276" s="64"/>
      <c r="R276" s="64"/>
      <c r="S276" s="64"/>
      <c r="T276" s="64"/>
      <c r="U276" s="65"/>
      <c r="V276" s="20"/>
      <c r="W276" s="64"/>
      <c r="X276" s="41"/>
      <c r="Y276" s="64"/>
      <c r="Z276" s="64"/>
      <c r="AA276" s="64"/>
      <c r="AB276" s="64"/>
      <c r="AC276" s="64"/>
      <c r="AD276" s="64"/>
      <c r="AE276" s="64"/>
      <c r="AF276" s="64"/>
      <c r="AG276" s="64"/>
      <c r="AH276" s="65"/>
      <c r="AI276" s="66"/>
      <c r="AJ276" s="67"/>
      <c r="AK276" s="67"/>
      <c r="AL276" s="67"/>
      <c r="AM276" s="67"/>
      <c r="AN276" s="67"/>
      <c r="AO276" s="67"/>
      <c r="AP276" s="67"/>
      <c r="AQ276" s="67"/>
      <c r="AR276" s="68"/>
      <c r="AS276" s="66"/>
      <c r="AT276" s="67"/>
      <c r="AU276" s="67"/>
      <c r="AV276" s="67"/>
      <c r="AW276" s="67"/>
      <c r="AX276" s="67"/>
      <c r="AY276" s="67"/>
      <c r="AZ276" s="67"/>
      <c r="BA276" s="67"/>
      <c r="BB276" s="68"/>
      <c r="BC276" s="66"/>
      <c r="BD276" s="69"/>
      <c r="BE276" s="69"/>
      <c r="BF276" s="69"/>
      <c r="BG276" s="69"/>
      <c r="BH276" s="69"/>
      <c r="BI276" s="69"/>
      <c r="BJ276" s="69"/>
      <c r="BK276" s="69"/>
      <c r="BL276" s="70"/>
      <c r="BM276" s="66"/>
      <c r="BN276" s="69"/>
      <c r="BO276" s="69"/>
      <c r="BP276" s="69"/>
      <c r="BQ276" s="69"/>
      <c r="BR276" s="69"/>
      <c r="BS276" s="69"/>
      <c r="BT276" s="69"/>
      <c r="BU276" s="69"/>
      <c r="BV276" s="70"/>
      <c r="BW276" s="73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2"/>
      <c r="DT276" s="73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2"/>
    </row>
    <row r="277" spans="1:172" x14ac:dyDescent="0.2">
      <c r="A277" s="62" t="str">
        <f t="shared" si="1325"/>
        <v>LYBR_RHTS</v>
      </c>
      <c r="B277" s="63" t="s">
        <v>138</v>
      </c>
      <c r="C277" s="20"/>
      <c r="D277" s="41"/>
      <c r="E277" s="41"/>
      <c r="F277" s="41"/>
      <c r="G277" s="41"/>
      <c r="H277" s="41"/>
      <c r="I277" s="20"/>
      <c r="J277" s="64" t="str">
        <f t="shared" si="1324"/>
        <v/>
      </c>
      <c r="K277" s="41"/>
      <c r="L277" s="64"/>
      <c r="M277" s="64"/>
      <c r="N277" s="64"/>
      <c r="O277" s="64"/>
      <c r="P277" s="64"/>
      <c r="Q277" s="64"/>
      <c r="R277" s="64"/>
      <c r="S277" s="64"/>
      <c r="T277" s="64"/>
      <c r="U277" s="65"/>
      <c r="V277" s="20"/>
      <c r="W277" s="64"/>
      <c r="X277" s="41"/>
      <c r="Y277" s="64"/>
      <c r="Z277" s="64"/>
      <c r="AA277" s="64"/>
      <c r="AB277" s="64"/>
      <c r="AC277" s="64"/>
      <c r="AD277" s="64"/>
      <c r="AE277" s="64"/>
      <c r="AF277" s="64"/>
      <c r="AG277" s="64"/>
      <c r="AH277" s="65"/>
      <c r="AI277" s="66"/>
      <c r="AJ277" s="67"/>
      <c r="AK277" s="67"/>
      <c r="AL277" s="67"/>
      <c r="AM277" s="67"/>
      <c r="AN277" s="67"/>
      <c r="AO277" s="67"/>
      <c r="AP277" s="67"/>
      <c r="AQ277" s="67"/>
      <c r="AR277" s="68"/>
      <c r="AS277" s="66"/>
      <c r="AT277" s="67"/>
      <c r="AU277" s="67"/>
      <c r="AV277" s="67"/>
      <c r="AW277" s="67"/>
      <c r="AX277" s="67"/>
      <c r="AY277" s="67"/>
      <c r="AZ277" s="67"/>
      <c r="BA277" s="67"/>
      <c r="BB277" s="68"/>
      <c r="BC277" s="66"/>
      <c r="BD277" s="69"/>
      <c r="BE277" s="69"/>
      <c r="BF277" s="69"/>
      <c r="BG277" s="69"/>
      <c r="BH277" s="69"/>
      <c r="BI277" s="69"/>
      <c r="BJ277" s="69"/>
      <c r="BK277" s="69"/>
      <c r="BL277" s="70"/>
      <c r="BM277" s="66"/>
      <c r="BN277" s="69"/>
      <c r="BO277" s="69"/>
      <c r="BP277" s="69"/>
      <c r="BQ277" s="69"/>
      <c r="BR277" s="69"/>
      <c r="BS277" s="69"/>
      <c r="BT277" s="69"/>
      <c r="BU277" s="69"/>
      <c r="BV277" s="70"/>
      <c r="BW277" s="73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2"/>
      <c r="DT277" s="73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2"/>
    </row>
    <row r="278" spans="1:172" x14ac:dyDescent="0.2">
      <c r="A278" s="62" t="str">
        <f t="shared" si="1325"/>
        <v>LYBR_RHTS</v>
      </c>
      <c r="B278" s="63" t="s">
        <v>139</v>
      </c>
      <c r="C278" s="20"/>
      <c r="D278" s="41"/>
      <c r="E278" s="41"/>
      <c r="F278" s="41"/>
      <c r="G278" s="41"/>
      <c r="H278" s="41"/>
      <c r="I278" s="20"/>
      <c r="J278" s="64" t="str">
        <f t="shared" si="1324"/>
        <v/>
      </c>
      <c r="K278" s="41"/>
      <c r="L278" s="64"/>
      <c r="M278" s="64"/>
      <c r="N278" s="64"/>
      <c r="O278" s="64"/>
      <c r="P278" s="64"/>
      <c r="Q278" s="64"/>
      <c r="R278" s="64"/>
      <c r="S278" s="64"/>
      <c r="T278" s="64"/>
      <c r="U278" s="65"/>
      <c r="V278" s="20"/>
      <c r="W278" s="64"/>
      <c r="X278" s="41"/>
      <c r="Y278" s="64"/>
      <c r="Z278" s="64"/>
      <c r="AA278" s="64"/>
      <c r="AB278" s="64"/>
      <c r="AC278" s="64"/>
      <c r="AD278" s="64"/>
      <c r="AE278" s="64"/>
      <c r="AF278" s="64"/>
      <c r="AG278" s="64"/>
      <c r="AH278" s="65"/>
      <c r="AI278" s="66"/>
      <c r="AJ278" s="67"/>
      <c r="AK278" s="67"/>
      <c r="AL278" s="67"/>
      <c r="AM278" s="67"/>
      <c r="AN278" s="67"/>
      <c r="AO278" s="67"/>
      <c r="AP278" s="67"/>
      <c r="AQ278" s="67"/>
      <c r="AR278" s="68"/>
      <c r="AS278" s="66"/>
      <c r="AT278" s="67"/>
      <c r="AU278" s="67"/>
      <c r="AV278" s="67"/>
      <c r="AW278" s="67"/>
      <c r="AX278" s="67"/>
      <c r="AY278" s="67"/>
      <c r="AZ278" s="67"/>
      <c r="BA278" s="67"/>
      <c r="BB278" s="68"/>
      <c r="BC278" s="66"/>
      <c r="BD278" s="69"/>
      <c r="BE278" s="69"/>
      <c r="BF278" s="69"/>
      <c r="BG278" s="69"/>
      <c r="BH278" s="69"/>
      <c r="BI278" s="69"/>
      <c r="BJ278" s="69"/>
      <c r="BK278" s="69"/>
      <c r="BL278" s="70"/>
      <c r="BM278" s="66"/>
      <c r="BN278" s="69"/>
      <c r="BO278" s="69"/>
      <c r="BP278" s="69"/>
      <c r="BQ278" s="69"/>
      <c r="BR278" s="69"/>
      <c r="BS278" s="69"/>
      <c r="BT278" s="69"/>
      <c r="BU278" s="69"/>
      <c r="BV278" s="70"/>
      <c r="BW278" s="73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2"/>
      <c r="DT278" s="73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2"/>
    </row>
    <row r="279" spans="1:172" x14ac:dyDescent="0.2">
      <c r="A279" s="62" t="str">
        <f t="shared" si="1325"/>
        <v>LYBR_RHTS</v>
      </c>
      <c r="B279" s="63" t="s">
        <v>140</v>
      </c>
      <c r="C279" s="20"/>
      <c r="D279" s="41"/>
      <c r="E279" s="41"/>
      <c r="F279" s="41"/>
      <c r="G279" s="41"/>
      <c r="H279" s="41"/>
      <c r="I279" s="20"/>
      <c r="J279" s="64" t="str">
        <f t="shared" si="1324"/>
        <v/>
      </c>
      <c r="K279" s="41"/>
      <c r="L279" s="64"/>
      <c r="M279" s="64"/>
      <c r="N279" s="64"/>
      <c r="O279" s="64"/>
      <c r="P279" s="64"/>
      <c r="Q279" s="64"/>
      <c r="R279" s="64"/>
      <c r="S279" s="64"/>
      <c r="T279" s="64"/>
      <c r="U279" s="65"/>
      <c r="V279" s="20"/>
      <c r="W279" s="64"/>
      <c r="X279" s="41"/>
      <c r="Y279" s="64"/>
      <c r="Z279" s="64"/>
      <c r="AA279" s="64"/>
      <c r="AB279" s="64"/>
      <c r="AC279" s="64"/>
      <c r="AD279" s="64"/>
      <c r="AE279" s="64"/>
      <c r="AF279" s="64"/>
      <c r="AG279" s="64"/>
      <c r="AH279" s="65"/>
      <c r="AI279" s="66"/>
      <c r="AJ279" s="67"/>
      <c r="AK279" s="67"/>
      <c r="AL279" s="67"/>
      <c r="AM279" s="67"/>
      <c r="AN279" s="67"/>
      <c r="AO279" s="67"/>
      <c r="AP279" s="67"/>
      <c r="AQ279" s="67"/>
      <c r="AR279" s="68"/>
      <c r="AS279" s="66"/>
      <c r="AT279" s="67"/>
      <c r="AU279" s="67"/>
      <c r="AV279" s="67"/>
      <c r="AW279" s="67"/>
      <c r="AX279" s="67"/>
      <c r="AY279" s="67"/>
      <c r="AZ279" s="67"/>
      <c r="BA279" s="67"/>
      <c r="BB279" s="68"/>
      <c r="BC279" s="66"/>
      <c r="BD279" s="69"/>
      <c r="BE279" s="69"/>
      <c r="BF279" s="69"/>
      <c r="BG279" s="69"/>
      <c r="BH279" s="69"/>
      <c r="BI279" s="69"/>
      <c r="BJ279" s="69"/>
      <c r="BK279" s="69"/>
      <c r="BL279" s="70"/>
      <c r="BM279" s="66"/>
      <c r="BN279" s="69"/>
      <c r="BO279" s="69"/>
      <c r="BP279" s="69"/>
      <c r="BQ279" s="69"/>
      <c r="BR279" s="69"/>
      <c r="BS279" s="69"/>
      <c r="BT279" s="69"/>
      <c r="BU279" s="69"/>
      <c r="BV279" s="70"/>
      <c r="BW279" s="73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2"/>
      <c r="DT279" s="73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2"/>
    </row>
    <row r="280" spans="1:172" x14ac:dyDescent="0.2">
      <c r="A280" s="62" t="str">
        <f t="shared" si="1325"/>
        <v>LYBR_RHTS</v>
      </c>
      <c r="B280" s="63" t="s">
        <v>141</v>
      </c>
      <c r="C280" s="20"/>
      <c r="D280" s="41"/>
      <c r="E280" s="41"/>
      <c r="F280" s="41"/>
      <c r="G280" s="41"/>
      <c r="H280" s="41"/>
      <c r="I280" s="20"/>
      <c r="J280" s="64" t="str">
        <f t="shared" si="1324"/>
        <v/>
      </c>
      <c r="K280" s="41"/>
      <c r="L280" s="64"/>
      <c r="M280" s="64"/>
      <c r="N280" s="64"/>
      <c r="O280" s="64"/>
      <c r="P280" s="64"/>
      <c r="Q280" s="64"/>
      <c r="R280" s="64"/>
      <c r="S280" s="64"/>
      <c r="T280" s="64"/>
      <c r="U280" s="65"/>
      <c r="V280" s="20"/>
      <c r="W280" s="64"/>
      <c r="X280" s="41"/>
      <c r="Y280" s="64"/>
      <c r="Z280" s="64"/>
      <c r="AA280" s="64"/>
      <c r="AB280" s="64"/>
      <c r="AC280" s="64"/>
      <c r="AD280" s="64"/>
      <c r="AE280" s="64"/>
      <c r="AF280" s="64"/>
      <c r="AG280" s="64"/>
      <c r="AH280" s="65"/>
      <c r="AI280" s="66"/>
      <c r="AJ280" s="67"/>
      <c r="AK280" s="67"/>
      <c r="AL280" s="67"/>
      <c r="AM280" s="67"/>
      <c r="AN280" s="67"/>
      <c r="AO280" s="67"/>
      <c r="AP280" s="67"/>
      <c r="AQ280" s="67"/>
      <c r="AR280" s="68"/>
      <c r="AS280" s="66"/>
      <c r="AT280" s="67"/>
      <c r="AU280" s="67"/>
      <c r="AV280" s="67"/>
      <c r="AW280" s="67"/>
      <c r="AX280" s="67"/>
      <c r="AY280" s="67"/>
      <c r="AZ280" s="67"/>
      <c r="BA280" s="67"/>
      <c r="BB280" s="68"/>
      <c r="BC280" s="66"/>
      <c r="BD280" s="69"/>
      <c r="BE280" s="69"/>
      <c r="BF280" s="69"/>
      <c r="BG280" s="69"/>
      <c r="BH280" s="69"/>
      <c r="BI280" s="69"/>
      <c r="BJ280" s="69"/>
      <c r="BK280" s="69"/>
      <c r="BL280" s="70"/>
      <c r="BM280" s="66"/>
      <c r="BN280" s="69"/>
      <c r="BO280" s="69"/>
      <c r="BP280" s="69"/>
      <c r="BQ280" s="69"/>
      <c r="BR280" s="69"/>
      <c r="BS280" s="69"/>
      <c r="BT280" s="69"/>
      <c r="BU280" s="69"/>
      <c r="BV280" s="70"/>
      <c r="BW280" s="73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2"/>
      <c r="DT280" s="73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2"/>
    </row>
    <row r="281" spans="1:172" x14ac:dyDescent="0.2">
      <c r="A281" s="62" t="str">
        <f t="shared" si="1325"/>
        <v>LYBR_RHTS</v>
      </c>
      <c r="B281" s="63" t="s">
        <v>142</v>
      </c>
      <c r="C281" s="20"/>
      <c r="D281" s="41"/>
      <c r="E281" s="41"/>
      <c r="F281" s="41"/>
      <c r="G281" s="41"/>
      <c r="H281" s="41"/>
      <c r="I281" s="20"/>
      <c r="J281" s="64" t="str">
        <f t="shared" si="1324"/>
        <v/>
      </c>
      <c r="K281" s="41"/>
      <c r="L281" s="64"/>
      <c r="M281" s="64"/>
      <c r="N281" s="64"/>
      <c r="O281" s="64"/>
      <c r="P281" s="64"/>
      <c r="Q281" s="64"/>
      <c r="R281" s="64"/>
      <c r="S281" s="64"/>
      <c r="T281" s="64"/>
      <c r="U281" s="65"/>
      <c r="V281" s="20"/>
      <c r="W281" s="64"/>
      <c r="X281" s="41"/>
      <c r="Y281" s="64"/>
      <c r="Z281" s="64"/>
      <c r="AA281" s="64"/>
      <c r="AB281" s="64"/>
      <c r="AC281" s="64"/>
      <c r="AD281" s="64"/>
      <c r="AE281" s="64"/>
      <c r="AF281" s="64"/>
      <c r="AG281" s="64"/>
      <c r="AH281" s="65"/>
      <c r="AI281" s="66"/>
      <c r="AJ281" s="67"/>
      <c r="AK281" s="67"/>
      <c r="AL281" s="67"/>
      <c r="AM281" s="67"/>
      <c r="AN281" s="67"/>
      <c r="AO281" s="67"/>
      <c r="AP281" s="67"/>
      <c r="AQ281" s="67"/>
      <c r="AR281" s="68"/>
      <c r="AS281" s="66"/>
      <c r="AT281" s="67"/>
      <c r="AU281" s="67"/>
      <c r="AV281" s="67"/>
      <c r="AW281" s="67"/>
      <c r="AX281" s="67"/>
      <c r="AY281" s="67"/>
      <c r="AZ281" s="67"/>
      <c r="BA281" s="67"/>
      <c r="BB281" s="68"/>
      <c r="BC281" s="66"/>
      <c r="BD281" s="69"/>
      <c r="BE281" s="69"/>
      <c r="BF281" s="69"/>
      <c r="BG281" s="69"/>
      <c r="BH281" s="69"/>
      <c r="BI281" s="69"/>
      <c r="BJ281" s="69"/>
      <c r="BK281" s="69"/>
      <c r="BL281" s="70"/>
      <c r="BM281" s="66"/>
      <c r="BN281" s="69"/>
      <c r="BO281" s="69"/>
      <c r="BP281" s="69"/>
      <c r="BQ281" s="69"/>
      <c r="BR281" s="69"/>
      <c r="BS281" s="69"/>
      <c r="BT281" s="69"/>
      <c r="BU281" s="69"/>
      <c r="BV281" s="70"/>
      <c r="BW281" s="73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2"/>
      <c r="DT281" s="73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2"/>
    </row>
    <row r="282" spans="1:172" ht="12" thickBot="1" x14ac:dyDescent="0.25">
      <c r="A282" s="29" t="s">
        <v>83</v>
      </c>
      <c r="B282" s="21"/>
      <c r="C282" s="20"/>
      <c r="D282" s="41"/>
      <c r="E282" s="41"/>
      <c r="F282" s="41"/>
      <c r="G282" s="41"/>
      <c r="H282" s="41"/>
      <c r="I282" s="20"/>
      <c r="J282" s="41" t="str">
        <f>IF(J256="","",J256)</f>
        <v/>
      </c>
      <c r="K282" s="41"/>
      <c r="L282" s="40"/>
      <c r="M282" s="40"/>
      <c r="N282" s="40"/>
      <c r="O282" s="40"/>
      <c r="P282" s="40"/>
      <c r="Q282" s="40"/>
      <c r="R282" s="40"/>
      <c r="S282" s="40"/>
      <c r="T282" s="40"/>
      <c r="U282" s="28"/>
      <c r="V282" s="20"/>
      <c r="W282" s="41"/>
      <c r="X282" s="41"/>
      <c r="Y282" s="40"/>
      <c r="Z282" s="40"/>
      <c r="AA282" s="40"/>
      <c r="AB282" s="40"/>
      <c r="AC282" s="40"/>
      <c r="AD282" s="40"/>
      <c r="AE282" s="40"/>
      <c r="AF282" s="40"/>
      <c r="AG282" s="40"/>
      <c r="AH282" s="28"/>
      <c r="AI282" s="20"/>
      <c r="AJ282" s="43"/>
      <c r="AK282" s="43"/>
      <c r="AL282" s="43"/>
      <c r="AM282" s="43"/>
      <c r="AN282" s="43"/>
      <c r="AO282" s="43"/>
      <c r="AP282" s="43"/>
      <c r="AQ282" s="43"/>
      <c r="AR282" s="44"/>
      <c r="AS282" s="20"/>
      <c r="AT282" s="43"/>
      <c r="AU282" s="43"/>
      <c r="AV282" s="43"/>
      <c r="AW282" s="43"/>
      <c r="AX282" s="43"/>
      <c r="AY282" s="43"/>
      <c r="AZ282" s="43"/>
      <c r="BA282" s="43"/>
      <c r="BB282" s="44"/>
      <c r="BC282" s="20"/>
      <c r="BD282" s="45"/>
      <c r="BE282" s="45"/>
      <c r="BF282" s="45"/>
      <c r="BG282" s="45"/>
      <c r="BH282" s="45"/>
      <c r="BI282" s="45"/>
      <c r="BJ282" s="45"/>
      <c r="BK282" s="45"/>
      <c r="BL282" s="46"/>
      <c r="BM282" s="20"/>
      <c r="BN282" s="45"/>
      <c r="BO282" s="45"/>
      <c r="BP282" s="45"/>
      <c r="BQ282" s="45"/>
      <c r="BR282" s="45"/>
      <c r="BS282" s="45"/>
      <c r="BT282" s="45"/>
      <c r="BU282" s="45"/>
      <c r="BV282" s="46"/>
      <c r="BW282" s="47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9"/>
      <c r="DT282" s="47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9"/>
    </row>
    <row r="283" spans="1:172" x14ac:dyDescent="0.2">
      <c r="A283" s="34" t="s">
        <v>5</v>
      </c>
      <c r="B283" s="35">
        <v>2000</v>
      </c>
      <c r="C283" s="36"/>
      <c r="D283" s="37"/>
      <c r="E283" s="37"/>
      <c r="F283" s="37"/>
      <c r="G283" s="125">
        <f>Tracking!BY23</f>
        <v>5.0179607759999998</v>
      </c>
      <c r="H283" s="125">
        <f>Tracking!BZ20</f>
        <v>9.9690336895999998</v>
      </c>
      <c r="I283" s="74">
        <f>Tracking!BU23</f>
        <v>8.9378485000000012</v>
      </c>
      <c r="J283" s="37"/>
      <c r="K283" s="37"/>
      <c r="L283" s="107">
        <v>25.147138999999999</v>
      </c>
      <c r="M283" s="107">
        <v>13.147139000000001</v>
      </c>
      <c r="N283" s="107">
        <v>6.6093999999999991</v>
      </c>
      <c r="O283" s="107">
        <v>1.1516309999999998</v>
      </c>
      <c r="P283" s="107">
        <v>3.0241420000000003</v>
      </c>
      <c r="Q283" s="107">
        <v>1.2397</v>
      </c>
      <c r="R283" s="107">
        <v>9.3293500000000001E-2</v>
      </c>
      <c r="S283" s="107">
        <v>0.98533799999999994</v>
      </c>
      <c r="T283" s="107">
        <v>4.3634999999999993E-2</v>
      </c>
      <c r="U283" s="109">
        <v>12</v>
      </c>
      <c r="V283" s="74">
        <f>Tracking!BT23</f>
        <v>19.479352857142857</v>
      </c>
      <c r="W283" s="37"/>
      <c r="X283" s="37"/>
      <c r="Y283" s="107">
        <v>74.588474761904749</v>
      </c>
      <c r="Z283" s="107">
        <v>62.588474761904763</v>
      </c>
      <c r="AA283" s="107">
        <v>40.614768571428577</v>
      </c>
      <c r="AB283" s="107">
        <v>7.3681061904761904</v>
      </c>
      <c r="AC283" s="107">
        <v>7.5082347619047622</v>
      </c>
      <c r="AD283" s="107">
        <v>3.7488095238095243</v>
      </c>
      <c r="AE283" s="107">
        <v>0.24443476190476188</v>
      </c>
      <c r="AF283" s="107">
        <v>2.0786904761904763</v>
      </c>
      <c r="AG283" s="107">
        <v>1.025430476190476</v>
      </c>
      <c r="AH283" s="109">
        <v>12</v>
      </c>
      <c r="AI283" s="74">
        <f>I283</f>
        <v>8.9378485000000012</v>
      </c>
      <c r="AJ283" s="117">
        <f t="shared" ref="AJ283:AJ299" si="1326">L283/L283</f>
        <v>1</v>
      </c>
      <c r="AK283" s="117">
        <f t="shared" ref="AK283:AK299" si="1327">N283/L283</f>
        <v>0.26282910354136108</v>
      </c>
      <c r="AL283" s="117">
        <f t="shared" ref="AL283:AL299" si="1328">O283/L283</f>
        <v>4.5795706620940055E-2</v>
      </c>
      <c r="AM283" s="117">
        <f t="shared" ref="AM283:AM299" si="1329">P283/L283</f>
        <v>0.12025789494383439</v>
      </c>
      <c r="AN283" s="117">
        <f t="shared" ref="AN283:AN299" si="1330">Q283/L283</f>
        <v>4.9297854519355068E-2</v>
      </c>
      <c r="AO283" s="117">
        <f t="shared" ref="AO283:AO299" si="1331">R283/L283</f>
        <v>3.7099051307586126E-3</v>
      </c>
      <c r="AP283" s="117">
        <f t="shared" ref="AP283:AP299" si="1332">S283/L283</f>
        <v>3.918290665192569E-2</v>
      </c>
      <c r="AQ283" s="117">
        <f t="shared" ref="AQ283:AQ299" si="1333">T283/L283</f>
        <v>1.7351874501508897E-3</v>
      </c>
      <c r="AR283" s="118">
        <f t="shared" ref="AR283:AR299" si="1334">U283/L283</f>
        <v>0.47719146102465176</v>
      </c>
      <c r="AS283" s="74">
        <f>V283</f>
        <v>19.479352857142857</v>
      </c>
      <c r="AT283" s="117">
        <f>Y283/Y283</f>
        <v>1</v>
      </c>
      <c r="AU283" s="117">
        <f>AA283/Y283</f>
        <v>0.5445180197218904</v>
      </c>
      <c r="AV283" s="117">
        <f>AB283/Y283</f>
        <v>9.8783440926980451E-2</v>
      </c>
      <c r="AW283" s="117">
        <f>AC283/Y283</f>
        <v>0.100662130253661</v>
      </c>
      <c r="AX283" s="117">
        <f>AD283/Y283</f>
        <v>5.0259903232720185E-2</v>
      </c>
      <c r="AY283" s="117">
        <f>AE283/Y283</f>
        <v>3.2771116809269343E-3</v>
      </c>
      <c r="AZ283" s="117">
        <f>AF283/Y283</f>
        <v>2.786878915041369E-2</v>
      </c>
      <c r="BA283" s="117">
        <f>AG283/Y283</f>
        <v>1.3747840795294067E-2</v>
      </c>
      <c r="BB283" s="117">
        <f>AH283/Y283</f>
        <v>0.16088276423811348</v>
      </c>
      <c r="BC283" s="74">
        <f>I283</f>
        <v>8.9378485000000012</v>
      </c>
      <c r="BD283" s="119">
        <f>BC283</f>
        <v>8.9378485000000012</v>
      </c>
      <c r="BE283" s="119">
        <f>BC283*AK283</f>
        <v>2.3491267088434991</v>
      </c>
      <c r="BF283" s="119">
        <f>BC283*AL283</f>
        <v>0.40931508772840919</v>
      </c>
      <c r="BG283" s="119">
        <f>BC283*AM283</f>
        <v>1.0748468459369078</v>
      </c>
      <c r="BH283" s="119">
        <f>BC283*AN283</f>
        <v>0.44061675506903597</v>
      </c>
      <c r="BI283" s="119">
        <f>BC283*AO283</f>
        <v>3.3158570008093177E-2</v>
      </c>
      <c r="BJ283" s="119">
        <f>BC283*AP283</f>
        <v>0.35021088344455409</v>
      </c>
      <c r="BK283" s="119">
        <f>BC283*AQ283</f>
        <v>1.5508842548549956E-2</v>
      </c>
      <c r="BL283" s="120">
        <f>BC283*AR283</f>
        <v>4.2650649841319925</v>
      </c>
      <c r="BM283" s="74">
        <f>V283</f>
        <v>19.479352857142857</v>
      </c>
      <c r="BN283" s="119">
        <f>BM283</f>
        <v>19.479352857142857</v>
      </c>
      <c r="BO283" s="119">
        <f>BM283*AU283</f>
        <v>10.606858643235377</v>
      </c>
      <c r="BP283" s="119">
        <f>BM283*AV283</f>
        <v>1.9242375022593792</v>
      </c>
      <c r="BQ283" s="119">
        <f>BM283*AW283</f>
        <v>1.9608331545627378</v>
      </c>
      <c r="BR283" s="119">
        <f>BM283*AX283</f>
        <v>0.97903038963601141</v>
      </c>
      <c r="BS283" s="119">
        <f>BM283*AY283</f>
        <v>6.3836014785040307E-2</v>
      </c>
      <c r="BT283" s="119">
        <f>BM283*AZ283</f>
        <v>0.54286597756222277</v>
      </c>
      <c r="BU283" s="119">
        <f>BM283*BA283</f>
        <v>0.26779904187535664</v>
      </c>
      <c r="BV283" s="120">
        <f>BM283*BB283</f>
        <v>3.1338921332267367</v>
      </c>
      <c r="BW283" s="111">
        <v>3.6265500000000004</v>
      </c>
      <c r="BX283" s="112">
        <v>1.9831999999999996</v>
      </c>
      <c r="BY283" s="112"/>
      <c r="BZ283" s="112">
        <v>2.1378165</v>
      </c>
      <c r="CA283" s="112">
        <v>0.78620449999999997</v>
      </c>
      <c r="CB283" s="112">
        <v>0.12668450000000001</v>
      </c>
      <c r="CC283" s="112">
        <v>1.0012050000000001</v>
      </c>
      <c r="CD283" s="112">
        <v>0.12396999999999998</v>
      </c>
      <c r="CE283" s="112">
        <v>9.3293500000000001E-2</v>
      </c>
      <c r="CF283" s="112">
        <v>1.6422300000000001</v>
      </c>
      <c r="CG283" s="112">
        <v>6.458499999999999E-3</v>
      </c>
      <c r="CH283" s="112">
        <v>2.5474999999999999E-3</v>
      </c>
      <c r="CI283" s="112">
        <v>2.7250000000000001E-4</v>
      </c>
      <c r="CJ283" s="112">
        <v>5.4749999999999992E-4</v>
      </c>
      <c r="CK283" s="112">
        <v>8.737E-3</v>
      </c>
      <c r="CL283" s="112">
        <v>0.15384499999999998</v>
      </c>
      <c r="CM283" s="112">
        <v>5.4330000000000003E-2</v>
      </c>
      <c r="CN283" s="112">
        <v>6.2700000000000004E-3</v>
      </c>
      <c r="CO283" s="112">
        <v>6.3035000000000008E-2</v>
      </c>
      <c r="CP283" s="112">
        <v>0.10002</v>
      </c>
      <c r="CQ283" s="112">
        <v>0.16906000000000002</v>
      </c>
      <c r="CR283" s="112">
        <v>0.12410999999999998</v>
      </c>
      <c r="CS283" s="112">
        <v>9.1395000000000004E-2</v>
      </c>
      <c r="CT283" s="112">
        <v>0.54761999999999988</v>
      </c>
      <c r="CU283" s="112">
        <v>-5.015000000000003E-3</v>
      </c>
      <c r="CV283" s="112">
        <v>2.3644999999999998E-3</v>
      </c>
      <c r="CW283" s="112">
        <v>6.1050000000000004E-4</v>
      </c>
      <c r="CX283" s="112">
        <v>2.92E-4</v>
      </c>
      <c r="CY283" s="112">
        <v>5.574E-3</v>
      </c>
      <c r="CZ283" s="112">
        <v>2.4745000000000001E-3</v>
      </c>
      <c r="DA283" s="112">
        <v>2.6084999999999997E-3</v>
      </c>
      <c r="DB283" s="112">
        <v>1.1734999999999998E-3</v>
      </c>
      <c r="DC283" s="112">
        <v>2.8949999999999999E-4</v>
      </c>
      <c r="DD283" s="112">
        <v>9.7884999999999986E-2</v>
      </c>
      <c r="DE283" s="112">
        <v>3.0864999999999997E-2</v>
      </c>
      <c r="DF283" s="112">
        <v>3.1700000000000001E-4</v>
      </c>
      <c r="DG283" s="112">
        <v>3.2738000000000003E-2</v>
      </c>
      <c r="DH283" s="112">
        <v>1.0449999999999999E-4</v>
      </c>
      <c r="DI283" s="112">
        <v>3.0000000000000004E-5</v>
      </c>
      <c r="DJ283" s="112">
        <v>2.0962999999999996E-2</v>
      </c>
      <c r="DK283" s="112">
        <v>5.2301500000000001E-2</v>
      </c>
      <c r="DL283" s="112">
        <v>1.01E-4</v>
      </c>
      <c r="DM283" s="112">
        <v>0.56542499999999996</v>
      </c>
      <c r="DN283" s="112">
        <v>0.19053250000000002</v>
      </c>
      <c r="DO283" s="112">
        <v>1.9289999999999997E-3</v>
      </c>
      <c r="DP283" s="112">
        <v>1.6064999999999999E-3</v>
      </c>
      <c r="DQ283" s="112">
        <v>3.4850000000000007E-3</v>
      </c>
      <c r="DR283" s="112">
        <v>0</v>
      </c>
      <c r="DS283" s="113">
        <v>182.47004650000002</v>
      </c>
      <c r="DT283" s="111">
        <v>11.709345000000001</v>
      </c>
      <c r="DU283" s="112">
        <v>8.2707333333333324</v>
      </c>
      <c r="DV283" s="112"/>
      <c r="DW283" s="112">
        <v>8.2155395238095235</v>
      </c>
      <c r="DX283" s="112">
        <v>4.2648904761904758</v>
      </c>
      <c r="DY283" s="112">
        <v>0.83682380952380953</v>
      </c>
      <c r="DZ283" s="112">
        <v>2.3150057142857143</v>
      </c>
      <c r="EA283" s="112">
        <v>0.37488095238095243</v>
      </c>
      <c r="EB283" s="112">
        <v>0.24443476190476188</v>
      </c>
      <c r="EC283" s="112">
        <v>3.4644838095238093</v>
      </c>
      <c r="ED283" s="112">
        <v>0.17950476190476189</v>
      </c>
      <c r="EE283" s="112">
        <v>9.7600000000000013E-3</v>
      </c>
      <c r="EF283" s="112">
        <v>3.6761904761904761E-4</v>
      </c>
      <c r="EG283" s="112">
        <v>2.2580952380952383E-3</v>
      </c>
      <c r="EH283" s="112">
        <v>2.6609047619047619E-2</v>
      </c>
      <c r="EI283" s="112">
        <v>0.43869047619047613</v>
      </c>
      <c r="EJ283" s="112">
        <v>6.1461904761904752E-2</v>
      </c>
      <c r="EK283" s="112">
        <v>5.652380952380953E-3</v>
      </c>
      <c r="EL283" s="112">
        <v>0.10717619047619048</v>
      </c>
      <c r="EM283" s="112">
        <v>0.27382380952380952</v>
      </c>
      <c r="EN283" s="112">
        <v>0.37073333333333336</v>
      </c>
      <c r="EO283" s="112">
        <v>0.40345714285714285</v>
      </c>
      <c r="EP283" s="112">
        <v>0.1309238095238095</v>
      </c>
      <c r="EQ283" s="112">
        <v>1.286114285714286</v>
      </c>
      <c r="ER283" s="112">
        <v>-2.4971428571428592E-2</v>
      </c>
      <c r="ES283" s="112">
        <v>8.7338095238095239E-3</v>
      </c>
      <c r="ET283" s="112">
        <v>5.6952380952380948E-4</v>
      </c>
      <c r="EU283" s="112">
        <v>2.9000000000000006E-4</v>
      </c>
      <c r="EV283" s="112">
        <v>1.832380952380952E-2</v>
      </c>
      <c r="EW283" s="112">
        <v>1.7433333333333333E-3</v>
      </c>
      <c r="EX283" s="112">
        <v>1.8757142857142857E-3</v>
      </c>
      <c r="EY283" s="112">
        <v>1.4528571428571431E-3</v>
      </c>
      <c r="EZ283" s="112">
        <v>5.8000000000000011E-4</v>
      </c>
      <c r="FA283" s="112">
        <v>0.64869999999999994</v>
      </c>
      <c r="FB283" s="112">
        <v>2.1485714285714289E-2</v>
      </c>
      <c r="FC283" s="112">
        <v>0</v>
      </c>
      <c r="FD283" s="112">
        <v>7.4146666666666666E-2</v>
      </c>
      <c r="FE283" s="112">
        <v>1.7238095238095237E-4</v>
      </c>
      <c r="FF283" s="112">
        <v>5.1619047619047619E-4</v>
      </c>
      <c r="FG283" s="112">
        <v>4.926285714285715E-2</v>
      </c>
      <c r="FH283" s="112">
        <v>0.29540952380952373</v>
      </c>
      <c r="FI283" s="112">
        <v>2.4142857142857147E-4</v>
      </c>
      <c r="FJ283" s="112">
        <v>3.1256761904761907</v>
      </c>
      <c r="FK283" s="112">
        <v>1.0339128571428571</v>
      </c>
      <c r="FL283" s="112">
        <v>4.2357142857142854E-3</v>
      </c>
      <c r="FM283" s="112">
        <v>2.4119047619047618E-3</v>
      </c>
      <c r="FN283" s="112">
        <v>1.010952380952381E-2</v>
      </c>
      <c r="FO283" s="112">
        <v>2.0952380952380957E-5</v>
      </c>
      <c r="FP283" s="113">
        <v>60.893349047619054</v>
      </c>
    </row>
    <row r="284" spans="1:172" x14ac:dyDescent="0.2">
      <c r="A284" s="2" t="s">
        <v>5</v>
      </c>
      <c r="B284" s="21">
        <v>2001</v>
      </c>
      <c r="C284" s="20"/>
      <c r="D284" s="15"/>
      <c r="E284" s="15"/>
      <c r="F284" s="15"/>
      <c r="G284" s="42">
        <f>G283</f>
        <v>5.0179607759999998</v>
      </c>
      <c r="H284" s="104">
        <f>H283</f>
        <v>9.9690336895999998</v>
      </c>
      <c r="I284" s="38">
        <f>Tracking!BU24</f>
        <v>9.3074014285714277</v>
      </c>
      <c r="J284" s="41"/>
      <c r="K284" s="41"/>
      <c r="L284" s="108">
        <v>25.53413047619048</v>
      </c>
      <c r="M284" s="108">
        <v>13.534130476190477</v>
      </c>
      <c r="N284" s="108">
        <v>7.0210080952380967</v>
      </c>
      <c r="O284" s="108">
        <v>1.2883261904761905</v>
      </c>
      <c r="P284" s="108">
        <v>3.0123980952380953</v>
      </c>
      <c r="Q284" s="108">
        <v>1.0359047619047619</v>
      </c>
      <c r="R284" s="108">
        <v>0.1359609523809524</v>
      </c>
      <c r="S284" s="108">
        <v>0.90010285714285687</v>
      </c>
      <c r="T284" s="108">
        <v>0.14043285714285714</v>
      </c>
      <c r="U284" s="110">
        <v>12</v>
      </c>
      <c r="V284" s="38">
        <f>Tracking!BT24</f>
        <v>21.301045454545456</v>
      </c>
      <c r="W284" s="41"/>
      <c r="X284" s="41"/>
      <c r="Y284" s="108">
        <v>97.708295000000007</v>
      </c>
      <c r="Z284" s="108">
        <v>85.708295000000007</v>
      </c>
      <c r="AA284" s="108">
        <v>64.738312727272742</v>
      </c>
      <c r="AB284" s="108">
        <v>5.6565836363636359</v>
      </c>
      <c r="AC284" s="108">
        <v>9.6351722727272762</v>
      </c>
      <c r="AD284" s="108">
        <v>3.5389090909090921</v>
      </c>
      <c r="AE284" s="108">
        <v>0.42392999999999997</v>
      </c>
      <c r="AF284" s="108">
        <v>1.6920218181818185</v>
      </c>
      <c r="AG284" s="108">
        <v>2.3364090909090907E-2</v>
      </c>
      <c r="AH284" s="110">
        <v>12</v>
      </c>
      <c r="AI284" s="38">
        <f t="shared" ref="AI284:AI299" si="1335">I284</f>
        <v>9.3074014285714277</v>
      </c>
      <c r="AJ284" s="121">
        <f t="shared" si="1326"/>
        <v>1</v>
      </c>
      <c r="AK284" s="121">
        <f t="shared" si="1327"/>
        <v>0.27496562304265248</v>
      </c>
      <c r="AL284" s="121">
        <f t="shared" si="1328"/>
        <v>5.0455064122019007E-2</v>
      </c>
      <c r="AM284" s="121">
        <f t="shared" si="1329"/>
        <v>0.11797535451802567</v>
      </c>
      <c r="AN284" s="121">
        <f t="shared" si="1330"/>
        <v>4.0569416016366808E-2</v>
      </c>
      <c r="AO284" s="121">
        <f t="shared" si="1331"/>
        <v>5.3246752423283172E-3</v>
      </c>
      <c r="AP284" s="121">
        <f t="shared" si="1332"/>
        <v>3.525096959859924E-2</v>
      </c>
      <c r="AQ284" s="121">
        <f t="shared" si="1333"/>
        <v>5.4998096478673895E-3</v>
      </c>
      <c r="AR284" s="122">
        <f t="shared" si="1334"/>
        <v>0.46995921835636828</v>
      </c>
      <c r="AS284" s="38">
        <f t="shared" ref="AS284:AS299" si="1336">V284</f>
        <v>21.301045454545456</v>
      </c>
      <c r="AT284" s="121">
        <f>Y284/Y284</f>
        <v>1</v>
      </c>
      <c r="AU284" s="121">
        <f>AA284/Y284</f>
        <v>0.66256721322660206</v>
      </c>
      <c r="AV284" s="121">
        <f>AB284/Y284</f>
        <v>5.7892563127456428E-2</v>
      </c>
      <c r="AW284" s="121">
        <f>AC284/Y284</f>
        <v>9.8611609922445942E-2</v>
      </c>
      <c r="AX284" s="121">
        <f>AD284/Y284</f>
        <v>3.6219126440688497E-2</v>
      </c>
      <c r="AY284" s="121">
        <f>AE284/Y284</f>
        <v>4.3387309132760935E-3</v>
      </c>
      <c r="AZ284" s="121">
        <f>AF284/Y284</f>
        <v>1.7317074442674683E-2</v>
      </c>
      <c r="BA284" s="121">
        <f>AG284/Y284</f>
        <v>2.3912085365004993E-4</v>
      </c>
      <c r="BB284" s="122">
        <f>AH284/Y284</f>
        <v>0.12281454711700782</v>
      </c>
      <c r="BC284" s="38">
        <f t="shared" ref="BC284:BC299" si="1337">I284</f>
        <v>9.3074014285714277</v>
      </c>
      <c r="BD284" s="123">
        <f>BC284</f>
        <v>9.3074014285714277</v>
      </c>
      <c r="BE284" s="123">
        <f t="shared" ref="BE284:BE299" si="1338">BC284*AK284</f>
        <v>2.5592154327152166</v>
      </c>
      <c r="BF284" s="123">
        <f t="shared" ref="BF284:BF299" si="1339">BC284*AL284</f>
        <v>0.46960553588794268</v>
      </c>
      <c r="BG284" s="123">
        <f t="shared" ref="BG284:BG299" si="1340">BC284*AM284</f>
        <v>1.0980439831772928</v>
      </c>
      <c r="BH284" s="123">
        <f t="shared" ref="BH284:BH299" si="1341">BC284*AN284</f>
        <v>0.37759584058704099</v>
      </c>
      <c r="BI284" s="123">
        <f t="shared" ref="BI284:BI299" si="1342">BC284*AO284</f>
        <v>4.9558889957125492E-2</v>
      </c>
      <c r="BJ284" s="123">
        <f t="shared" ref="BJ284:BJ299" si="1343">BC284*AP284</f>
        <v>0.32809492480053054</v>
      </c>
      <c r="BK284" s="123">
        <f t="shared" ref="BK284:BK299" si="1344">BC284*AQ284</f>
        <v>5.1188936173431863E-2</v>
      </c>
      <c r="BL284" s="124">
        <f t="shared" ref="BL284:BL299" si="1345">BC284*AR284</f>
        <v>4.3740991003003735</v>
      </c>
      <c r="BM284" s="38">
        <f t="shared" ref="BM284:BM299" si="1346">V284</f>
        <v>21.301045454545456</v>
      </c>
      <c r="BN284" s="123">
        <f>BM284</f>
        <v>21.301045454545456</v>
      </c>
      <c r="BO284" s="123">
        <f t="shared" ref="BO284:BO299" si="1347">BM284*AU284</f>
        <v>14.113374325631362</v>
      </c>
      <c r="BP284" s="123">
        <f t="shared" ref="BP284:BP299" si="1348">BM284*AV284</f>
        <v>1.2331721186580915</v>
      </c>
      <c r="BQ284" s="123">
        <f t="shared" ref="BQ284:BQ299" si="1349">BM284*AW284</f>
        <v>2.1005303853039266</v>
      </c>
      <c r="BR284" s="123">
        <f t="shared" ref="BR284:BR299" si="1350">BM284*AX284</f>
        <v>0.77150525863703479</v>
      </c>
      <c r="BS284" s="123">
        <f t="shared" ref="BS284:BS299" si="1351">BM284*AY284</f>
        <v>9.2419504398735586E-2</v>
      </c>
      <c r="BT284" s="123">
        <f t="shared" ref="BT284:BT299" si="1352">BM284*AZ284</f>
        <v>0.36887178984316082</v>
      </c>
      <c r="BU284" s="123">
        <f t="shared" ref="BU284:BU299" si="1353">BM284*BA284</f>
        <v>5.0935241727294248E-3</v>
      </c>
      <c r="BV284" s="124">
        <f t="shared" ref="BV284:BV299" si="1354">BM284*BB284</f>
        <v>2.6160782506187981</v>
      </c>
      <c r="BW284" s="114">
        <v>3.5020952380952379</v>
      </c>
      <c r="BX284" s="115">
        <v>2.0019238095238094</v>
      </c>
      <c r="BY284" s="115">
        <v>3.6361809523809514</v>
      </c>
      <c r="BZ284" s="115">
        <v>2.2584861904761904</v>
      </c>
      <c r="CA284" s="115">
        <v>0.84501619047619037</v>
      </c>
      <c r="CB284" s="115">
        <v>0.14822095238095243</v>
      </c>
      <c r="CC284" s="115">
        <v>1.0049228571428575</v>
      </c>
      <c r="CD284" s="115">
        <v>0.10359047619047621</v>
      </c>
      <c r="CE284" s="115">
        <v>0.1359609523809524</v>
      </c>
      <c r="CF284" s="115">
        <v>1.5001714285714287</v>
      </c>
      <c r="CG284" s="115">
        <v>2.0774761904761907E-2</v>
      </c>
      <c r="CH284" s="115">
        <v>3.9642857142857145E-3</v>
      </c>
      <c r="CI284" s="115">
        <v>1.2380952380952381E-4</v>
      </c>
      <c r="CJ284" s="115">
        <v>1.1542857142857142E-3</v>
      </c>
      <c r="CK284" s="115">
        <v>1.0434761904761905E-2</v>
      </c>
      <c r="CL284" s="115">
        <v>0.14263809523809529</v>
      </c>
      <c r="CM284" s="115">
        <v>3.850476190476191E-2</v>
      </c>
      <c r="CN284" s="115">
        <v>5.6190476190476194E-4</v>
      </c>
      <c r="CO284" s="115">
        <v>2.2114285714285715E-2</v>
      </c>
      <c r="CP284" s="115">
        <v>9.2899999999999996E-2</v>
      </c>
      <c r="CQ284" s="115">
        <v>0.21883809523809525</v>
      </c>
      <c r="CR284" s="115">
        <v>0.14632380952380952</v>
      </c>
      <c r="CS284" s="115">
        <v>7.8114285714285692E-2</v>
      </c>
      <c r="CT284" s="115">
        <v>0.55829047619047623</v>
      </c>
      <c r="CU284" s="115">
        <v>-3.3666666666666671E-3</v>
      </c>
      <c r="CV284" s="115">
        <v>6.4638095238095236E-3</v>
      </c>
      <c r="CW284" s="115">
        <v>1.0742857142857143E-3</v>
      </c>
      <c r="CX284" s="115">
        <v>2.038095238095238E-4</v>
      </c>
      <c r="CY284" s="115">
        <v>8.8828571428571455E-3</v>
      </c>
      <c r="CZ284" s="115">
        <v>8.9476190476190493E-4</v>
      </c>
      <c r="DA284" s="115">
        <v>2.2647619047619048E-3</v>
      </c>
      <c r="DB284" s="115">
        <v>1.3009523809523812E-3</v>
      </c>
      <c r="DC284" s="115">
        <v>4.5904761904761902E-4</v>
      </c>
      <c r="DD284" s="115">
        <v>0.11489999999999997</v>
      </c>
      <c r="DE284" s="115">
        <v>8.9285714285714298E-3</v>
      </c>
      <c r="DF284" s="115">
        <v>0</v>
      </c>
      <c r="DG284" s="115">
        <v>5.1590952380952383E-2</v>
      </c>
      <c r="DH284" s="115">
        <v>3.2904761904761906E-4</v>
      </c>
      <c r="DI284" s="115">
        <v>1.5714285714285713E-4</v>
      </c>
      <c r="DJ284" s="115">
        <v>3.2222857142857143E-2</v>
      </c>
      <c r="DK284" s="115">
        <v>5.9077142857142863E-2</v>
      </c>
      <c r="DL284" s="115">
        <v>8.4761904761904771E-5</v>
      </c>
      <c r="DM284" s="115">
        <v>0.54500000000000004</v>
      </c>
      <c r="DN284" s="115">
        <v>0.20485238095238095</v>
      </c>
      <c r="DO284" s="115">
        <v>1.7647619047619046E-3</v>
      </c>
      <c r="DP284" s="115">
        <v>1.311904761904762E-3</v>
      </c>
      <c r="DQ284" s="115">
        <v>3.5076190476190485E-3</v>
      </c>
      <c r="DR284" s="115">
        <v>1.0000000000000001E-5</v>
      </c>
      <c r="DS284" s="116">
        <v>168.93037095238091</v>
      </c>
      <c r="DT284" s="114">
        <v>13.392636363636365</v>
      </c>
      <c r="DU284" s="115">
        <v>10.572600000000001</v>
      </c>
      <c r="DV284" s="115">
        <v>11.935028095238094</v>
      </c>
      <c r="DW284" s="115">
        <v>10.387517272727273</v>
      </c>
      <c r="DX284" s="115">
        <v>6.1696709090909083</v>
      </c>
      <c r="DY284" s="115">
        <v>0.62232545454545452</v>
      </c>
      <c r="DZ284" s="115">
        <v>2.8141445454545457</v>
      </c>
      <c r="EA284" s="115">
        <v>0.35389090909090903</v>
      </c>
      <c r="EB284" s="115">
        <v>0.42392999999999997</v>
      </c>
      <c r="EC284" s="115">
        <v>2.8200363636363637</v>
      </c>
      <c r="ED284" s="115">
        <v>3.5568181818181823E-3</v>
      </c>
      <c r="EE284" s="115">
        <v>5.732727272727273E-3</v>
      </c>
      <c r="EF284" s="115">
        <v>3.6045454545454542E-4</v>
      </c>
      <c r="EG284" s="115">
        <v>2.1604545454545448E-3</v>
      </c>
      <c r="EH284" s="115">
        <v>2.6492727272727275E-2</v>
      </c>
      <c r="EI284" s="115">
        <v>0.49194999999999994</v>
      </c>
      <c r="EJ284" s="115">
        <v>4.9536363636363642E-2</v>
      </c>
      <c r="EK284" s="115">
        <v>2.1772727272727273E-3</v>
      </c>
      <c r="EL284" s="115">
        <v>9.5918181818181833E-2</v>
      </c>
      <c r="EM284" s="115">
        <v>0.32717727272727271</v>
      </c>
      <c r="EN284" s="115">
        <v>0.48389545454545452</v>
      </c>
      <c r="EO284" s="115">
        <v>0.46664999999999995</v>
      </c>
      <c r="EP284" s="115">
        <v>0.18977272727272732</v>
      </c>
      <c r="EQ284" s="115">
        <v>1.563413636363636</v>
      </c>
      <c r="ER284" s="115">
        <v>-0.25854545454545458</v>
      </c>
      <c r="ES284" s="115">
        <v>0</v>
      </c>
      <c r="ET284" s="115">
        <v>1.0586363636363636E-3</v>
      </c>
      <c r="EU284" s="115">
        <v>6.3318181818181822E-4</v>
      </c>
      <c r="EV284" s="115">
        <v>3.0118636363636361E-2</v>
      </c>
      <c r="EW284" s="115">
        <v>1.9731818181818179E-3</v>
      </c>
      <c r="EX284" s="115">
        <v>3.8440909090909085E-3</v>
      </c>
      <c r="EY284" s="115">
        <v>1.9609090909090913E-3</v>
      </c>
      <c r="EZ284" s="115">
        <v>9.5136363636363669E-4</v>
      </c>
      <c r="FA284" s="115">
        <v>0.48242272727272728</v>
      </c>
      <c r="FB284" s="115">
        <v>1.5590909090909093E-2</v>
      </c>
      <c r="FC284" s="115">
        <v>0</v>
      </c>
      <c r="FD284" s="115">
        <v>5.5563636363636371E-2</v>
      </c>
      <c r="FE284" s="115">
        <v>2.4090909090909094E-4</v>
      </c>
      <c r="FF284" s="115">
        <v>9.1909090909090922E-4</v>
      </c>
      <c r="FG284" s="115">
        <v>0.11066909090909091</v>
      </c>
      <c r="FH284" s="115">
        <v>0.22783863636363633</v>
      </c>
      <c r="FI284" s="115">
        <v>2.7636363636363633E-4</v>
      </c>
      <c r="FJ284" s="115">
        <v>4.5484409090909104</v>
      </c>
      <c r="FK284" s="115">
        <v>1.4956777272727273</v>
      </c>
      <c r="FL284" s="115">
        <v>6.8890909090909081E-3</v>
      </c>
      <c r="FM284" s="115">
        <v>2.7386363636363637E-3</v>
      </c>
      <c r="FN284" s="115">
        <v>5.7350000000000005E-3</v>
      </c>
      <c r="FO284" s="115">
        <v>3.1818181818181817E-6</v>
      </c>
      <c r="FP284" s="116">
        <v>52.858170909090902</v>
      </c>
    </row>
    <row r="285" spans="1:172" x14ac:dyDescent="0.2">
      <c r="A285" s="2" t="s">
        <v>5</v>
      </c>
      <c r="B285" s="21">
        <v>2002</v>
      </c>
      <c r="C285" s="20"/>
      <c r="D285" s="15"/>
      <c r="E285" s="15"/>
      <c r="F285" s="15"/>
      <c r="G285" s="42">
        <f>G283</f>
        <v>5.0179607759999998</v>
      </c>
      <c r="H285" s="104">
        <f>H283</f>
        <v>9.9690336895999998</v>
      </c>
      <c r="I285" s="38">
        <f>Tracking!BU25</f>
        <v>9.116468750000001</v>
      </c>
      <c r="J285" s="41"/>
      <c r="K285" s="41"/>
      <c r="L285" s="108">
        <v>25.154317500000001</v>
      </c>
      <c r="M285" s="108">
        <v>13.154317500000003</v>
      </c>
      <c r="N285" s="108">
        <v>6.5542637499999996</v>
      </c>
      <c r="O285" s="108">
        <v>1.03833</v>
      </c>
      <c r="P285" s="108">
        <v>3.0819750000000004</v>
      </c>
      <c r="Q285" s="108">
        <v>1.0036250000000002</v>
      </c>
      <c r="R285" s="108">
        <v>0.12454458333333331</v>
      </c>
      <c r="S285" s="108">
        <v>1.0918600000000001</v>
      </c>
      <c r="T285" s="108">
        <v>0.25971833333333333</v>
      </c>
      <c r="U285" s="110">
        <v>12</v>
      </c>
      <c r="V285" s="38">
        <f>Tracking!BT25</f>
        <v>22.123386249999999</v>
      </c>
      <c r="W285" s="41"/>
      <c r="X285" s="41"/>
      <c r="Y285" s="108">
        <v>106.39246333333331</v>
      </c>
      <c r="Z285" s="108">
        <v>94.392463333333339</v>
      </c>
      <c r="AA285" s="108">
        <v>72.697973333333337</v>
      </c>
      <c r="AB285" s="108">
        <v>5.3515462499999993</v>
      </c>
      <c r="AC285" s="108">
        <v>10.875887083333332</v>
      </c>
      <c r="AD285" s="108">
        <v>3.449666666666666</v>
      </c>
      <c r="AE285" s="108">
        <v>0.45675458333333335</v>
      </c>
      <c r="AF285" s="108">
        <v>1.4911799999999999</v>
      </c>
      <c r="AG285" s="108">
        <v>6.9456250000000011E-2</v>
      </c>
      <c r="AH285" s="110">
        <v>12</v>
      </c>
      <c r="AI285" s="38">
        <f t="shared" si="1335"/>
        <v>9.116468750000001</v>
      </c>
      <c r="AJ285" s="121">
        <f t="shared" si="1326"/>
        <v>1</v>
      </c>
      <c r="AK285" s="121">
        <f t="shared" si="1327"/>
        <v>0.26056217784481728</v>
      </c>
      <c r="AL285" s="121">
        <f t="shared" si="1328"/>
        <v>4.1278400815287469E-2</v>
      </c>
      <c r="AM285" s="121">
        <f t="shared" si="1329"/>
        <v>0.12252270410437494</v>
      </c>
      <c r="AN285" s="121">
        <f t="shared" si="1330"/>
        <v>3.9898717188411099E-2</v>
      </c>
      <c r="AO285" s="121">
        <f t="shared" si="1331"/>
        <v>4.9512209318870728E-3</v>
      </c>
      <c r="AP285" s="121">
        <f t="shared" si="1332"/>
        <v>4.3406464914025195E-2</v>
      </c>
      <c r="AQ285" s="121">
        <f t="shared" si="1333"/>
        <v>1.032500020457058E-2</v>
      </c>
      <c r="AR285" s="122">
        <f t="shared" si="1334"/>
        <v>0.47705528086778737</v>
      </c>
      <c r="AS285" s="38">
        <f t="shared" si="1336"/>
        <v>22.123386249999999</v>
      </c>
      <c r="AT285" s="121">
        <f t="shared" ref="AT285:AT299" si="1355">Y285/Y285</f>
        <v>1</v>
      </c>
      <c r="AU285" s="121">
        <f t="shared" ref="AU285:AU299" si="1356">AA285/Y285</f>
        <v>0.68330002949143753</v>
      </c>
      <c r="AV285" s="121">
        <f t="shared" ref="AV285:AV299" si="1357">AB285/Y285</f>
        <v>5.0300050232254867E-2</v>
      </c>
      <c r="AW285" s="121">
        <f t="shared" ref="AW285:AW299" si="1358">AC285/Y285</f>
        <v>0.10222422474850115</v>
      </c>
      <c r="AX285" s="121">
        <f t="shared" ref="AX285:AX299" si="1359">AD285/Y285</f>
        <v>3.2423975896287642E-2</v>
      </c>
      <c r="AY285" s="121">
        <f t="shared" ref="AY285:AY299" si="1360">AE285/Y285</f>
        <v>4.293110329650858E-3</v>
      </c>
      <c r="AZ285" s="121">
        <f t="shared" ref="AZ285:AZ299" si="1361">AF285/Y285</f>
        <v>1.4015842412897734E-2</v>
      </c>
      <c r="BA285" s="121">
        <f t="shared" ref="BA285:BA299" si="1362">AG285/Y285</f>
        <v>6.5283054667500124E-4</v>
      </c>
      <c r="BB285" s="122">
        <f t="shared" ref="BB285:BB299" si="1363">AH285/Y285</f>
        <v>0.11278994417493046</v>
      </c>
      <c r="BC285" s="38">
        <f t="shared" si="1337"/>
        <v>9.116468750000001</v>
      </c>
      <c r="BD285" s="123">
        <f t="shared" ref="BD285:BD299" si="1364">BC285</f>
        <v>9.116468750000001</v>
      </c>
      <c r="BE285" s="123">
        <f t="shared" si="1338"/>
        <v>2.3754069517542193</v>
      </c>
      <c r="BF285" s="123">
        <f t="shared" si="1339"/>
        <v>0.37631325108254277</v>
      </c>
      <c r="BG285" s="123">
        <f t="shared" si="1340"/>
        <v>1.1169744031330309</v>
      </c>
      <c r="BH285" s="123">
        <f t="shared" si="1341"/>
        <v>0.3637354084132377</v>
      </c>
      <c r="BI285" s="123">
        <f t="shared" si="1342"/>
        <v>4.5137650899894383E-2</v>
      </c>
      <c r="BJ285" s="123">
        <f t="shared" si="1343"/>
        <v>0.39571368093668219</v>
      </c>
      <c r="BK285" s="123">
        <f t="shared" si="1344"/>
        <v>9.4127541708711307E-2</v>
      </c>
      <c r="BL285" s="124">
        <f t="shared" si="1345"/>
        <v>4.3490595600536572</v>
      </c>
      <c r="BM285" s="38">
        <f t="shared" si="1346"/>
        <v>22.123386249999999</v>
      </c>
      <c r="BN285" s="123">
        <f t="shared" ref="BN285:BN299" si="1365">BM285</f>
        <v>22.123386249999999</v>
      </c>
      <c r="BO285" s="123">
        <f t="shared" si="1347"/>
        <v>15.116910477075463</v>
      </c>
      <c r="BP285" s="123">
        <f t="shared" si="1348"/>
        <v>1.1128074396825767</v>
      </c>
      <c r="BQ285" s="123">
        <f t="shared" si="1349"/>
        <v>2.2615460082179002</v>
      </c>
      <c r="BR285" s="123">
        <f t="shared" si="1350"/>
        <v>0.71732814251426147</v>
      </c>
      <c r="BS285" s="123">
        <f t="shared" si="1351"/>
        <v>9.4978138036730761E-2</v>
      </c>
      <c r="BT285" s="123">
        <f t="shared" si="1352"/>
        <v>0.31007789531966856</v>
      </c>
      <c r="BU285" s="123">
        <f t="shared" si="1353"/>
        <v>1.4442822339889706E-2</v>
      </c>
      <c r="BV285" s="124">
        <f t="shared" si="1354"/>
        <v>2.495295500097924</v>
      </c>
      <c r="BW285" s="114">
        <v>3.8122791666666664</v>
      </c>
      <c r="BX285" s="115">
        <v>1.9939124999999998</v>
      </c>
      <c r="BY285" s="115">
        <v>3.915657916666667</v>
      </c>
      <c r="BZ285" s="115">
        <v>2.2150566666666669</v>
      </c>
      <c r="CA285" s="115">
        <v>0.80159291666666654</v>
      </c>
      <c r="CB285" s="115">
        <v>0.12102374999999999</v>
      </c>
      <c r="CC285" s="115">
        <v>1.0264875</v>
      </c>
      <c r="CD285" s="115">
        <v>0.10036250000000001</v>
      </c>
      <c r="CE285" s="115">
        <v>0.12454458333333331</v>
      </c>
      <c r="CF285" s="115">
        <v>1.819766666666667</v>
      </c>
      <c r="CG285" s="115">
        <v>4.1047499999999994E-2</v>
      </c>
      <c r="CH285" s="115">
        <v>1.3372083333333333E-2</v>
      </c>
      <c r="CI285" s="115">
        <v>1.2916666666666667E-4</v>
      </c>
      <c r="CJ285" s="115">
        <v>8.8958333333333326E-4</v>
      </c>
      <c r="CK285" s="115">
        <v>9.8304166666666661E-3</v>
      </c>
      <c r="CL285" s="115">
        <v>0.13194583333333335</v>
      </c>
      <c r="CM285" s="115">
        <v>4.4250000000000005E-2</v>
      </c>
      <c r="CN285" s="115">
        <v>1.0041666666666667E-3</v>
      </c>
      <c r="CO285" s="115">
        <v>2.2554166666666667E-2</v>
      </c>
      <c r="CP285" s="115">
        <v>9.6054166666666663E-2</v>
      </c>
      <c r="CQ285" s="115">
        <v>0.22459166666666666</v>
      </c>
      <c r="CR285" s="115">
        <v>0.15023333333333336</v>
      </c>
      <c r="CS285" s="115">
        <v>7.6837500000000003E-2</v>
      </c>
      <c r="CT285" s="115">
        <v>0.57027083333333339</v>
      </c>
      <c r="CU285" s="115">
        <v>7.4458333333333329E-3</v>
      </c>
      <c r="CV285" s="115">
        <v>9.4983333333333326E-3</v>
      </c>
      <c r="CW285" s="115">
        <v>1.0416666666666666E-5</v>
      </c>
      <c r="CX285" s="115">
        <v>2.0625000000000003E-4</v>
      </c>
      <c r="CY285" s="115">
        <v>6.6629166666666668E-3</v>
      </c>
      <c r="CZ285" s="115">
        <v>7.45E-4</v>
      </c>
      <c r="DA285" s="115">
        <v>7.0024999999999992E-3</v>
      </c>
      <c r="DB285" s="115">
        <v>6.3416666666666667E-4</v>
      </c>
      <c r="DC285" s="115">
        <v>1.3458333333333334E-4</v>
      </c>
      <c r="DD285" s="115">
        <v>9.3816666666666645E-2</v>
      </c>
      <c r="DE285" s="115">
        <v>4.5750000000000001E-3</v>
      </c>
      <c r="DF285" s="115">
        <v>4.8333333333333328E-4</v>
      </c>
      <c r="DG285" s="115">
        <v>4.1434166666666661E-2</v>
      </c>
      <c r="DH285" s="115">
        <v>1.9125000000000001E-4</v>
      </c>
      <c r="DI285" s="115">
        <v>2.8333333333333335E-5</v>
      </c>
      <c r="DJ285" s="115">
        <v>2.2737500000000004E-2</v>
      </c>
      <c r="DK285" s="115">
        <v>4.6378333333333334E-2</v>
      </c>
      <c r="DL285" s="115">
        <v>1.3333333333333334E-4</v>
      </c>
      <c r="DM285" s="115">
        <v>0.51743333333333341</v>
      </c>
      <c r="DN285" s="115">
        <v>0.19432541666666669</v>
      </c>
      <c r="DO285" s="115">
        <v>5.4333333333333328E-4</v>
      </c>
      <c r="DP285" s="115">
        <v>4.2916666666666667E-4</v>
      </c>
      <c r="DQ285" s="115">
        <v>2.4008333333333338E-3</v>
      </c>
      <c r="DR285" s="115">
        <v>4.3750000000000006E-5</v>
      </c>
      <c r="DS285" s="116">
        <v>173.38467</v>
      </c>
      <c r="DT285" s="114">
        <v>13.412916666666666</v>
      </c>
      <c r="DU285" s="115">
        <v>10.927616666666667</v>
      </c>
      <c r="DV285" s="115">
        <v>13.074846666666666</v>
      </c>
      <c r="DW285" s="115">
        <v>11.153174166666664</v>
      </c>
      <c r="DX285" s="115">
        <v>6.6900437500000001</v>
      </c>
      <c r="DY285" s="115">
        <v>0.56135541666666666</v>
      </c>
      <c r="DZ285" s="115">
        <v>3.0897450000000002</v>
      </c>
      <c r="EA285" s="115">
        <v>0.3449666666666667</v>
      </c>
      <c r="EB285" s="115">
        <v>0.45675458333333335</v>
      </c>
      <c r="EC285" s="115">
        <v>2.4852999999999996</v>
      </c>
      <c r="ED285" s="115">
        <v>1.0309583333333334E-2</v>
      </c>
      <c r="EE285" s="115">
        <v>1.6539583333333333E-2</v>
      </c>
      <c r="EF285" s="115">
        <v>2.6041666666666666E-4</v>
      </c>
      <c r="EG285" s="115">
        <v>2.4399999999999999E-3</v>
      </c>
      <c r="EH285" s="115">
        <v>2.4372500000000002E-2</v>
      </c>
      <c r="EI285" s="115">
        <v>0.37878750000000005</v>
      </c>
      <c r="EJ285" s="115">
        <v>5.4279166666666656E-2</v>
      </c>
      <c r="EK285" s="115">
        <v>3.3958333333333327E-3</v>
      </c>
      <c r="EL285" s="115">
        <v>0.13465416666666669</v>
      </c>
      <c r="EM285" s="115">
        <v>0.37939999999999996</v>
      </c>
      <c r="EN285" s="115">
        <v>0.55213333333333325</v>
      </c>
      <c r="EO285" s="115">
        <v>0.55884166666666657</v>
      </c>
      <c r="EP285" s="115">
        <v>9.1495833333333318E-2</v>
      </c>
      <c r="EQ285" s="115">
        <v>1.7165249999999999</v>
      </c>
      <c r="ER285" s="115">
        <v>-0.2138041666666666</v>
      </c>
      <c r="ES285" s="115">
        <v>2.2500000000000001E-5</v>
      </c>
      <c r="ET285" s="115">
        <v>8.7499999999999999E-5</v>
      </c>
      <c r="EU285" s="115">
        <v>6.7958333333333336E-4</v>
      </c>
      <c r="EV285" s="115">
        <v>2.2129583333333327E-2</v>
      </c>
      <c r="EW285" s="115">
        <v>1.5595833333333336E-3</v>
      </c>
      <c r="EX285" s="115">
        <v>7.6283333333333333E-3</v>
      </c>
      <c r="EY285" s="115">
        <v>9.3708333333333328E-4</v>
      </c>
      <c r="EZ285" s="115">
        <v>8.8000000000000003E-4</v>
      </c>
      <c r="FA285" s="115">
        <v>0.43515833333333326</v>
      </c>
      <c r="FB285" s="115">
        <v>1.9795833333333335E-2</v>
      </c>
      <c r="FC285" s="115">
        <v>0</v>
      </c>
      <c r="FD285" s="115">
        <v>6.7304583333333362E-2</v>
      </c>
      <c r="FE285" s="115">
        <v>2.5916666666666666E-4</v>
      </c>
      <c r="FF285" s="115">
        <v>8.0458333333333337E-4</v>
      </c>
      <c r="FG285" s="115">
        <v>0.12511749999999999</v>
      </c>
      <c r="FH285" s="115">
        <v>0.1559533333333333</v>
      </c>
      <c r="FI285" s="115">
        <v>3.6333333333333335E-4</v>
      </c>
      <c r="FJ285" s="115">
        <v>4.7429625000000009</v>
      </c>
      <c r="FK285" s="115">
        <v>1.6218287499999997</v>
      </c>
      <c r="FL285" s="115">
        <v>1.9800000000000004E-3</v>
      </c>
      <c r="FM285" s="115">
        <v>2.3924999999999997E-3</v>
      </c>
      <c r="FN285" s="115">
        <v>6.0170833333333335E-3</v>
      </c>
      <c r="FO285" s="115">
        <v>1.7250000000000002E-4</v>
      </c>
      <c r="FP285" s="116">
        <v>49.512554583333333</v>
      </c>
    </row>
    <row r="286" spans="1:172" x14ac:dyDescent="0.2">
      <c r="A286" s="2" t="s">
        <v>5</v>
      </c>
      <c r="B286" s="21">
        <v>2003</v>
      </c>
      <c r="C286" s="20"/>
      <c r="D286" s="15"/>
      <c r="E286" s="15"/>
      <c r="F286" s="15"/>
      <c r="G286" s="42">
        <f>G283</f>
        <v>5.0179607759999998</v>
      </c>
      <c r="H286" s="104">
        <f>H283</f>
        <v>9.9690336895999998</v>
      </c>
      <c r="I286" s="38">
        <f>Tracking!BU26</f>
        <v>9.4847733333333313</v>
      </c>
      <c r="J286" s="41"/>
      <c r="K286" s="41"/>
      <c r="L286" s="108">
        <v>25.98476166666666</v>
      </c>
      <c r="M286" s="108">
        <v>13.984761666666666</v>
      </c>
      <c r="N286" s="108">
        <v>7.3850308333333343</v>
      </c>
      <c r="O286" s="108">
        <v>0.91305708333333346</v>
      </c>
      <c r="P286" s="108">
        <v>3.0919508333333332</v>
      </c>
      <c r="Q286" s="108">
        <v>0.90666666666666662</v>
      </c>
      <c r="R286" s="108">
        <v>0.10409791666666664</v>
      </c>
      <c r="S286" s="108">
        <v>1.2369375</v>
      </c>
      <c r="T286" s="108">
        <v>0.34701999999999988</v>
      </c>
      <c r="U286" s="110">
        <v>12</v>
      </c>
      <c r="V286" s="38">
        <f>Tracking!BT26</f>
        <v>20.956431249999998</v>
      </c>
      <c r="W286" s="41"/>
      <c r="X286" s="41"/>
      <c r="Y286" s="108">
        <v>95.54923041666666</v>
      </c>
      <c r="Z286" s="108">
        <v>83.54923041666666</v>
      </c>
      <c r="AA286" s="108">
        <v>62.891401250000001</v>
      </c>
      <c r="AB286" s="108">
        <v>4.4502862500000004</v>
      </c>
      <c r="AC286" s="108">
        <v>10.054695416666668</v>
      </c>
      <c r="AD286" s="108">
        <v>3.7341250000000001</v>
      </c>
      <c r="AE286" s="108">
        <v>0.28760791666666669</v>
      </c>
      <c r="AF286" s="108">
        <v>2.0092999999999996</v>
      </c>
      <c r="AG286" s="108">
        <v>0.12181666666666667</v>
      </c>
      <c r="AH286" s="110">
        <v>12</v>
      </c>
      <c r="AI286" s="38">
        <f t="shared" si="1335"/>
        <v>9.4847733333333313</v>
      </c>
      <c r="AJ286" s="121">
        <f t="shared" si="1326"/>
        <v>1</v>
      </c>
      <c r="AK286" s="121">
        <f t="shared" si="1327"/>
        <v>0.28420621778520588</v>
      </c>
      <c r="AL286" s="121">
        <f t="shared" si="1328"/>
        <v>3.5138174251742559E-2</v>
      </c>
      <c r="AM286" s="121">
        <f t="shared" si="1329"/>
        <v>0.11899092525831007</v>
      </c>
      <c r="AN286" s="121">
        <f t="shared" si="1330"/>
        <v>3.4892244858637345E-2</v>
      </c>
      <c r="AO286" s="121">
        <f t="shared" si="1331"/>
        <v>4.0061139679492923E-3</v>
      </c>
      <c r="AP286" s="121">
        <f t="shared" si="1332"/>
        <v>4.7602418520033898E-2</v>
      </c>
      <c r="AQ286" s="121">
        <f t="shared" si="1333"/>
        <v>1.335475015901948E-2</v>
      </c>
      <c r="AR286" s="122">
        <f t="shared" si="1334"/>
        <v>0.46180912312902372</v>
      </c>
      <c r="AS286" s="38">
        <f t="shared" si="1336"/>
        <v>20.956431249999998</v>
      </c>
      <c r="AT286" s="121">
        <f t="shared" si="1355"/>
        <v>1</v>
      </c>
      <c r="AU286" s="121">
        <f t="shared" si="1356"/>
        <v>0.65820939609608675</v>
      </c>
      <c r="AV286" s="121">
        <f t="shared" si="1357"/>
        <v>4.657584609099831E-2</v>
      </c>
      <c r="AW286" s="121">
        <f t="shared" si="1358"/>
        <v>0.10523052224304286</v>
      </c>
      <c r="AX286" s="121">
        <f t="shared" si="1359"/>
        <v>3.9080639202601637E-2</v>
      </c>
      <c r="AY286" s="121">
        <f t="shared" si="1360"/>
        <v>3.0100495358516169E-3</v>
      </c>
      <c r="AZ286" s="121">
        <f t="shared" si="1361"/>
        <v>2.1028950115431985E-2</v>
      </c>
      <c r="BA286" s="121">
        <f t="shared" si="1362"/>
        <v>1.2749099719113822E-3</v>
      </c>
      <c r="BB286" s="122">
        <f t="shared" si="1363"/>
        <v>0.12558970854784446</v>
      </c>
      <c r="BC286" s="38">
        <f t="shared" si="1337"/>
        <v>9.4847733333333313</v>
      </c>
      <c r="BD286" s="123">
        <f t="shared" si="1364"/>
        <v>9.4847733333333313</v>
      </c>
      <c r="BE286" s="123">
        <f t="shared" si="1338"/>
        <v>2.6956315556166457</v>
      </c>
      <c r="BF286" s="123">
        <f t="shared" si="1339"/>
        <v>0.33327761812494772</v>
      </c>
      <c r="BG286" s="123">
        <f t="shared" si="1340"/>
        <v>1.1286019547986788</v>
      </c>
      <c r="BH286" s="123">
        <f t="shared" si="1341"/>
        <v>0.3309450335753405</v>
      </c>
      <c r="BI286" s="123">
        <f t="shared" si="1342"/>
        <v>3.7997082933499626E-2</v>
      </c>
      <c r="BJ286" s="123">
        <f t="shared" si="1343"/>
        <v>0.45149814978099023</v>
      </c>
      <c r="BK286" s="123">
        <f t="shared" si="1344"/>
        <v>0.12666677818159702</v>
      </c>
      <c r="BL286" s="124">
        <f t="shared" si="1345"/>
        <v>4.3801548561442134</v>
      </c>
      <c r="BM286" s="38">
        <f t="shared" si="1346"/>
        <v>20.956431249999998</v>
      </c>
      <c r="BN286" s="123">
        <f t="shared" si="1365"/>
        <v>20.956431249999998</v>
      </c>
      <c r="BO286" s="123">
        <f t="shared" si="1347"/>
        <v>13.793719957391659</v>
      </c>
      <c r="BP286" s="123">
        <f t="shared" si="1348"/>
        <v>0.97606351651658718</v>
      </c>
      <c r="BQ286" s="123">
        <f t="shared" si="1349"/>
        <v>2.2052562047879234</v>
      </c>
      <c r="BR286" s="123">
        <f t="shared" si="1350"/>
        <v>0.81899072865537592</v>
      </c>
      <c r="BS286" s="123">
        <f t="shared" si="1351"/>
        <v>6.3079896157168816E-2</v>
      </c>
      <c r="BT286" s="123">
        <f t="shared" si="1352"/>
        <v>0.4406917473537299</v>
      </c>
      <c r="BU286" s="123">
        <f t="shared" si="1353"/>
        <v>2.6717563176300307E-2</v>
      </c>
      <c r="BV286" s="124">
        <f t="shared" si="1354"/>
        <v>2.6319120928904396</v>
      </c>
      <c r="BW286" s="114">
        <v>4.1695916666666664</v>
      </c>
      <c r="BX286" s="115">
        <v>2.1080291666666668</v>
      </c>
      <c r="BY286" s="115">
        <v>4.2623116666666663</v>
      </c>
      <c r="BZ286" s="115">
        <v>2.2829979166666665</v>
      </c>
      <c r="CA286" s="115">
        <v>0.89705208333333342</v>
      </c>
      <c r="CB286" s="115">
        <v>0.10410375000000001</v>
      </c>
      <c r="CC286" s="115">
        <v>1.033455</v>
      </c>
      <c r="CD286" s="115">
        <v>9.0666666666666673E-2</v>
      </c>
      <c r="CE286" s="115">
        <v>0.10409791666666664</v>
      </c>
      <c r="CF286" s="115">
        <v>2.0615625000000004</v>
      </c>
      <c r="CG286" s="115">
        <v>5.3622916666666659E-2</v>
      </c>
      <c r="CH286" s="115">
        <v>5.5258333333333331E-3</v>
      </c>
      <c r="CI286" s="115">
        <v>8.3333333333333331E-5</v>
      </c>
      <c r="CJ286" s="115">
        <v>8.1374999999999991E-4</v>
      </c>
      <c r="CK286" s="115">
        <v>9.7025000000000011E-3</v>
      </c>
      <c r="CL286" s="115">
        <v>0.12716666666666665</v>
      </c>
      <c r="CM286" s="115">
        <v>4.363333333333333E-2</v>
      </c>
      <c r="CN286" s="115">
        <v>3.1791666666666665E-3</v>
      </c>
      <c r="CO286" s="115">
        <v>3.6958333333333336E-2</v>
      </c>
      <c r="CP286" s="115">
        <v>8.9133333333333342E-2</v>
      </c>
      <c r="CQ286" s="115">
        <v>0.23259583333333336</v>
      </c>
      <c r="CR286" s="115">
        <v>0.13214166666666663</v>
      </c>
      <c r="CS286" s="115">
        <v>8.3312500000000012E-2</v>
      </c>
      <c r="CT286" s="115">
        <v>0.57414166666666666</v>
      </c>
      <c r="CU286" s="115">
        <v>3.2283333333333337E-2</v>
      </c>
      <c r="CV286" s="115">
        <v>1.7094999999999999E-2</v>
      </c>
      <c r="CW286" s="115">
        <v>2.7083333333333332E-5</v>
      </c>
      <c r="CX286" s="115">
        <v>1.4375E-4</v>
      </c>
      <c r="CY286" s="115">
        <v>6.7720833333333339E-3</v>
      </c>
      <c r="CZ286" s="115">
        <v>5.0541666666666671E-4</v>
      </c>
      <c r="DA286" s="115">
        <v>5.9925000000000004E-3</v>
      </c>
      <c r="DB286" s="115">
        <v>5.6875000000000003E-4</v>
      </c>
      <c r="DC286" s="115">
        <v>2.05E-4</v>
      </c>
      <c r="DD286" s="115">
        <v>8.0700000000000008E-2</v>
      </c>
      <c r="DE286" s="115">
        <v>9.3166666666666658E-3</v>
      </c>
      <c r="DF286" s="115">
        <v>0</v>
      </c>
      <c r="DG286" s="115">
        <v>3.5795833333333332E-2</v>
      </c>
      <c r="DH286" s="115">
        <v>1.2708333333333332E-4</v>
      </c>
      <c r="DI286" s="115">
        <v>6.2500000000000015E-5</v>
      </c>
      <c r="DJ286" s="115">
        <v>2.1639583333333327E-2</v>
      </c>
      <c r="DK286" s="115">
        <v>5.3568333333333329E-2</v>
      </c>
      <c r="DL286" s="115">
        <v>7.5000000000000021E-5</v>
      </c>
      <c r="DM286" s="115">
        <v>0.58932083333333329</v>
      </c>
      <c r="DN286" s="115">
        <v>0.21746708333333328</v>
      </c>
      <c r="DO286" s="115">
        <v>5.5541666666666662E-4</v>
      </c>
      <c r="DP286" s="115">
        <v>4.8124999999999996E-4</v>
      </c>
      <c r="DQ286" s="115">
        <v>2.6691666666666665E-3</v>
      </c>
      <c r="DR286" s="115">
        <v>0</v>
      </c>
      <c r="DS286" s="116">
        <v>165.59794208333332</v>
      </c>
      <c r="DT286" s="114">
        <v>13.190670833333334</v>
      </c>
      <c r="DU286" s="115">
        <v>9.8418375000000005</v>
      </c>
      <c r="DV286" s="115">
        <v>12.924520416666669</v>
      </c>
      <c r="DW286" s="115">
        <v>10.1417625</v>
      </c>
      <c r="DX286" s="115">
        <v>6.0299854166666664</v>
      </c>
      <c r="DY286" s="115">
        <v>0.50148208333333333</v>
      </c>
      <c r="DZ286" s="115">
        <v>2.9313674999999999</v>
      </c>
      <c r="EA286" s="115">
        <v>0.37341249999999998</v>
      </c>
      <c r="EB286" s="115">
        <v>0.28760791666666669</v>
      </c>
      <c r="EC286" s="115">
        <v>3.3488333333333333</v>
      </c>
      <c r="ED286" s="115">
        <v>1.7909166666666674E-2</v>
      </c>
      <c r="EE286" s="115">
        <v>4.9608333333333336E-3</v>
      </c>
      <c r="EF286" s="115">
        <v>2.9708333333333339E-4</v>
      </c>
      <c r="EG286" s="115">
        <v>2.1683333333333337E-3</v>
      </c>
      <c r="EH286" s="115">
        <v>1.8118333333333334E-2</v>
      </c>
      <c r="EI286" s="115">
        <v>0.41002916666666661</v>
      </c>
      <c r="EJ286" s="115">
        <v>9.0395833333333342E-2</v>
      </c>
      <c r="EK286" s="115">
        <v>1.0733333333333333E-2</v>
      </c>
      <c r="EL286" s="115">
        <v>0.11977916666666666</v>
      </c>
      <c r="EM286" s="115">
        <v>0.32254583333333325</v>
      </c>
      <c r="EN286" s="115">
        <v>0.52994166666666687</v>
      </c>
      <c r="EO286" s="115">
        <v>0.5185249999999999</v>
      </c>
      <c r="EP286" s="115">
        <v>0.13774583333333335</v>
      </c>
      <c r="EQ286" s="115">
        <v>1.6285375</v>
      </c>
      <c r="ER286" s="115">
        <v>-0.18410833333333335</v>
      </c>
      <c r="ES286" s="115">
        <v>5.7708333333333331E-4</v>
      </c>
      <c r="ET286" s="115">
        <v>5.2500000000000002E-5</v>
      </c>
      <c r="EU286" s="115">
        <v>5.4583333333333317E-4</v>
      </c>
      <c r="EV286" s="115">
        <v>1.823583333333333E-2</v>
      </c>
      <c r="EW286" s="115">
        <v>1.7191666666666664E-3</v>
      </c>
      <c r="EX286" s="115">
        <v>9.7470833333333333E-3</v>
      </c>
      <c r="EY286" s="115">
        <v>9.075E-4</v>
      </c>
      <c r="EZ286" s="115">
        <v>7.587500000000002E-4</v>
      </c>
      <c r="FA286" s="115">
        <v>0.38874583333333335</v>
      </c>
      <c r="FB286" s="115">
        <v>2.0900000000000002E-2</v>
      </c>
      <c r="FC286" s="115">
        <v>0</v>
      </c>
      <c r="FD286" s="115">
        <v>4.8226666666666675E-2</v>
      </c>
      <c r="FE286" s="115">
        <v>1.5124999999999999E-4</v>
      </c>
      <c r="FF286" s="115">
        <v>7.079166666666667E-4</v>
      </c>
      <c r="FG286" s="115">
        <v>7.6366666666666652E-2</v>
      </c>
      <c r="FH286" s="115">
        <v>0.20552708333333333</v>
      </c>
      <c r="FI286" s="115">
        <v>1.8458333333333334E-4</v>
      </c>
      <c r="FJ286" s="115">
        <v>4.2277916666666657</v>
      </c>
      <c r="FK286" s="115">
        <v>1.4618145833333338</v>
      </c>
      <c r="FL286" s="115">
        <v>1.4866666666666663E-3</v>
      </c>
      <c r="FM286" s="115">
        <v>2.2129166666666673E-3</v>
      </c>
      <c r="FN286" s="115">
        <v>5.2541666666666665E-3</v>
      </c>
      <c r="FO286" s="115">
        <v>0</v>
      </c>
      <c r="FP286" s="116">
        <v>55.306624583333331</v>
      </c>
    </row>
    <row r="287" spans="1:172" x14ac:dyDescent="0.2">
      <c r="A287" s="2" t="s">
        <v>5</v>
      </c>
      <c r="B287" s="21">
        <v>2004</v>
      </c>
      <c r="C287" s="38">
        <f>J287</f>
        <v>9.1560898190476188</v>
      </c>
      <c r="D287" s="42">
        <f>Tracking!CA27</f>
        <v>20.659772829004329</v>
      </c>
      <c r="E287" s="42">
        <f>Tracking!CD27</f>
        <v>9.1560898190476188</v>
      </c>
      <c r="F287" s="42">
        <f>Tracking!CE27</f>
        <v>20.659772829004329</v>
      </c>
      <c r="G287" s="42">
        <f>G283</f>
        <v>5.0179607759999998</v>
      </c>
      <c r="H287" s="104">
        <f>H283</f>
        <v>9.9690336895999998</v>
      </c>
      <c r="I287" s="38">
        <f>Tracking!BU27</f>
        <v>8.9339570833333308</v>
      </c>
      <c r="J287" s="42">
        <f>Tracking!CG27</f>
        <v>9.1560898190476188</v>
      </c>
      <c r="K287" s="41"/>
      <c r="L287" s="108">
        <v>24.648514583333327</v>
      </c>
      <c r="M287" s="108">
        <v>12.648514583333332</v>
      </c>
      <c r="N287" s="108">
        <v>5.7624525000000011</v>
      </c>
      <c r="O287" s="108">
        <v>0.90647416666666658</v>
      </c>
      <c r="P287" s="108">
        <v>3.1237145833333329</v>
      </c>
      <c r="Q287" s="108">
        <v>0.92995833333333333</v>
      </c>
      <c r="R287" s="108">
        <v>0.11438416666666668</v>
      </c>
      <c r="S287" s="108">
        <v>1.1010225</v>
      </c>
      <c r="T287" s="108">
        <v>0.71050708333333323</v>
      </c>
      <c r="U287" s="110">
        <v>12</v>
      </c>
      <c r="V287" s="38">
        <f>Tracking!BT27</f>
        <v>19.438648333333337</v>
      </c>
      <c r="W287" s="42">
        <f>Tracking!CF27</f>
        <v>20.659772829004329</v>
      </c>
      <c r="X287" s="41"/>
      <c r="Y287" s="108">
        <v>75.727949999999993</v>
      </c>
      <c r="Z287" s="108">
        <v>63.72795</v>
      </c>
      <c r="AA287" s="108">
        <v>46.807955</v>
      </c>
      <c r="AB287" s="108">
        <v>4.1014750000000006</v>
      </c>
      <c r="AC287" s="108">
        <v>7.2903179166666661</v>
      </c>
      <c r="AD287" s="108">
        <v>2.2014166666666668</v>
      </c>
      <c r="AE287" s="108">
        <v>0.38514250000000011</v>
      </c>
      <c r="AF287" s="108">
        <v>1.5327250000000001</v>
      </c>
      <c r="AG287" s="108">
        <v>1.4089166666666666</v>
      </c>
      <c r="AH287" s="110">
        <v>12</v>
      </c>
      <c r="AI287" s="38">
        <f t="shared" si="1335"/>
        <v>8.9339570833333308</v>
      </c>
      <c r="AJ287" s="121">
        <f t="shared" si="1326"/>
        <v>1</v>
      </c>
      <c r="AK287" s="121">
        <f t="shared" si="1327"/>
        <v>0.23378498045056309</v>
      </c>
      <c r="AL287" s="121">
        <f t="shared" si="1328"/>
        <v>3.6776015998935707E-2</v>
      </c>
      <c r="AM287" s="121">
        <f t="shared" si="1329"/>
        <v>0.12673033795900651</v>
      </c>
      <c r="AN287" s="121">
        <f t="shared" si="1330"/>
        <v>3.7728777942754671E-2</v>
      </c>
      <c r="AO287" s="121">
        <f t="shared" si="1331"/>
        <v>4.6406109495949191E-3</v>
      </c>
      <c r="AP287" s="121">
        <f t="shared" si="1332"/>
        <v>4.4668918943475897E-2</v>
      </c>
      <c r="AQ287" s="121">
        <f t="shared" si="1333"/>
        <v>2.8825553804924183E-2</v>
      </c>
      <c r="AR287" s="122">
        <f t="shared" si="1334"/>
        <v>0.48684475323775017</v>
      </c>
      <c r="AS287" s="38">
        <f t="shared" si="1336"/>
        <v>19.438648333333337</v>
      </c>
      <c r="AT287" s="121">
        <f t="shared" si="1355"/>
        <v>1</v>
      </c>
      <c r="AU287" s="121">
        <f t="shared" si="1356"/>
        <v>0.6181067228150241</v>
      </c>
      <c r="AV287" s="121">
        <f t="shared" si="1357"/>
        <v>5.4160650063813966E-2</v>
      </c>
      <c r="AW287" s="121">
        <f t="shared" si="1358"/>
        <v>9.6269843785110609E-2</v>
      </c>
      <c r="AX287" s="121">
        <f t="shared" si="1359"/>
        <v>2.9070068140847165E-2</v>
      </c>
      <c r="AY287" s="121">
        <f t="shared" si="1360"/>
        <v>5.0858698802753828E-3</v>
      </c>
      <c r="AZ287" s="121">
        <f t="shared" si="1361"/>
        <v>2.0239885009431791E-2</v>
      </c>
      <c r="BA287" s="121">
        <f t="shared" si="1362"/>
        <v>1.8604975661782298E-2</v>
      </c>
      <c r="BB287" s="122">
        <f t="shared" si="1363"/>
        <v>0.15846196813725977</v>
      </c>
      <c r="BC287" s="38">
        <f t="shared" si="1337"/>
        <v>8.9339570833333308</v>
      </c>
      <c r="BD287" s="123">
        <f t="shared" si="1364"/>
        <v>8.9339570833333308</v>
      </c>
      <c r="BE287" s="123">
        <f t="shared" si="1338"/>
        <v>2.0886249820732523</v>
      </c>
      <c r="BF287" s="123">
        <f t="shared" si="1339"/>
        <v>0.32855534863047159</v>
      </c>
      <c r="BG287" s="123">
        <f t="shared" si="1340"/>
        <v>1.1322034004820931</v>
      </c>
      <c r="BH287" s="123">
        <f t="shared" si="1341"/>
        <v>0.33706728294718341</v>
      </c>
      <c r="BI287" s="123">
        <f t="shared" si="1342"/>
        <v>4.1459019064127745E-2</v>
      </c>
      <c r="BJ287" s="123">
        <f t="shared" si="1343"/>
        <v>0.3990702047999089</v>
      </c>
      <c r="BK287" s="123">
        <f t="shared" si="1344"/>
        <v>0.25752626059650846</v>
      </c>
      <c r="BL287" s="124">
        <f t="shared" si="1345"/>
        <v>4.3494501316720653</v>
      </c>
      <c r="BM287" s="38">
        <f t="shared" si="1346"/>
        <v>19.438648333333337</v>
      </c>
      <c r="BN287" s="123">
        <f t="shared" si="1365"/>
        <v>19.438648333333337</v>
      </c>
      <c r="BO287" s="123">
        <f t="shared" si="1347"/>
        <v>12.0151592172704</v>
      </c>
      <c r="BP287" s="123">
        <f t="shared" si="1348"/>
        <v>1.0528098300952073</v>
      </c>
      <c r="BQ287" s="123">
        <f t="shared" si="1349"/>
        <v>1.8713556384437011</v>
      </c>
      <c r="BR287" s="123">
        <f t="shared" si="1350"/>
        <v>0.56508283161596529</v>
      </c>
      <c r="BS287" s="123">
        <f t="shared" si="1351"/>
        <v>9.8862436071765286E-2</v>
      </c>
      <c r="BT287" s="123">
        <f t="shared" si="1352"/>
        <v>0.39343600700544967</v>
      </c>
      <c r="BU287" s="123">
        <f t="shared" si="1353"/>
        <v>0.36165557913961177</v>
      </c>
      <c r="BV287" s="124">
        <f t="shared" si="1354"/>
        <v>3.0802864728280648</v>
      </c>
      <c r="BW287" s="114">
        <v>3.6420916666666661</v>
      </c>
      <c r="BX287" s="115">
        <v>1.8070541666666669</v>
      </c>
      <c r="BY287" s="115">
        <v>3.9421475000000004</v>
      </c>
      <c r="BZ287" s="115">
        <v>2.1401716666666668</v>
      </c>
      <c r="CA287" s="115">
        <v>0.68930083333333336</v>
      </c>
      <c r="CB287" s="115">
        <v>9.9694999999999992E-2</v>
      </c>
      <c r="CC287" s="115">
        <v>1.037385</v>
      </c>
      <c r="CD287" s="115">
        <v>9.2995833333333333E-2</v>
      </c>
      <c r="CE287" s="115">
        <v>0.11438416666666668</v>
      </c>
      <c r="CF287" s="115">
        <v>1.8350375000000003</v>
      </c>
      <c r="CG287" s="115">
        <v>0.10641166666666667</v>
      </c>
      <c r="CH287" s="115">
        <v>1.0070000000000001E-2</v>
      </c>
      <c r="CI287" s="115">
        <v>7.75E-5</v>
      </c>
      <c r="CJ287" s="115">
        <v>9.4666666666666673E-4</v>
      </c>
      <c r="CK287" s="115">
        <v>8.5183333333333326E-3</v>
      </c>
      <c r="CL287" s="115">
        <v>0.12262500000000003</v>
      </c>
      <c r="CM287" s="115">
        <v>3.8691666666666659E-2</v>
      </c>
      <c r="CN287" s="115">
        <v>1.5291666666666665E-3</v>
      </c>
      <c r="CO287" s="115">
        <v>2.3804166666666668E-2</v>
      </c>
      <c r="CP287" s="115">
        <v>0.10685</v>
      </c>
      <c r="CQ287" s="115">
        <v>0.23613749999999997</v>
      </c>
      <c r="CR287" s="115">
        <v>0.13968333333333335</v>
      </c>
      <c r="CS287" s="115">
        <v>6.9850000000000009E-2</v>
      </c>
      <c r="CT287" s="115">
        <v>0.57632500000000009</v>
      </c>
      <c r="CU287" s="115">
        <v>6.0199999999999976E-2</v>
      </c>
      <c r="CV287" s="115">
        <v>1.2116249999999997E-2</v>
      </c>
      <c r="CW287" s="115">
        <v>3.0833333333333335E-5</v>
      </c>
      <c r="CX287" s="115">
        <v>3.1291666666666669E-4</v>
      </c>
      <c r="CY287" s="115">
        <v>6.5333333333333328E-3</v>
      </c>
      <c r="CZ287" s="115">
        <v>6.4208333333333348E-4</v>
      </c>
      <c r="DA287" s="115">
        <v>1.4066666666666667E-2</v>
      </c>
      <c r="DB287" s="115">
        <v>6.787500000000001E-4</v>
      </c>
      <c r="DC287" s="115">
        <v>2.7333333333333333E-4</v>
      </c>
      <c r="DD287" s="115">
        <v>7.7283333333333343E-2</v>
      </c>
      <c r="DE287" s="115">
        <v>1.2491666666666667E-2</v>
      </c>
      <c r="DF287" s="115">
        <v>0</v>
      </c>
      <c r="DG287" s="115">
        <v>3.5541666666666659E-2</v>
      </c>
      <c r="DH287" s="115">
        <v>1.6041666666666664E-4</v>
      </c>
      <c r="DI287" s="115">
        <v>7.8750000000000003E-5</v>
      </c>
      <c r="DJ287" s="115">
        <v>2.2310833333333335E-2</v>
      </c>
      <c r="DK287" s="115">
        <v>4.8325833333333339E-2</v>
      </c>
      <c r="DL287" s="115">
        <v>1.5458333333333331E-4</v>
      </c>
      <c r="DM287" s="115">
        <v>0.47584583333333336</v>
      </c>
      <c r="DN287" s="115">
        <v>0.16710291666666666</v>
      </c>
      <c r="DO287" s="115">
        <v>5.7541666666666657E-4</v>
      </c>
      <c r="DP287" s="115">
        <v>5.7166666666666672E-4</v>
      </c>
      <c r="DQ287" s="115">
        <v>3.1099999999999999E-3</v>
      </c>
      <c r="DR287" s="115">
        <v>3.3333333333333337E-6</v>
      </c>
      <c r="DS287" s="116">
        <v>176.48961916666667</v>
      </c>
      <c r="DT287" s="114">
        <v>10.421404166666667</v>
      </c>
      <c r="DU287" s="115">
        <v>7.8848666666666665</v>
      </c>
      <c r="DV287" s="115">
        <v>10.705447916666669</v>
      </c>
      <c r="DW287" s="115">
        <v>8.37229125</v>
      </c>
      <c r="DX287" s="115">
        <v>4.8381658333333331</v>
      </c>
      <c r="DY287" s="115">
        <v>0.46664749999999994</v>
      </c>
      <c r="DZ287" s="115">
        <v>2.2445474999999999</v>
      </c>
      <c r="EA287" s="115">
        <v>0.22014166666666668</v>
      </c>
      <c r="EB287" s="115">
        <v>0.38514250000000011</v>
      </c>
      <c r="EC287" s="115">
        <v>2.5545416666666672</v>
      </c>
      <c r="ED287" s="115">
        <v>0.21764833333333333</v>
      </c>
      <c r="EE287" s="115">
        <v>1.5952916666666667E-2</v>
      </c>
      <c r="EF287" s="115">
        <v>2.7916666666666666E-4</v>
      </c>
      <c r="EG287" s="115">
        <v>2.4295833333333335E-3</v>
      </c>
      <c r="EH287" s="115">
        <v>2.1283750000000001E-2</v>
      </c>
      <c r="EI287" s="115">
        <v>0.31950416666666664</v>
      </c>
      <c r="EJ287" s="115">
        <v>4.3129166666666663E-2</v>
      </c>
      <c r="EK287" s="115">
        <v>1.7791666666666667E-3</v>
      </c>
      <c r="EL287" s="115">
        <v>6.2137500000000005E-2</v>
      </c>
      <c r="EM287" s="115">
        <v>0.23881666666666659</v>
      </c>
      <c r="EN287" s="115">
        <v>0.42141249999999991</v>
      </c>
      <c r="EO287" s="115">
        <v>0.38033333333333325</v>
      </c>
      <c r="EP287" s="115">
        <v>0.14427083333333332</v>
      </c>
      <c r="EQ287" s="115">
        <v>1.2469708333333331</v>
      </c>
      <c r="ER287" s="115">
        <v>0.12122916666666665</v>
      </c>
      <c r="ES287" s="115">
        <v>1.8746666666666665E-2</v>
      </c>
      <c r="ET287" s="115">
        <v>6.7500000000000001E-5</v>
      </c>
      <c r="EU287" s="115">
        <v>5.9291666666666661E-4</v>
      </c>
      <c r="EV287" s="115">
        <v>1.8102916666666666E-2</v>
      </c>
      <c r="EW287" s="115">
        <v>1.7741666666666667E-3</v>
      </c>
      <c r="EX287" s="115">
        <v>3.855625E-2</v>
      </c>
      <c r="EY287" s="115">
        <v>7.9208333333333333E-4</v>
      </c>
      <c r="EZ287" s="115">
        <v>6.9541666666666667E-4</v>
      </c>
      <c r="FA287" s="115">
        <v>0.36174166666666663</v>
      </c>
      <c r="FB287" s="115">
        <v>1.5949999999999999E-2</v>
      </c>
      <c r="FC287" s="115">
        <v>0</v>
      </c>
      <c r="FD287" s="115">
        <v>5.6597499999999995E-2</v>
      </c>
      <c r="FE287" s="115">
        <v>2.0958333333333335E-4</v>
      </c>
      <c r="FF287" s="115">
        <v>6.5458333333333341E-4</v>
      </c>
      <c r="FG287" s="115">
        <v>0.10509041666666664</v>
      </c>
      <c r="FH287" s="115">
        <v>6.6402499999999989E-2</v>
      </c>
      <c r="FI287" s="115">
        <v>2.7291666666666664E-4</v>
      </c>
      <c r="FJ287" s="115">
        <v>3.370341666666667</v>
      </c>
      <c r="FK287" s="115">
        <v>1.1728883333333333</v>
      </c>
      <c r="FL287" s="115">
        <v>1.4108333333333334E-3</v>
      </c>
      <c r="FM287" s="115">
        <v>1.8983333333333328E-3</v>
      </c>
      <c r="FN287" s="115">
        <v>5.4749999999999998E-3</v>
      </c>
      <c r="FO287" s="115">
        <v>2.4583333333333336E-5</v>
      </c>
      <c r="FP287" s="116">
        <v>62.673433749999994</v>
      </c>
    </row>
    <row r="288" spans="1:172" x14ac:dyDescent="0.2">
      <c r="A288" s="2" t="s">
        <v>5</v>
      </c>
      <c r="B288" s="21">
        <v>2005</v>
      </c>
      <c r="C288" s="38">
        <f>C287</f>
        <v>9.1560898190476188</v>
      </c>
      <c r="D288" s="42">
        <f>Tracking!CA28</f>
        <v>20.481593843347589</v>
      </c>
      <c r="E288" s="42">
        <f>Tracking!CD28</f>
        <v>9.0433360765873019</v>
      </c>
      <c r="F288" s="42">
        <f>Tracking!CE28</f>
        <v>20.345615627795816</v>
      </c>
      <c r="G288" s="42">
        <f>G287</f>
        <v>5.0179607759999998</v>
      </c>
      <c r="H288" s="104">
        <f>H287</f>
        <v>9.9690336895999998</v>
      </c>
      <c r="I288" s="38">
        <f>Tracking!BU28</f>
        <v>7.9851104166666671</v>
      </c>
      <c r="J288" s="42">
        <f>Tracking!CG28</f>
        <v>8.9655422023809503</v>
      </c>
      <c r="K288" s="41"/>
      <c r="L288" s="108">
        <v>22.536896249999998</v>
      </c>
      <c r="M288" s="108">
        <v>10.53689625</v>
      </c>
      <c r="N288" s="108">
        <v>5.1411070833333339</v>
      </c>
      <c r="O288" s="108">
        <v>0.72286458333333348</v>
      </c>
      <c r="P288" s="108">
        <v>2.2331050000000006</v>
      </c>
      <c r="Q288" s="108">
        <v>0.85187500000000016</v>
      </c>
      <c r="R288" s="108">
        <v>7.8397500000000009E-2</v>
      </c>
      <c r="S288" s="108">
        <v>0.70495166666666675</v>
      </c>
      <c r="T288" s="108">
        <v>0.80459416666666683</v>
      </c>
      <c r="U288" s="110">
        <v>12</v>
      </c>
      <c r="V288" s="38">
        <f>Tracking!BT28</f>
        <v>20.920530833333338</v>
      </c>
      <c r="W288" s="42">
        <f>Tracking!CF28</f>
        <v>20.948008424242424</v>
      </c>
      <c r="X288" s="41"/>
      <c r="Y288" s="108">
        <v>89.312545416666651</v>
      </c>
      <c r="Z288" s="108">
        <v>77.31254541666668</v>
      </c>
      <c r="AA288" s="108">
        <v>60.015955833333329</v>
      </c>
      <c r="AB288" s="108">
        <v>3.5937458333333336</v>
      </c>
      <c r="AC288" s="108">
        <v>8.3036475000000003</v>
      </c>
      <c r="AD288" s="108">
        <v>3.4496666666666669</v>
      </c>
      <c r="AE288" s="108">
        <v>0.21675708333333335</v>
      </c>
      <c r="AF288" s="108">
        <v>1.1092850000000001</v>
      </c>
      <c r="AG288" s="108">
        <v>0.62348749999999997</v>
      </c>
      <c r="AH288" s="110">
        <v>12</v>
      </c>
      <c r="AI288" s="38">
        <f t="shared" si="1335"/>
        <v>7.9851104166666671</v>
      </c>
      <c r="AJ288" s="121">
        <f t="shared" si="1326"/>
        <v>1</v>
      </c>
      <c r="AK288" s="121">
        <f t="shared" si="1327"/>
        <v>0.22811957007315656</v>
      </c>
      <c r="AL288" s="121">
        <f t="shared" si="1328"/>
        <v>3.2074717623698228E-2</v>
      </c>
      <c r="AM288" s="121">
        <f t="shared" si="1329"/>
        <v>9.9086625559630936E-2</v>
      </c>
      <c r="AN288" s="121">
        <f t="shared" si="1330"/>
        <v>3.7799126842943169E-2</v>
      </c>
      <c r="AO288" s="121">
        <f t="shared" si="1331"/>
        <v>3.4786289616077909E-3</v>
      </c>
      <c r="AP288" s="121">
        <f t="shared" si="1332"/>
        <v>3.1279891376642728E-2</v>
      </c>
      <c r="AQ288" s="121">
        <f t="shared" si="1333"/>
        <v>3.5701196728305781E-2</v>
      </c>
      <c r="AR288" s="122">
        <f t="shared" si="1334"/>
        <v>0.53246018736941214</v>
      </c>
      <c r="AS288" s="38">
        <f t="shared" si="1336"/>
        <v>20.920530833333338</v>
      </c>
      <c r="AT288" s="121">
        <f t="shared" si="1355"/>
        <v>1</v>
      </c>
      <c r="AU288" s="121">
        <f t="shared" si="1356"/>
        <v>0.67197677049000248</v>
      </c>
      <c r="AV288" s="121">
        <f t="shared" si="1357"/>
        <v>4.0237861507222292E-2</v>
      </c>
      <c r="AW288" s="121">
        <f t="shared" si="1358"/>
        <v>9.2972912833928181E-2</v>
      </c>
      <c r="AX288" s="121">
        <f t="shared" si="1359"/>
        <v>3.8624659621703306E-2</v>
      </c>
      <c r="AY288" s="121">
        <f t="shared" si="1360"/>
        <v>2.4269500138206141E-3</v>
      </c>
      <c r="AZ288" s="121">
        <f t="shared" si="1361"/>
        <v>1.2420259604346647E-2</v>
      </c>
      <c r="BA288" s="121">
        <f t="shared" si="1362"/>
        <v>6.9809621603691375E-3</v>
      </c>
      <c r="BB288" s="122">
        <f t="shared" si="1363"/>
        <v>0.13435962376860749</v>
      </c>
      <c r="BC288" s="38">
        <f t="shared" si="1337"/>
        <v>7.9851104166666671</v>
      </c>
      <c r="BD288" s="123">
        <f t="shared" si="1364"/>
        <v>7.9851104166666671</v>
      </c>
      <c r="BE288" s="123">
        <f t="shared" si="1338"/>
        <v>1.8215599552366841</v>
      </c>
      <c r="BF288" s="123">
        <f t="shared" si="1339"/>
        <v>0.25612016180863467</v>
      </c>
      <c r="BG288" s="123">
        <f t="shared" si="1340"/>
        <v>0.79121764590855859</v>
      </c>
      <c r="BH288" s="123">
        <f t="shared" si="1341"/>
        <v>0.30183020149449014</v>
      </c>
      <c r="BI288" s="123">
        <f t="shared" si="1342"/>
        <v>2.7777236357052721E-2</v>
      </c>
      <c r="BJ288" s="123">
        <f t="shared" si="1343"/>
        <v>0.24977338646383171</v>
      </c>
      <c r="BK288" s="123">
        <f t="shared" si="1344"/>
        <v>0.28507799788266042</v>
      </c>
      <c r="BL288" s="124">
        <f t="shared" si="1345"/>
        <v>4.2517533886237784</v>
      </c>
      <c r="BM288" s="38">
        <f t="shared" si="1346"/>
        <v>20.920530833333338</v>
      </c>
      <c r="BN288" s="123">
        <f t="shared" si="1365"/>
        <v>20.920530833333338</v>
      </c>
      <c r="BO288" s="123">
        <f t="shared" si="1347"/>
        <v>14.058110746319857</v>
      </c>
      <c r="BP288" s="123">
        <f t="shared" si="1348"/>
        <v>0.8417974223292406</v>
      </c>
      <c r="BQ288" s="123">
        <f t="shared" si="1349"/>
        <v>1.9450426896070072</v>
      </c>
      <c r="BR288" s="123">
        <f t="shared" si="1350"/>
        <v>0.80804838254284916</v>
      </c>
      <c r="BS288" s="123">
        <f t="shared" si="1351"/>
        <v>5.077308259509293E-2</v>
      </c>
      <c r="BT288" s="123">
        <f t="shared" si="1352"/>
        <v>0.25983842401073853</v>
      </c>
      <c r="BU288" s="123">
        <f t="shared" si="1353"/>
        <v>0.14604543412233584</v>
      </c>
      <c r="BV288" s="124">
        <f t="shared" si="1354"/>
        <v>2.8108746518062198</v>
      </c>
      <c r="BW288" s="114">
        <v>2.6538999999999997</v>
      </c>
      <c r="BX288" s="115">
        <v>1.4901583333333333</v>
      </c>
      <c r="BY288" s="115">
        <v>2.907501739130435</v>
      </c>
      <c r="BZ288" s="115">
        <v>1.7540779166666669</v>
      </c>
      <c r="CA288" s="115">
        <v>0.63051166666666669</v>
      </c>
      <c r="CB288" s="115">
        <v>8.1575833333333334E-2</v>
      </c>
      <c r="CC288" s="115">
        <v>0.75629999999999997</v>
      </c>
      <c r="CD288" s="115">
        <v>8.5187500000000013E-2</v>
      </c>
      <c r="CE288" s="115">
        <v>7.8397500000000009E-2</v>
      </c>
      <c r="CF288" s="115">
        <v>1.1749195833333332</v>
      </c>
      <c r="CG288" s="115">
        <v>0.12210458333333334</v>
      </c>
      <c r="CH288" s="115">
        <v>6.1420833333333327E-3</v>
      </c>
      <c r="CI288" s="115">
        <v>3.5000000000000004E-5</v>
      </c>
      <c r="CJ288" s="115">
        <v>6.9291666666666666E-4</v>
      </c>
      <c r="CK288" s="115">
        <v>8.1562499999999986E-3</v>
      </c>
      <c r="CL288" s="115">
        <v>0.15604999999999999</v>
      </c>
      <c r="CM288" s="115">
        <v>3.8862500000000008E-2</v>
      </c>
      <c r="CN288" s="115">
        <v>1.0708333333333334E-3</v>
      </c>
      <c r="CO288" s="115">
        <v>2.3374999999999997E-3</v>
      </c>
      <c r="CP288" s="115">
        <v>8.6858333333333329E-2</v>
      </c>
      <c r="CQ288" s="115">
        <v>0.13771666666666668</v>
      </c>
      <c r="CR288" s="115">
        <v>8.2458333333333342E-2</v>
      </c>
      <c r="CS288" s="115">
        <v>0.11079583333333336</v>
      </c>
      <c r="CT288" s="115">
        <v>0.42016666666666663</v>
      </c>
      <c r="CU288" s="115">
        <v>6.7912499999999987E-2</v>
      </c>
      <c r="CV288" s="115">
        <v>2.3643750000000002E-2</v>
      </c>
      <c r="CW288" s="115">
        <v>2.2916666666666667E-5</v>
      </c>
      <c r="CX288" s="115">
        <v>1.804166666666667E-4</v>
      </c>
      <c r="CY288" s="115">
        <v>5.6337500000000007E-3</v>
      </c>
      <c r="CZ288" s="115">
        <v>6.7000000000000002E-4</v>
      </c>
      <c r="DA288" s="115">
        <v>9.2999999999999995E-4</v>
      </c>
      <c r="DB288" s="115">
        <v>6.037499999999999E-4</v>
      </c>
      <c r="DC288" s="115">
        <v>2.0624999999999997E-4</v>
      </c>
      <c r="DD288" s="115">
        <v>6.3237500000000016E-2</v>
      </c>
      <c r="DE288" s="115">
        <v>8.0499999999999999E-3</v>
      </c>
      <c r="DF288" s="115">
        <v>5.0708333333333334E-4</v>
      </c>
      <c r="DG288" s="115">
        <v>2.6509999999999995E-2</v>
      </c>
      <c r="DH288" s="115">
        <v>9.9999999999999991E-5</v>
      </c>
      <c r="DI288" s="115">
        <v>5.1249999999999999E-5</v>
      </c>
      <c r="DJ288" s="115">
        <v>1.4393333333333334E-2</v>
      </c>
      <c r="DK288" s="115">
        <v>4.2276249999999994E-2</v>
      </c>
      <c r="DL288" s="115">
        <v>1.1875000000000003E-4</v>
      </c>
      <c r="DM288" s="115">
        <v>0.38617916666666657</v>
      </c>
      <c r="DN288" s="115">
        <v>0.15285124999999999</v>
      </c>
      <c r="DO288" s="115">
        <v>4.4458333333333329E-4</v>
      </c>
      <c r="DP288" s="115">
        <v>3.9625000000000006E-4</v>
      </c>
      <c r="DQ288" s="115">
        <v>1.9912500000000004E-3</v>
      </c>
      <c r="DR288" s="115">
        <v>2.7500000000000004E-5</v>
      </c>
      <c r="DS288" s="116">
        <v>197.56119333333334</v>
      </c>
      <c r="DT288" s="114">
        <v>10.484624999999999</v>
      </c>
      <c r="DU288" s="115">
        <v>8.6358166666666687</v>
      </c>
      <c r="DV288" s="115">
        <v>10.721431250000002</v>
      </c>
      <c r="DW288" s="115">
        <v>9.4291783333333328</v>
      </c>
      <c r="DX288" s="115">
        <v>5.8904474999999996</v>
      </c>
      <c r="DY288" s="115">
        <v>0.39090749999999996</v>
      </c>
      <c r="DZ288" s="115">
        <v>2.4886350000000004</v>
      </c>
      <c r="EA288" s="115">
        <v>0.34496666666666664</v>
      </c>
      <c r="EB288" s="115">
        <v>0.21675708333333335</v>
      </c>
      <c r="EC288" s="115">
        <v>1.8488083333333332</v>
      </c>
      <c r="ED288" s="115">
        <v>9.7463333333333332E-2</v>
      </c>
      <c r="EE288" s="115">
        <v>1.166125E-2</v>
      </c>
      <c r="EF288" s="115">
        <v>2.0708333333333334E-4</v>
      </c>
      <c r="EG288" s="115">
        <v>1.6595833333333339E-3</v>
      </c>
      <c r="EH288" s="115">
        <v>1.6987083333333333E-2</v>
      </c>
      <c r="EI288" s="115">
        <v>0.71497083333333311</v>
      </c>
      <c r="EJ288" s="115">
        <v>6.6704166666666662E-2</v>
      </c>
      <c r="EK288" s="115">
        <v>3.191666666666666E-3</v>
      </c>
      <c r="EL288" s="115">
        <v>0.12139166666666668</v>
      </c>
      <c r="EM288" s="115">
        <v>0.31553333333333328</v>
      </c>
      <c r="EN288" s="115">
        <v>0.24192916666666667</v>
      </c>
      <c r="EO288" s="115">
        <v>0.26382083333333334</v>
      </c>
      <c r="EP288" s="115">
        <v>0.43989999999999996</v>
      </c>
      <c r="EQ288" s="115">
        <v>1.3825749999999999</v>
      </c>
      <c r="ER288" s="115">
        <v>5.4541666666666655E-2</v>
      </c>
      <c r="ES288" s="115">
        <v>0</v>
      </c>
      <c r="ET288" s="115">
        <v>4.8333333333333334E-5</v>
      </c>
      <c r="EU288" s="115">
        <v>5.5041666666666672E-4</v>
      </c>
      <c r="EV288" s="115">
        <v>1.5098750000000001E-2</v>
      </c>
      <c r="EW288" s="115">
        <v>1.5424999999999998E-3</v>
      </c>
      <c r="EX288" s="115">
        <v>5.5366666666666663E-3</v>
      </c>
      <c r="EY288" s="115">
        <v>8.0166666666666678E-4</v>
      </c>
      <c r="EZ288" s="115">
        <v>9.3916666666666671E-4</v>
      </c>
      <c r="FA288" s="115">
        <v>0.30302916666666663</v>
      </c>
      <c r="FB288" s="115">
        <v>1.635E-2</v>
      </c>
      <c r="FC288" s="115">
        <v>0</v>
      </c>
      <c r="FD288" s="115">
        <v>4.546E-2</v>
      </c>
      <c r="FE288" s="115">
        <v>1.708333333333333E-4</v>
      </c>
      <c r="FF288" s="115">
        <v>6.070833333333335E-4</v>
      </c>
      <c r="FG288" s="115">
        <v>4.9130833333333346E-2</v>
      </c>
      <c r="FH288" s="115">
        <v>0.10231541666666666</v>
      </c>
      <c r="FI288" s="115">
        <v>2.2916666666666666E-4</v>
      </c>
      <c r="FJ288" s="115">
        <v>3.8042416666666665</v>
      </c>
      <c r="FK288" s="115">
        <v>1.4279875000000004</v>
      </c>
      <c r="FL288" s="115">
        <v>1.1870833333333332E-3</v>
      </c>
      <c r="FM288" s="115">
        <v>1.9008333333333332E-3</v>
      </c>
      <c r="FN288" s="115">
        <v>5.1287500000000005E-3</v>
      </c>
      <c r="FO288" s="115">
        <v>5.0416666666666675E-5</v>
      </c>
      <c r="FP288" s="116">
        <v>53.7751375</v>
      </c>
    </row>
    <row r="289" spans="1:172" x14ac:dyDescent="0.2">
      <c r="A289" s="2" t="s">
        <v>5</v>
      </c>
      <c r="B289" s="21">
        <v>2006</v>
      </c>
      <c r="C289" s="38">
        <f>C287</f>
        <v>9.1560898190476188</v>
      </c>
      <c r="D289" s="42">
        <f>Tracking!CA29</f>
        <v>20.30341485769085</v>
      </c>
      <c r="E289" s="42">
        <f>Tracking!CD29</f>
        <v>8.930582334126985</v>
      </c>
      <c r="F289" s="42">
        <f>Tracking!CE29</f>
        <v>20.031458426587303</v>
      </c>
      <c r="G289" s="42">
        <f>G287</f>
        <v>5.0179607759999998</v>
      </c>
      <c r="H289" s="104">
        <f>H287</f>
        <v>9.9690336895999998</v>
      </c>
      <c r="I289" s="38">
        <f>Tracking!BU29</f>
        <v>8.604346249999999</v>
      </c>
      <c r="J289" s="42">
        <f>Tracking!CG29</f>
        <v>8.8249311666666657</v>
      </c>
      <c r="K289" s="41"/>
      <c r="L289" s="108">
        <v>23.925608749999995</v>
      </c>
      <c r="M289" s="108">
        <v>11.92560875</v>
      </c>
      <c r="N289" s="108">
        <v>5.4997625000000001</v>
      </c>
      <c r="O289" s="108">
        <v>0.9418270833333332</v>
      </c>
      <c r="P289" s="108">
        <v>2.8619266666666658</v>
      </c>
      <c r="Q289" s="108">
        <v>1.1317916666666665</v>
      </c>
      <c r="R289" s="108">
        <v>0.10599041666666668</v>
      </c>
      <c r="S289" s="108">
        <v>0.67467500000000002</v>
      </c>
      <c r="T289" s="108">
        <v>0.70963291666666672</v>
      </c>
      <c r="U289" s="110">
        <v>12</v>
      </c>
      <c r="V289" s="38">
        <f>Tracking!BT29</f>
        <v>20.719332083333331</v>
      </c>
      <c r="W289" s="42">
        <f>Tracking!CF29</f>
        <v>20.831665749999999</v>
      </c>
      <c r="X289" s="41"/>
      <c r="Y289" s="108">
        <v>84.301430833333328</v>
      </c>
      <c r="Z289" s="108">
        <v>72.301430833333328</v>
      </c>
      <c r="AA289" s="108">
        <v>55.344988333333326</v>
      </c>
      <c r="AB289" s="108">
        <v>4.8090724999999992</v>
      </c>
      <c r="AC289" s="108">
        <v>6.9353370833333328</v>
      </c>
      <c r="AD289" s="108">
        <v>2.7994166666666671</v>
      </c>
      <c r="AE289" s="108">
        <v>0.25299250000000001</v>
      </c>
      <c r="AF289" s="108">
        <v>1.3327275000000001</v>
      </c>
      <c r="AG289" s="108">
        <v>0.82689791666666668</v>
      </c>
      <c r="AH289" s="110">
        <v>12</v>
      </c>
      <c r="AI289" s="38">
        <f t="shared" si="1335"/>
        <v>8.604346249999999</v>
      </c>
      <c r="AJ289" s="121">
        <f t="shared" si="1326"/>
        <v>1</v>
      </c>
      <c r="AK289" s="121">
        <f t="shared" si="1327"/>
        <v>0.22986928180040567</v>
      </c>
      <c r="AL289" s="121">
        <f t="shared" si="1328"/>
        <v>3.9364811703415215E-2</v>
      </c>
      <c r="AM289" s="121">
        <f t="shared" si="1329"/>
        <v>0.11961771575265212</v>
      </c>
      <c r="AN289" s="121">
        <f t="shared" si="1330"/>
        <v>4.7304613165450461E-2</v>
      </c>
      <c r="AO289" s="121">
        <f t="shared" si="1331"/>
        <v>4.4299987421079394E-3</v>
      </c>
      <c r="AP289" s="121">
        <f t="shared" si="1332"/>
        <v>2.8198864532548211E-2</v>
      </c>
      <c r="AQ289" s="121">
        <f t="shared" si="1333"/>
        <v>2.9659973298136744E-2</v>
      </c>
      <c r="AR289" s="122">
        <f t="shared" si="1334"/>
        <v>0.50155463651473453</v>
      </c>
      <c r="AS289" s="38">
        <f t="shared" si="1336"/>
        <v>20.719332083333331</v>
      </c>
      <c r="AT289" s="121">
        <f t="shared" si="1355"/>
        <v>1</v>
      </c>
      <c r="AU289" s="121">
        <f t="shared" si="1356"/>
        <v>0.65651303644836312</v>
      </c>
      <c r="AV289" s="121">
        <f t="shared" si="1357"/>
        <v>5.7046155118146119E-2</v>
      </c>
      <c r="AW289" s="121">
        <f t="shared" si="1358"/>
        <v>8.2268319941623771E-2</v>
      </c>
      <c r="AX289" s="121">
        <f t="shared" si="1359"/>
        <v>3.3207226010210963E-2</v>
      </c>
      <c r="AY289" s="121">
        <f t="shared" si="1360"/>
        <v>3.0010463345536142E-3</v>
      </c>
      <c r="AZ289" s="121">
        <f t="shared" si="1361"/>
        <v>1.5809073307840357E-2</v>
      </c>
      <c r="BA289" s="121">
        <f t="shared" si="1362"/>
        <v>9.8088242215185022E-3</v>
      </c>
      <c r="BB289" s="122">
        <f t="shared" si="1363"/>
        <v>0.14234633838806829</v>
      </c>
      <c r="BC289" s="38">
        <f t="shared" si="1337"/>
        <v>8.604346249999999</v>
      </c>
      <c r="BD289" s="123">
        <f t="shared" si="1364"/>
        <v>8.604346249999999</v>
      </c>
      <c r="BE289" s="123">
        <f t="shared" si="1338"/>
        <v>1.9778748928495136</v>
      </c>
      <c r="BF289" s="123">
        <f t="shared" si="1339"/>
        <v>0.33870846996223675</v>
      </c>
      <c r="BG289" s="123">
        <f t="shared" si="1340"/>
        <v>1.029232243969898</v>
      </c>
      <c r="BH289" s="123">
        <f t="shared" si="1341"/>
        <v>0.40702527089784424</v>
      </c>
      <c r="BI289" s="123">
        <f t="shared" si="1342"/>
        <v>3.8117243064161165E-2</v>
      </c>
      <c r="BJ289" s="123">
        <f t="shared" si="1343"/>
        <v>0.24263279429488918</v>
      </c>
      <c r="BK289" s="123">
        <f t="shared" si="1344"/>
        <v>0.25520468002292301</v>
      </c>
      <c r="BL289" s="124">
        <f t="shared" si="1345"/>
        <v>4.3155497558656686</v>
      </c>
      <c r="BM289" s="38">
        <f t="shared" si="1346"/>
        <v>20.719332083333331</v>
      </c>
      <c r="BN289" s="123">
        <f t="shared" si="1365"/>
        <v>20.719332083333331</v>
      </c>
      <c r="BO289" s="123">
        <f t="shared" si="1347"/>
        <v>13.602511619211155</v>
      </c>
      <c r="BP289" s="123">
        <f t="shared" si="1348"/>
        <v>1.1819582319702149</v>
      </c>
      <c r="BQ289" s="123">
        <f t="shared" si="1349"/>
        <v>1.7045446408084166</v>
      </c>
      <c r="BR289" s="123">
        <f t="shared" si="1350"/>
        <v>0.68803154327186511</v>
      </c>
      <c r="BS289" s="123">
        <f t="shared" si="1351"/>
        <v>6.2179675603086591E-2</v>
      </c>
      <c r="BT289" s="123">
        <f t="shared" si="1352"/>
        <v>0.32755343979490531</v>
      </c>
      <c r="BU289" s="123">
        <f t="shared" si="1353"/>
        <v>0.2032322863926854</v>
      </c>
      <c r="BV289" s="124">
        <f t="shared" si="1354"/>
        <v>2.9493210559089262</v>
      </c>
      <c r="BW289" s="114">
        <v>2.9690291666666671</v>
      </c>
      <c r="BX289" s="115">
        <v>1.864295833333333</v>
      </c>
      <c r="BY289" s="115">
        <v>3.0995370833333329</v>
      </c>
      <c r="BZ289" s="115">
        <v>2.0653712500000001</v>
      </c>
      <c r="CA289" s="115">
        <v>0.66689083333333332</v>
      </c>
      <c r="CB289" s="115">
        <v>0.10772666666666668</v>
      </c>
      <c r="CC289" s="115">
        <v>0.95910749999999989</v>
      </c>
      <c r="CD289" s="115">
        <v>0.11317916666666666</v>
      </c>
      <c r="CE289" s="115">
        <v>0.10599041666666668</v>
      </c>
      <c r="CF289" s="115">
        <v>1.1244583333333336</v>
      </c>
      <c r="CG289" s="115">
        <v>0.11247750000000001</v>
      </c>
      <c r="CH289" s="115">
        <v>9.9337499999999999E-3</v>
      </c>
      <c r="CI289" s="115">
        <v>4.3750000000000006E-5</v>
      </c>
      <c r="CJ289" s="115">
        <v>8.8750000000000016E-4</v>
      </c>
      <c r="CK289" s="115">
        <v>9.9783333333333338E-3</v>
      </c>
      <c r="CL289" s="115">
        <v>0.19995000000000004</v>
      </c>
      <c r="CM289" s="115">
        <v>3.7541666666666661E-2</v>
      </c>
      <c r="CN289" s="115">
        <v>2.2916666666666666E-4</v>
      </c>
      <c r="CO289" s="115">
        <v>1.5775000000000001E-2</v>
      </c>
      <c r="CP289" s="115">
        <v>9.211666666666668E-2</v>
      </c>
      <c r="CQ289" s="115">
        <v>0.19468333333333332</v>
      </c>
      <c r="CR289" s="115">
        <v>0.10572083333333332</v>
      </c>
      <c r="CS289" s="115">
        <v>0.12454166666666668</v>
      </c>
      <c r="CT289" s="115">
        <v>0.53283750000000007</v>
      </c>
      <c r="CU289" s="115">
        <v>6.2487499999999981E-2</v>
      </c>
      <c r="CV289" s="115">
        <v>1.3446666666666668E-2</v>
      </c>
      <c r="CW289" s="115">
        <v>3.875E-5</v>
      </c>
      <c r="CX289" s="115">
        <v>2.4250000000000007E-4</v>
      </c>
      <c r="CY289" s="115">
        <v>6.7841666666666649E-3</v>
      </c>
      <c r="CZ289" s="115">
        <v>7.3374999999999992E-4</v>
      </c>
      <c r="DA289" s="115">
        <v>2.2687500000000004E-3</v>
      </c>
      <c r="DB289" s="115">
        <v>6.4708333333333339E-4</v>
      </c>
      <c r="DC289" s="115">
        <v>2.1541666666666663E-4</v>
      </c>
      <c r="DD289" s="115">
        <v>8.3508333333333337E-2</v>
      </c>
      <c r="DE289" s="115">
        <v>-3.4083333333333327E-3</v>
      </c>
      <c r="DF289" s="115">
        <v>7.0333333333333326E-4</v>
      </c>
      <c r="DG289" s="115">
        <v>3.3973333333333328E-2</v>
      </c>
      <c r="DH289" s="115">
        <v>1.2708333333333335E-4</v>
      </c>
      <c r="DI289" s="115">
        <v>6.2916666666666674E-5</v>
      </c>
      <c r="DJ289" s="115">
        <v>1.9804166666666668E-2</v>
      </c>
      <c r="DK289" s="115">
        <v>4.01725E-2</v>
      </c>
      <c r="DL289" s="115">
        <v>1.7541666666666668E-4</v>
      </c>
      <c r="DM289" s="115">
        <v>0.38946249999999999</v>
      </c>
      <c r="DN289" s="115">
        <v>0.16167041666666668</v>
      </c>
      <c r="DO289" s="115">
        <v>5.9750000000000005E-4</v>
      </c>
      <c r="DP289" s="115">
        <v>3.3333333333333327E-4</v>
      </c>
      <c r="DQ289" s="115">
        <v>2.7437500000000001E-3</v>
      </c>
      <c r="DR289" s="115">
        <v>1.4999999999999999E-5</v>
      </c>
      <c r="DS289" s="116">
        <v>184.09918791666669</v>
      </c>
      <c r="DT289" s="114">
        <v>10.663629166666665</v>
      </c>
      <c r="DU289" s="115">
        <v>8.4424166666666665</v>
      </c>
      <c r="DV289" s="115">
        <v>10.572703750000001</v>
      </c>
      <c r="DW289" s="115">
        <v>9.0824566666666691</v>
      </c>
      <c r="DX289" s="115">
        <v>5.7190291666666662</v>
      </c>
      <c r="DY289" s="115">
        <v>0.54628916666666671</v>
      </c>
      <c r="DZ289" s="115">
        <v>2.1514349999999998</v>
      </c>
      <c r="EA289" s="115">
        <v>0.2799416666666667</v>
      </c>
      <c r="EB289" s="115">
        <v>0.25299250000000001</v>
      </c>
      <c r="EC289" s="115">
        <v>2.2212124999999996</v>
      </c>
      <c r="ED289" s="115">
        <v>0.13277249999999999</v>
      </c>
      <c r="EE289" s="115">
        <v>1.18925E-2</v>
      </c>
      <c r="EF289" s="115">
        <v>2.108333333333333E-4</v>
      </c>
      <c r="EG289" s="115">
        <v>1.9616666666666667E-3</v>
      </c>
      <c r="EH289" s="115">
        <v>1.9279166666666667E-2</v>
      </c>
      <c r="EI289" s="115">
        <v>0.64177916666666646</v>
      </c>
      <c r="EJ289" s="115">
        <v>5.1675000000000006E-2</v>
      </c>
      <c r="EK289" s="115">
        <v>4.1666666666666669E-4</v>
      </c>
      <c r="EL289" s="115">
        <v>5.5970833333333338E-2</v>
      </c>
      <c r="EM289" s="115">
        <v>0.31884583333333327</v>
      </c>
      <c r="EN289" s="115">
        <v>0.19441666666666665</v>
      </c>
      <c r="EO289" s="115">
        <v>0.21207916666666671</v>
      </c>
      <c r="EP289" s="115">
        <v>0.41392916666666674</v>
      </c>
      <c r="EQ289" s="115">
        <v>1.1952416666666665</v>
      </c>
      <c r="ER289" s="115">
        <v>7.3762499999999995E-2</v>
      </c>
      <c r="ES289" s="115">
        <v>0</v>
      </c>
      <c r="ET289" s="115">
        <v>1.0166666666666667E-4</v>
      </c>
      <c r="EU289" s="115">
        <v>7.4624999999999995E-4</v>
      </c>
      <c r="EV289" s="115">
        <v>1.4954166666666664E-2</v>
      </c>
      <c r="EW289" s="115">
        <v>1.6004166666666667E-3</v>
      </c>
      <c r="EX289" s="115">
        <v>1.5756250000000003E-2</v>
      </c>
      <c r="EY289" s="115">
        <v>6.6333333333333337E-4</v>
      </c>
      <c r="EZ289" s="115">
        <v>8.6416666666666673E-4</v>
      </c>
      <c r="FA289" s="115">
        <v>0.42347916666666668</v>
      </c>
      <c r="FB289" s="115">
        <v>8.0249999999999991E-3</v>
      </c>
      <c r="FC289" s="115">
        <v>0</v>
      </c>
      <c r="FD289" s="115">
        <v>4.6751666666666664E-2</v>
      </c>
      <c r="FE289" s="115">
        <v>1.2083333333333331E-4</v>
      </c>
      <c r="FF289" s="115">
        <v>6.333333333333333E-4</v>
      </c>
      <c r="FG289" s="115">
        <v>6.1956249999999997E-2</v>
      </c>
      <c r="FH289" s="115">
        <v>0.20128500000000002</v>
      </c>
      <c r="FI289" s="115">
        <v>3.0083333333333335E-4</v>
      </c>
      <c r="FJ289" s="115">
        <v>3.5864041666666666</v>
      </c>
      <c r="FK289" s="115">
        <v>1.38643125</v>
      </c>
      <c r="FL289" s="115">
        <v>1.1329166666666664E-3</v>
      </c>
      <c r="FM289" s="115">
        <v>1.4537500000000004E-3</v>
      </c>
      <c r="FN289" s="115">
        <v>4.8850000000000005E-3</v>
      </c>
      <c r="FO289" s="115">
        <v>2.7500000000000001E-5</v>
      </c>
      <c r="FP289" s="116">
        <v>53.449059166666672</v>
      </c>
    </row>
    <row r="290" spans="1:172" x14ac:dyDescent="0.2">
      <c r="A290" s="2" t="s">
        <v>5</v>
      </c>
      <c r="B290" s="21">
        <v>2007</v>
      </c>
      <c r="C290" s="38">
        <f>C287</f>
        <v>9.1560898190476188</v>
      </c>
      <c r="D290" s="42">
        <f>Tracking!CA30</f>
        <v>20.125235872034111</v>
      </c>
      <c r="E290" s="42">
        <f>Tracking!CD30</f>
        <v>8.8178285916666681</v>
      </c>
      <c r="F290" s="42">
        <f>Tracking!CE30</f>
        <v>19.71730122537879</v>
      </c>
      <c r="G290" s="42">
        <f>G287</f>
        <v>5.0179607759999998</v>
      </c>
      <c r="H290" s="104">
        <f>H287</f>
        <v>9.9690336895999998</v>
      </c>
      <c r="I290" s="38">
        <f>Tracking!BU30</f>
        <v>7.7938495454545462</v>
      </c>
      <c r="J290" s="42">
        <f>Tracking!CG30</f>
        <v>8.5604073257575752</v>
      </c>
      <c r="K290" s="41"/>
      <c r="L290" s="108">
        <v>21.916230000000002</v>
      </c>
      <c r="M290" s="108">
        <v>9.9162299999999988</v>
      </c>
      <c r="N290" s="108">
        <v>5.5014999999999992</v>
      </c>
      <c r="O290" s="108">
        <v>0.64254954545454557</v>
      </c>
      <c r="P290" s="108">
        <v>1.9017927272727277</v>
      </c>
      <c r="Q290" s="108">
        <v>0.63900000000000012</v>
      </c>
      <c r="R290" s="108">
        <v>0.10511090909090905</v>
      </c>
      <c r="S290" s="108">
        <v>0.77888181818181823</v>
      </c>
      <c r="T290" s="108">
        <v>0.3473927272727273</v>
      </c>
      <c r="U290" s="110">
        <v>12</v>
      </c>
      <c r="V290" s="38">
        <f>Tracking!BT30</f>
        <v>18.50287347826087</v>
      </c>
      <c r="W290" s="42">
        <f>Tracking!CF30</f>
        <v>20.107563195652173</v>
      </c>
      <c r="X290" s="41"/>
      <c r="Y290" s="108">
        <v>67.189696956521743</v>
      </c>
      <c r="Z290" s="108">
        <v>55.189696956521736</v>
      </c>
      <c r="AA290" s="108">
        <v>39.488321739130427</v>
      </c>
      <c r="AB290" s="108">
        <v>3.5533808695652174</v>
      </c>
      <c r="AC290" s="108">
        <v>7.2202517391304344</v>
      </c>
      <c r="AD290" s="108">
        <v>2.4657826086956525</v>
      </c>
      <c r="AE290" s="108">
        <v>0.25940086956521735</v>
      </c>
      <c r="AF290" s="108">
        <v>1.3274947826086958</v>
      </c>
      <c r="AG290" s="108">
        <v>0.87506173913043461</v>
      </c>
      <c r="AH290" s="110">
        <v>12</v>
      </c>
      <c r="AI290" s="38">
        <f t="shared" si="1335"/>
        <v>7.7938495454545462</v>
      </c>
      <c r="AJ290" s="121">
        <f t="shared" si="1326"/>
        <v>1</v>
      </c>
      <c r="AK290" s="121">
        <f t="shared" si="1327"/>
        <v>0.25102401279782144</v>
      </c>
      <c r="AL290" s="121">
        <f t="shared" si="1328"/>
        <v>2.9318434121860627E-2</v>
      </c>
      <c r="AM290" s="121">
        <f t="shared" si="1329"/>
        <v>8.6775541563157879E-2</v>
      </c>
      <c r="AN290" s="121">
        <f t="shared" si="1330"/>
        <v>2.9156474448388252E-2</v>
      </c>
      <c r="AO290" s="121">
        <f t="shared" si="1331"/>
        <v>4.7960305714490606E-3</v>
      </c>
      <c r="AP290" s="121">
        <f t="shared" si="1332"/>
        <v>3.5539041987687578E-2</v>
      </c>
      <c r="AQ290" s="121">
        <f t="shared" si="1333"/>
        <v>1.5850934548173989E-2</v>
      </c>
      <c r="AR290" s="122">
        <f t="shared" si="1334"/>
        <v>0.54753942626081209</v>
      </c>
      <c r="AS290" s="38">
        <f t="shared" si="1336"/>
        <v>18.50287347826087</v>
      </c>
      <c r="AT290" s="121">
        <f t="shared" si="1355"/>
        <v>1</v>
      </c>
      <c r="AU290" s="121">
        <f t="shared" si="1356"/>
        <v>0.58771394317618675</v>
      </c>
      <c r="AV290" s="121">
        <f t="shared" si="1357"/>
        <v>5.2885799914599997E-2</v>
      </c>
      <c r="AW290" s="121">
        <f t="shared" si="1358"/>
        <v>0.10746069808593776</v>
      </c>
      <c r="AX290" s="121">
        <f t="shared" si="1359"/>
        <v>3.6698820211843688E-2</v>
      </c>
      <c r="AY290" s="121">
        <f t="shared" si="1360"/>
        <v>3.8607239102905152E-3</v>
      </c>
      <c r="AZ290" s="121">
        <f t="shared" si="1361"/>
        <v>1.9757415835164636E-2</v>
      </c>
      <c r="BA290" s="121">
        <f t="shared" si="1362"/>
        <v>1.3023748859839099E-2</v>
      </c>
      <c r="BB290" s="122">
        <f t="shared" si="1363"/>
        <v>0.17859881118030888</v>
      </c>
      <c r="BC290" s="38">
        <f t="shared" si="1337"/>
        <v>7.7938495454545462</v>
      </c>
      <c r="BD290" s="123">
        <f t="shared" si="1364"/>
        <v>7.7938495454545462</v>
      </c>
      <c r="BE290" s="123">
        <f t="shared" si="1338"/>
        <v>1.9564433880424767</v>
      </c>
      <c r="BF290" s="123">
        <f t="shared" si="1339"/>
        <v>0.2285034644541025</v>
      </c>
      <c r="BG290" s="123">
        <f t="shared" si="1340"/>
        <v>0.67631551516859012</v>
      </c>
      <c r="BH290" s="123">
        <f t="shared" si="1341"/>
        <v>0.22724117512662786</v>
      </c>
      <c r="BI290" s="123">
        <f t="shared" si="1342"/>
        <v>3.737954068927437E-2</v>
      </c>
      <c r="BJ290" s="123">
        <f t="shared" si="1343"/>
        <v>0.27698594624162887</v>
      </c>
      <c r="BK290" s="123">
        <f t="shared" si="1344"/>
        <v>0.12353979902331561</v>
      </c>
      <c r="BL290" s="124">
        <f t="shared" si="1345"/>
        <v>4.2674399084812737</v>
      </c>
      <c r="BM290" s="38">
        <f t="shared" si="1346"/>
        <v>18.50287347826087</v>
      </c>
      <c r="BN290" s="123">
        <f t="shared" si="1365"/>
        <v>18.50287347826087</v>
      </c>
      <c r="BO290" s="123">
        <f t="shared" si="1347"/>
        <v>10.874396731998782</v>
      </c>
      <c r="BP290" s="123">
        <f t="shared" si="1348"/>
        <v>0.97853926461646323</v>
      </c>
      <c r="BQ290" s="123">
        <f t="shared" si="1349"/>
        <v>1.9883317005696965</v>
      </c>
      <c r="BR290" s="123">
        <f t="shared" si="1350"/>
        <v>0.67903362718118654</v>
      </c>
      <c r="BS290" s="123">
        <f t="shared" si="1351"/>
        <v>7.1434486046601978E-2</v>
      </c>
      <c r="BT290" s="123">
        <f t="shared" si="1352"/>
        <v>0.3655689654554391</v>
      </c>
      <c r="BU290" s="123">
        <f t="shared" si="1353"/>
        <v>0.24097677736624712</v>
      </c>
      <c r="BV290" s="124">
        <f t="shared" si="1354"/>
        <v>3.304591206637058</v>
      </c>
      <c r="BW290" s="114">
        <v>2.9371863636363638</v>
      </c>
      <c r="BX290" s="115">
        <v>1.6410772727272727</v>
      </c>
      <c r="BY290" s="115">
        <v>2.9719695454545456</v>
      </c>
      <c r="BZ290" s="115">
        <v>1.6083659090909088</v>
      </c>
      <c r="CA290" s="115">
        <v>0.66327954545454548</v>
      </c>
      <c r="CB290" s="115">
        <v>7.3600454545454538E-2</v>
      </c>
      <c r="CC290" s="115">
        <v>0.64824545454545435</v>
      </c>
      <c r="CD290" s="115">
        <v>6.3900000000000012E-2</v>
      </c>
      <c r="CE290" s="115">
        <v>0.10511090909090905</v>
      </c>
      <c r="CF290" s="115">
        <v>1.2981363636363634</v>
      </c>
      <c r="CG290" s="115">
        <v>5.423E-2</v>
      </c>
      <c r="CH290" s="115">
        <v>9.2622727272727284E-3</v>
      </c>
      <c r="CI290" s="115">
        <v>3.9090909090909092E-5</v>
      </c>
      <c r="CJ290" s="115">
        <v>7.0318181818181818E-4</v>
      </c>
      <c r="CK290" s="115">
        <v>9.791363636363638E-3</v>
      </c>
      <c r="CL290" s="115">
        <v>0.13653181818181817</v>
      </c>
      <c r="CM290" s="115">
        <v>2.7990909090909091E-2</v>
      </c>
      <c r="CN290" s="115">
        <v>7.0909090909090911E-4</v>
      </c>
      <c r="CO290" s="115">
        <v>4.0136363636363633E-3</v>
      </c>
      <c r="CP290" s="115">
        <v>7.4968181818181837E-2</v>
      </c>
      <c r="CQ290" s="115">
        <v>0.11037272727272728</v>
      </c>
      <c r="CR290" s="115">
        <v>6.9449999999999998E-2</v>
      </c>
      <c r="CS290" s="115">
        <v>0.10133181818181818</v>
      </c>
      <c r="CT290" s="115">
        <v>0.36013636363636364</v>
      </c>
      <c r="CU290" s="115">
        <v>3.0404545454545448E-2</v>
      </c>
      <c r="CV290" s="115">
        <v>2.1904545454545453E-3</v>
      </c>
      <c r="CW290" s="115">
        <v>2.7272727272727276E-5</v>
      </c>
      <c r="CX290" s="115">
        <v>1.9954545454545453E-4</v>
      </c>
      <c r="CY290" s="115">
        <v>6.8627272727272755E-3</v>
      </c>
      <c r="CZ290" s="115">
        <v>7.1681818181818175E-4</v>
      </c>
      <c r="DA290" s="115">
        <v>2.7068181818181818E-3</v>
      </c>
      <c r="DB290" s="115">
        <v>6.9000000000000008E-4</v>
      </c>
      <c r="DC290" s="115">
        <v>1.3181818181818184E-4</v>
      </c>
      <c r="DD290" s="115">
        <v>5.7054545454545441E-2</v>
      </c>
      <c r="DE290" s="115">
        <v>2.3863636363636366E-3</v>
      </c>
      <c r="DF290" s="115">
        <v>8.6363636363636362E-4</v>
      </c>
      <c r="DG290" s="115">
        <v>4.5419090909090909E-2</v>
      </c>
      <c r="DH290" s="115">
        <v>2.0000000000000001E-4</v>
      </c>
      <c r="DI290" s="115">
        <v>3.9090909090909099E-5</v>
      </c>
      <c r="DJ290" s="115">
        <v>2.0045000000000004E-2</v>
      </c>
      <c r="DK290" s="115">
        <v>3.2290909090909092E-2</v>
      </c>
      <c r="DL290" s="115">
        <v>1.3954545454545456E-4</v>
      </c>
      <c r="DM290" s="115">
        <v>0.43928636363636353</v>
      </c>
      <c r="DN290" s="115">
        <v>0.16079499999999999</v>
      </c>
      <c r="DO290" s="115">
        <v>5.431818181818182E-4</v>
      </c>
      <c r="DP290" s="115">
        <v>2.6863636363636364E-4</v>
      </c>
      <c r="DQ290" s="115">
        <v>2.4909090909090905E-3</v>
      </c>
      <c r="DR290" s="115">
        <v>8.3181818181818183E-5</v>
      </c>
      <c r="DS290" s="116">
        <v>198.90596772727278</v>
      </c>
      <c r="DT290" s="114">
        <v>9.6907999999999976</v>
      </c>
      <c r="DU290" s="115">
        <v>7.4783086956521734</v>
      </c>
      <c r="DV290" s="115">
        <v>9.5682391304347849</v>
      </c>
      <c r="DW290" s="115">
        <v>7.388312173913044</v>
      </c>
      <c r="DX290" s="115">
        <v>4.1211143478260865</v>
      </c>
      <c r="DY290" s="115">
        <v>0.39802173913043482</v>
      </c>
      <c r="DZ290" s="115">
        <v>2.221317391304348</v>
      </c>
      <c r="EA290" s="115">
        <v>0.24657826086956516</v>
      </c>
      <c r="EB290" s="115">
        <v>0.25940086956521735</v>
      </c>
      <c r="EC290" s="115">
        <v>2.212491304347826</v>
      </c>
      <c r="ED290" s="115">
        <v>0.14187999999999998</v>
      </c>
      <c r="EE290" s="115">
        <v>9.904782608695652E-3</v>
      </c>
      <c r="EF290" s="115">
        <v>2.4869565217391302E-4</v>
      </c>
      <c r="EG290" s="115">
        <v>2.1769565217391305E-3</v>
      </c>
      <c r="EH290" s="115">
        <v>1.9322173913043479E-2</v>
      </c>
      <c r="EI290" s="115">
        <v>0.59504782608695639</v>
      </c>
      <c r="EJ290" s="115">
        <v>5.5199999999999992E-2</v>
      </c>
      <c r="EK290" s="115">
        <v>1.2782608695652176E-3</v>
      </c>
      <c r="EL290" s="115">
        <v>6.3669565217391297E-2</v>
      </c>
      <c r="EM290" s="115">
        <v>0.3188086956521739</v>
      </c>
      <c r="EN290" s="115">
        <v>0.22091304347826088</v>
      </c>
      <c r="EO290" s="115">
        <v>0.22572608695652169</v>
      </c>
      <c r="EP290" s="115">
        <v>0.40494782608695656</v>
      </c>
      <c r="EQ290" s="115">
        <v>1.2340652173913043</v>
      </c>
      <c r="ER290" s="115">
        <v>7.9708695652173936E-2</v>
      </c>
      <c r="ES290" s="115">
        <v>0</v>
      </c>
      <c r="ET290" s="115">
        <v>5.0000000000000009E-5</v>
      </c>
      <c r="EU290" s="115">
        <v>5.1782608695652194E-4</v>
      </c>
      <c r="EV290" s="115">
        <v>1.6811304347826087E-2</v>
      </c>
      <c r="EW290" s="115">
        <v>1.4078260869565217E-3</v>
      </c>
      <c r="EX290" s="115">
        <v>1.1268695652173914E-2</v>
      </c>
      <c r="EY290" s="115">
        <v>7.9739130434782618E-4</v>
      </c>
      <c r="EZ290" s="115">
        <v>4.7260869565217395E-4</v>
      </c>
      <c r="FA290" s="115">
        <v>0.30854347826086953</v>
      </c>
      <c r="FB290" s="115">
        <v>6.7434782608695645E-3</v>
      </c>
      <c r="FC290" s="115">
        <v>0</v>
      </c>
      <c r="FD290" s="115">
        <v>4.7379999999999999E-2</v>
      </c>
      <c r="FE290" s="115">
        <v>1.7478260869565219E-4</v>
      </c>
      <c r="FF290" s="115">
        <v>5.0826086956521732E-4</v>
      </c>
      <c r="FG290" s="115">
        <v>6.4726086956521739E-2</v>
      </c>
      <c r="FH290" s="115">
        <v>0.1343373913043478</v>
      </c>
      <c r="FI290" s="115">
        <v>2.8695652173913046E-4</v>
      </c>
      <c r="FJ290" s="115">
        <v>2.8680260869565219</v>
      </c>
      <c r="FK290" s="115">
        <v>0.99905782608695615</v>
      </c>
      <c r="FL290" s="115">
        <v>1.2808695652173914E-3</v>
      </c>
      <c r="FM290" s="115">
        <v>1.028695652173913E-3</v>
      </c>
      <c r="FN290" s="115">
        <v>4.2273913043478252E-3</v>
      </c>
      <c r="FO290" s="115">
        <v>5.1739130434782611E-5</v>
      </c>
      <c r="FP290" s="116">
        <v>66.574434782608719</v>
      </c>
    </row>
    <row r="291" spans="1:172" x14ac:dyDescent="0.2">
      <c r="A291" s="2" t="s">
        <v>5</v>
      </c>
      <c r="B291" s="21">
        <v>2008</v>
      </c>
      <c r="C291" s="38">
        <f>C287</f>
        <v>9.1560898190476188</v>
      </c>
      <c r="D291" s="42">
        <f>Tracking!CA31</f>
        <v>19.947056886377371</v>
      </c>
      <c r="E291" s="42">
        <f>Tracking!CD31</f>
        <v>8.7050748492063512</v>
      </c>
      <c r="F291" s="42">
        <f>Tracking!CE31</f>
        <v>19.403144024170278</v>
      </c>
      <c r="G291" s="42">
        <f>G287</f>
        <v>5.0179607759999998</v>
      </c>
      <c r="H291" s="104">
        <f>H287</f>
        <v>9.9690336895999998</v>
      </c>
      <c r="I291" s="38">
        <f>Tracking!BU31</f>
        <v>7.7529886956521752</v>
      </c>
      <c r="J291" s="42">
        <f>Tracking!CG31</f>
        <v>8.2140503982213442</v>
      </c>
      <c r="K291" s="41"/>
      <c r="L291" s="108">
        <v>21.89474608695652</v>
      </c>
      <c r="M291" s="108">
        <v>9.8947460869565234</v>
      </c>
      <c r="N291" s="108">
        <v>4.8291017391304338</v>
      </c>
      <c r="O291" s="108">
        <v>0.55418000000000001</v>
      </c>
      <c r="P291" s="108">
        <v>2.021734347826087</v>
      </c>
      <c r="Q291" s="108">
        <v>0.64404347826086961</v>
      </c>
      <c r="R291" s="108">
        <v>0.12778217391304347</v>
      </c>
      <c r="S291" s="108">
        <v>1.0175426086956523</v>
      </c>
      <c r="T291" s="108">
        <v>0.70036347826086964</v>
      </c>
      <c r="U291" s="110">
        <v>12</v>
      </c>
      <c r="V291" s="38">
        <f>Tracking!BT31</f>
        <v>17.520117916666667</v>
      </c>
      <c r="W291" s="42">
        <f>Tracking!CF31</f>
        <v>19.420300528985507</v>
      </c>
      <c r="X291" s="41"/>
      <c r="Y291" s="108">
        <v>61.556127500000002</v>
      </c>
      <c r="Z291" s="108">
        <v>49.556127500000002</v>
      </c>
      <c r="AA291" s="108">
        <v>37.048435000000005</v>
      </c>
      <c r="AB291" s="108">
        <v>2.2499495833333332</v>
      </c>
      <c r="AC291" s="108">
        <v>6.2837658333333346</v>
      </c>
      <c r="AD291" s="108">
        <v>1.9133750000000003</v>
      </c>
      <c r="AE291" s="108">
        <v>0.26192208333333339</v>
      </c>
      <c r="AF291" s="108">
        <v>1.3542449999999997</v>
      </c>
      <c r="AG291" s="108">
        <v>0.44443374999999996</v>
      </c>
      <c r="AH291" s="110">
        <v>12</v>
      </c>
      <c r="AI291" s="38">
        <f t="shared" si="1335"/>
        <v>7.7529886956521752</v>
      </c>
      <c r="AJ291" s="121">
        <f t="shared" si="1326"/>
        <v>1</v>
      </c>
      <c r="AK291" s="121">
        <f t="shared" si="1327"/>
        <v>0.22055984207130411</v>
      </c>
      <c r="AL291" s="121">
        <f t="shared" si="1328"/>
        <v>2.5311095081853668E-2</v>
      </c>
      <c r="AM291" s="121">
        <f t="shared" si="1329"/>
        <v>9.2338789397083079E-2</v>
      </c>
      <c r="AN291" s="121">
        <f t="shared" si="1330"/>
        <v>2.9415434904017875E-2</v>
      </c>
      <c r="AO291" s="121">
        <f t="shared" si="1331"/>
        <v>5.8362025942455603E-3</v>
      </c>
      <c r="AP291" s="121">
        <f t="shared" si="1332"/>
        <v>4.6474282216126664E-2</v>
      </c>
      <c r="AQ291" s="121">
        <f t="shared" si="1333"/>
        <v>3.1987741510192763E-2</v>
      </c>
      <c r="AR291" s="122">
        <f t="shared" si="1334"/>
        <v>0.54807669165658091</v>
      </c>
      <c r="AS291" s="38">
        <f t="shared" si="1336"/>
        <v>17.520117916666667</v>
      </c>
      <c r="AT291" s="121">
        <f t="shared" si="1355"/>
        <v>1</v>
      </c>
      <c r="AU291" s="121">
        <f t="shared" si="1356"/>
        <v>0.60186429043964795</v>
      </c>
      <c r="AV291" s="121">
        <f t="shared" si="1357"/>
        <v>3.655118791111954E-2</v>
      </c>
      <c r="AW291" s="121">
        <f t="shared" si="1358"/>
        <v>0.10208188995211459</v>
      </c>
      <c r="AX291" s="121">
        <f t="shared" si="1359"/>
        <v>3.1083420574174361E-2</v>
      </c>
      <c r="AY291" s="121">
        <f t="shared" si="1360"/>
        <v>4.2550123597903944E-3</v>
      </c>
      <c r="AZ291" s="121">
        <f t="shared" si="1361"/>
        <v>2.2000165621204805E-2</v>
      </c>
      <c r="BA291" s="121">
        <f t="shared" si="1362"/>
        <v>7.2199757855137972E-3</v>
      </c>
      <c r="BB291" s="122">
        <f t="shared" si="1363"/>
        <v>0.19494403704976404</v>
      </c>
      <c r="BC291" s="38">
        <f t="shared" si="1337"/>
        <v>7.7529886956521752</v>
      </c>
      <c r="BD291" s="123">
        <f t="shared" si="1364"/>
        <v>7.7529886956521752</v>
      </c>
      <c r="BE291" s="123">
        <f t="shared" si="1338"/>
        <v>1.7099979622936499</v>
      </c>
      <c r="BF291" s="123">
        <f t="shared" si="1339"/>
        <v>0.19623663404418887</v>
      </c>
      <c r="BG291" s="123">
        <f t="shared" si="1340"/>
        <v>0.71590159036579204</v>
      </c>
      <c r="BH291" s="123">
        <f t="shared" si="1341"/>
        <v>0.228057534288543</v>
      </c>
      <c r="BI291" s="123">
        <f t="shared" si="1342"/>
        <v>4.5248012738721727E-2</v>
      </c>
      <c r="BJ291" s="123">
        <f t="shared" si="1343"/>
        <v>0.36031458466017896</v>
      </c>
      <c r="BK291" s="123">
        <f t="shared" si="1344"/>
        <v>0.24800059832796834</v>
      </c>
      <c r="BL291" s="124">
        <f t="shared" si="1345"/>
        <v>4.249232394763915</v>
      </c>
      <c r="BM291" s="38">
        <f t="shared" si="1346"/>
        <v>17.520117916666667</v>
      </c>
      <c r="BN291" s="123">
        <f t="shared" si="1365"/>
        <v>17.520117916666667</v>
      </c>
      <c r="BO291" s="123">
        <f t="shared" si="1347"/>
        <v>10.544733338333547</v>
      </c>
      <c r="BP291" s="123">
        <f t="shared" si="1348"/>
        <v>0.64038112219705556</v>
      </c>
      <c r="BQ291" s="123">
        <f t="shared" si="1349"/>
        <v>1.7884867491172378</v>
      </c>
      <c r="BR291" s="123">
        <f t="shared" si="1350"/>
        <v>0.5445851937128775</v>
      </c>
      <c r="BS291" s="123">
        <f t="shared" si="1351"/>
        <v>7.4548318280401801E-2</v>
      </c>
      <c r="BT291" s="123">
        <f t="shared" si="1352"/>
        <v>0.38544549586970434</v>
      </c>
      <c r="BU291" s="123">
        <f t="shared" si="1353"/>
        <v>0.12649482711767976</v>
      </c>
      <c r="BV291" s="124">
        <f t="shared" si="1354"/>
        <v>3.4154425162629014</v>
      </c>
      <c r="BW291" s="114">
        <v>3.3284217391304343</v>
      </c>
      <c r="BX291" s="115">
        <v>1.632517391304348</v>
      </c>
      <c r="BY291" s="115">
        <v>3.3605521739130428</v>
      </c>
      <c r="BZ291" s="115">
        <v>1.6439843478260872</v>
      </c>
      <c r="CA291" s="115">
        <v>0.58710434782608689</v>
      </c>
      <c r="CB291" s="115">
        <v>6.4836521739130445E-2</v>
      </c>
      <c r="CC291" s="115">
        <v>0.68689565217391302</v>
      </c>
      <c r="CD291" s="115">
        <v>6.4404347826086963E-2</v>
      </c>
      <c r="CE291" s="115">
        <v>0.12778217391304347</v>
      </c>
      <c r="CF291" s="115">
        <v>1.6959043478260869</v>
      </c>
      <c r="CG291" s="115">
        <v>0.11296173913043479</v>
      </c>
      <c r="CH291" s="115">
        <v>1.0182173913043479E-2</v>
      </c>
      <c r="CI291" s="115">
        <v>5.7391304347826089E-5</v>
      </c>
      <c r="CJ291" s="115">
        <v>8.4304347826086974E-4</v>
      </c>
      <c r="CK291" s="115">
        <v>1.1035652173913044E-2</v>
      </c>
      <c r="CL291" s="115">
        <v>0.1433608695652174</v>
      </c>
      <c r="CM291" s="115">
        <v>2.3534782608695654E-2</v>
      </c>
      <c r="CN291" s="115">
        <v>1.6956521739130433E-4</v>
      </c>
      <c r="CO291" s="115">
        <v>5.4652173913043479E-3</v>
      </c>
      <c r="CP291" s="115">
        <v>7.8834782608695655E-2</v>
      </c>
      <c r="CQ291" s="115">
        <v>0.11672173913043479</v>
      </c>
      <c r="CR291" s="115">
        <v>7.7926086956521756E-2</v>
      </c>
      <c r="CS291" s="115">
        <v>0.10266086956521737</v>
      </c>
      <c r="CT291" s="115">
        <v>0.38160869565217398</v>
      </c>
      <c r="CU291" s="115">
        <v>6.7156521739130434E-2</v>
      </c>
      <c r="CV291" s="115">
        <v>2.3123043478260871E-2</v>
      </c>
      <c r="CW291" s="115">
        <v>2.4782608695652179E-5</v>
      </c>
      <c r="CX291" s="115">
        <v>1.9608695652173914E-4</v>
      </c>
      <c r="CY291" s="115">
        <v>8.584782608695652E-3</v>
      </c>
      <c r="CZ291" s="115">
        <v>5.7260869565217384E-4</v>
      </c>
      <c r="DA291" s="115">
        <v>6.1452173913043471E-3</v>
      </c>
      <c r="DB291" s="115">
        <v>6.6434782608695657E-4</v>
      </c>
      <c r="DC291" s="115">
        <v>1.1086956521739131E-4</v>
      </c>
      <c r="DD291" s="115">
        <v>5.02608695652174E-2</v>
      </c>
      <c r="DE291" s="115">
        <v>-2.6826086956521734E-3</v>
      </c>
      <c r="DF291" s="115">
        <v>0</v>
      </c>
      <c r="DG291" s="115">
        <v>3.0511304347826094E-2</v>
      </c>
      <c r="DH291" s="115">
        <v>1.3217391304347828E-4</v>
      </c>
      <c r="DI291" s="115">
        <v>4.3043478260869568E-5</v>
      </c>
      <c r="DJ291" s="115">
        <v>2.5883478260869563E-2</v>
      </c>
      <c r="DK291" s="115">
        <v>6.2453043478260861E-2</v>
      </c>
      <c r="DL291" s="115">
        <v>1.6695652173913045E-4</v>
      </c>
      <c r="DM291" s="115">
        <v>0.39001739130434782</v>
      </c>
      <c r="DN291" s="115">
        <v>0.14232826086956527</v>
      </c>
      <c r="DO291" s="115">
        <v>7.2173913043478244E-4</v>
      </c>
      <c r="DP291" s="115">
        <v>2.9260869565217397E-4</v>
      </c>
      <c r="DQ291" s="115">
        <v>2.0204347826086955E-3</v>
      </c>
      <c r="DR291" s="115">
        <v>9.1304347826086949E-6</v>
      </c>
      <c r="DS291" s="116">
        <v>200.68445391304348</v>
      </c>
      <c r="DT291" s="114">
        <v>8.8536333333333364</v>
      </c>
      <c r="DU291" s="115">
        <v>6.5965583333333333</v>
      </c>
      <c r="DV291" s="115">
        <v>8.60973875</v>
      </c>
      <c r="DW291" s="115">
        <v>6.6194620833333326</v>
      </c>
      <c r="DX291" s="115">
        <v>3.876316249999999</v>
      </c>
      <c r="DY291" s="115">
        <v>0.2593125</v>
      </c>
      <c r="DZ291" s="115">
        <v>1.9574550000000002</v>
      </c>
      <c r="EA291" s="115">
        <v>0.19133750000000002</v>
      </c>
      <c r="EB291" s="115">
        <v>0.26192208333333339</v>
      </c>
      <c r="EC291" s="115">
        <v>2.2570749999999999</v>
      </c>
      <c r="ED291" s="115">
        <v>7.3118333333333341E-2</v>
      </c>
      <c r="EE291" s="115">
        <v>8.3479166666666649E-3</v>
      </c>
      <c r="EF291" s="115">
        <v>1.6125000000000002E-4</v>
      </c>
      <c r="EG291" s="115">
        <v>1.8108333333333329E-3</v>
      </c>
      <c r="EH291" s="115">
        <v>1.6529583333333334E-2</v>
      </c>
      <c r="EI291" s="115">
        <v>0.54595000000000005</v>
      </c>
      <c r="EJ291" s="115">
        <v>4.4329166666666663E-2</v>
      </c>
      <c r="EK291" s="115">
        <v>1.1666666666666665E-3</v>
      </c>
      <c r="EL291" s="115">
        <v>1.8216666666666666E-2</v>
      </c>
      <c r="EM291" s="115">
        <v>0.30708750000000001</v>
      </c>
      <c r="EN291" s="115">
        <v>0.1806333333333334</v>
      </c>
      <c r="EO291" s="115">
        <v>0.18142916666666667</v>
      </c>
      <c r="EP291" s="115">
        <v>0.40010833333333334</v>
      </c>
      <c r="EQ291" s="115">
        <v>1.0874749999999997</v>
      </c>
      <c r="ER291" s="115">
        <v>4.0808333333333328E-2</v>
      </c>
      <c r="ES291" s="115">
        <v>0</v>
      </c>
      <c r="ET291" s="115">
        <v>5.2499999999999995E-5</v>
      </c>
      <c r="EU291" s="115">
        <v>5.0541666666666671E-4</v>
      </c>
      <c r="EV291" s="115">
        <v>1.3437499999999998E-2</v>
      </c>
      <c r="EW291" s="115">
        <v>1.1275E-3</v>
      </c>
      <c r="EX291" s="115">
        <v>1.0086666666666667E-2</v>
      </c>
      <c r="EY291" s="115">
        <v>5.8083333333333338E-4</v>
      </c>
      <c r="EZ291" s="115">
        <v>4.804166666666667E-4</v>
      </c>
      <c r="FA291" s="115">
        <v>0.20101666666666665</v>
      </c>
      <c r="FB291" s="115">
        <v>2.0208333333333332E-3</v>
      </c>
      <c r="FC291" s="115">
        <v>0</v>
      </c>
      <c r="FD291" s="115">
        <v>5.0401666666666671E-2</v>
      </c>
      <c r="FE291" s="115">
        <v>1.8583333333333329E-4</v>
      </c>
      <c r="FF291" s="115">
        <v>4.1249999999999994E-4</v>
      </c>
      <c r="FG291" s="115">
        <v>7.2244166666666679E-2</v>
      </c>
      <c r="FH291" s="115">
        <v>0.11253750000000001</v>
      </c>
      <c r="FI291" s="115">
        <v>2.7458333333333333E-4</v>
      </c>
      <c r="FJ291" s="115">
        <v>2.5594833333333336</v>
      </c>
      <c r="FK291" s="115">
        <v>0.93971333333333329</v>
      </c>
      <c r="FL291" s="115">
        <v>1.0666666666666667E-3</v>
      </c>
      <c r="FM291" s="115">
        <v>1.2324999999999999E-3</v>
      </c>
      <c r="FN291" s="115">
        <v>3.7308333333333338E-3</v>
      </c>
      <c r="FO291" s="115">
        <v>3.1250000000000001E-5</v>
      </c>
      <c r="FP291" s="116">
        <v>74.242089166666673</v>
      </c>
    </row>
    <row r="292" spans="1:172" x14ac:dyDescent="0.2">
      <c r="A292" s="2" t="s">
        <v>5</v>
      </c>
      <c r="B292" s="21">
        <v>2009</v>
      </c>
      <c r="C292" s="38">
        <f>C287</f>
        <v>9.1560898190476188</v>
      </c>
      <c r="D292" s="42">
        <f>Tracking!CA32</f>
        <v>19.768877900720632</v>
      </c>
      <c r="E292" s="42">
        <f>Tracking!CD32</f>
        <v>8.5923211067460343</v>
      </c>
      <c r="F292" s="42">
        <f>Tracking!CE32</f>
        <v>19.088986822961765</v>
      </c>
      <c r="G292" s="42">
        <f>G287</f>
        <v>5.0179607759999998</v>
      </c>
      <c r="H292" s="104">
        <f>H287</f>
        <v>9.9690336895999998</v>
      </c>
      <c r="I292" s="38">
        <f>Tracking!BU32</f>
        <v>6.8349754166666656</v>
      </c>
      <c r="J292" s="42">
        <f>Tracking!CG32</f>
        <v>7.794254064888011</v>
      </c>
      <c r="K292" s="41"/>
      <c r="L292" s="108">
        <v>19.961630416666669</v>
      </c>
      <c r="M292" s="108">
        <v>7.961630416666666</v>
      </c>
      <c r="N292" s="108">
        <v>4.030110416666667</v>
      </c>
      <c r="O292" s="108">
        <v>0.50862541666666672</v>
      </c>
      <c r="P292" s="108">
        <v>1.6421308333333338</v>
      </c>
      <c r="Q292" s="108">
        <v>0.42987499999999995</v>
      </c>
      <c r="R292" s="108">
        <v>7.9426666666666659E-2</v>
      </c>
      <c r="S292" s="108">
        <v>0.6257125</v>
      </c>
      <c r="T292" s="108">
        <v>0.64574958333333354</v>
      </c>
      <c r="U292" s="110">
        <v>12</v>
      </c>
      <c r="V292" s="38">
        <f>Tracking!BT32</f>
        <v>17.046609583333332</v>
      </c>
      <c r="W292" s="42">
        <f>Tracking!CF32</f>
        <v>18.941892778985508</v>
      </c>
      <c r="X292" s="41"/>
      <c r="Y292" s="108">
        <v>61.570638333333335</v>
      </c>
      <c r="Z292" s="108">
        <v>49.570638333333335</v>
      </c>
      <c r="AA292" s="108">
        <v>37.718040416666675</v>
      </c>
      <c r="AB292" s="108">
        <v>2.2323641666666663</v>
      </c>
      <c r="AC292" s="108">
        <v>5.7319412499999984</v>
      </c>
      <c r="AD292" s="108">
        <v>2.0849166666666665</v>
      </c>
      <c r="AE292" s="108">
        <v>0.36615541666666668</v>
      </c>
      <c r="AF292" s="108">
        <v>1.224745</v>
      </c>
      <c r="AG292" s="108">
        <v>0.21247666666666667</v>
      </c>
      <c r="AH292" s="110">
        <v>12</v>
      </c>
      <c r="AI292" s="38">
        <f t="shared" si="1335"/>
        <v>6.8349754166666656</v>
      </c>
      <c r="AJ292" s="121">
        <f t="shared" si="1326"/>
        <v>1</v>
      </c>
      <c r="AK292" s="121">
        <f t="shared" si="1327"/>
        <v>0.2018928480562282</v>
      </c>
      <c r="AL292" s="121">
        <f t="shared" si="1328"/>
        <v>2.5480153977903399E-2</v>
      </c>
      <c r="AM292" s="121">
        <f t="shared" si="1329"/>
        <v>8.2264364135419557E-2</v>
      </c>
      <c r="AN292" s="121">
        <f t="shared" si="1330"/>
        <v>2.1535064572735609E-2</v>
      </c>
      <c r="AO292" s="121">
        <f t="shared" si="1331"/>
        <v>3.9789668984328321E-3</v>
      </c>
      <c r="AP292" s="121">
        <f t="shared" si="1332"/>
        <v>3.1345761189805948E-2</v>
      </c>
      <c r="AQ292" s="121">
        <f t="shared" si="1333"/>
        <v>3.2349541087293876E-2</v>
      </c>
      <c r="AR292" s="122">
        <f t="shared" si="1334"/>
        <v>0.60115330008218049</v>
      </c>
      <c r="AS292" s="38">
        <f t="shared" si="1336"/>
        <v>17.046609583333332</v>
      </c>
      <c r="AT292" s="121">
        <f t="shared" si="1355"/>
        <v>1</v>
      </c>
      <c r="AU292" s="121">
        <f t="shared" si="1356"/>
        <v>0.61259784594837874</v>
      </c>
      <c r="AV292" s="121">
        <f t="shared" si="1357"/>
        <v>3.625695992594738E-2</v>
      </c>
      <c r="AW292" s="121">
        <f t="shared" si="1358"/>
        <v>9.3095368265766698E-2</v>
      </c>
      <c r="AX292" s="121">
        <f t="shared" si="1359"/>
        <v>3.3862190211172892E-2</v>
      </c>
      <c r="AY292" s="121">
        <f t="shared" si="1360"/>
        <v>5.9469160394985893E-3</v>
      </c>
      <c r="AZ292" s="121">
        <f t="shared" si="1361"/>
        <v>1.9891705415971676E-2</v>
      </c>
      <c r="BA292" s="121">
        <f t="shared" si="1362"/>
        <v>3.450941429522833E-3</v>
      </c>
      <c r="BB292" s="122">
        <f t="shared" si="1363"/>
        <v>0.194898093065626</v>
      </c>
      <c r="BC292" s="38">
        <f t="shared" si="1337"/>
        <v>6.8349754166666656</v>
      </c>
      <c r="BD292" s="123">
        <f t="shared" si="1364"/>
        <v>6.8349754166666656</v>
      </c>
      <c r="BE292" s="123">
        <f t="shared" si="1338"/>
        <v>1.3799326532651381</v>
      </c>
      <c r="BF292" s="123">
        <f t="shared" si="1339"/>
        <v>0.17415622605185108</v>
      </c>
      <c r="BG292" s="123">
        <f t="shared" si="1340"/>
        <v>0.56227490653330758</v>
      </c>
      <c r="BH292" s="123">
        <f t="shared" si="1341"/>
        <v>0.14719163695097712</v>
      </c>
      <c r="BI292" s="123">
        <f t="shared" si="1342"/>
        <v>2.7196140934518817E-2</v>
      </c>
      <c r="BJ292" s="123">
        <f t="shared" si="1343"/>
        <v>0.21424750714902771</v>
      </c>
      <c r="BK292" s="123">
        <f t="shared" si="1344"/>
        <v>0.22110831807210188</v>
      </c>
      <c r="BL292" s="124">
        <f t="shared" si="1345"/>
        <v>4.1088680277097422</v>
      </c>
      <c r="BM292" s="38">
        <f t="shared" si="1346"/>
        <v>17.046609583333332</v>
      </c>
      <c r="BN292" s="123">
        <f t="shared" si="1365"/>
        <v>17.046609583333332</v>
      </c>
      <c r="BO292" s="123">
        <f t="shared" si="1347"/>
        <v>10.442716311472989</v>
      </c>
      <c r="BP292" s="123">
        <f t="shared" si="1348"/>
        <v>0.61805824053618719</v>
      </c>
      <c r="BQ292" s="123">
        <f t="shared" si="1349"/>
        <v>1.5869603968431643</v>
      </c>
      <c r="BR292" s="123">
        <f t="shared" si="1350"/>
        <v>0.57723553616643597</v>
      </c>
      <c r="BS292" s="123">
        <f t="shared" si="1351"/>
        <v>0.10137475595019535</v>
      </c>
      <c r="BT292" s="123">
        <f t="shared" si="1352"/>
        <v>0.3390861361727463</v>
      </c>
      <c r="BU292" s="123">
        <f t="shared" si="1353"/>
        <v>5.8826851244025952E-2</v>
      </c>
      <c r="BV292" s="124">
        <f t="shared" si="1354"/>
        <v>3.3223517010258918</v>
      </c>
      <c r="BW292" s="114">
        <v>2.4307166666666666</v>
      </c>
      <c r="BX292" s="115">
        <v>1.3878624999999998</v>
      </c>
      <c r="BY292" s="115">
        <v>2.3921345833333336</v>
      </c>
      <c r="BZ292" s="115">
        <v>1.3188829166666669</v>
      </c>
      <c r="CA292" s="115">
        <v>0.48054916666666664</v>
      </c>
      <c r="CB292" s="115">
        <v>5.5631666666666656E-2</v>
      </c>
      <c r="CC292" s="115">
        <v>0.56343000000000021</v>
      </c>
      <c r="CD292" s="115">
        <v>4.2987500000000005E-2</v>
      </c>
      <c r="CE292" s="115">
        <v>7.9426666666666659E-2</v>
      </c>
      <c r="CF292" s="115">
        <v>1.0428541666666666</v>
      </c>
      <c r="CG292" s="115">
        <v>9.6859166666666663E-2</v>
      </c>
      <c r="CH292" s="115">
        <v>6.8654166666666664E-3</v>
      </c>
      <c r="CI292" s="115">
        <v>1.5208333333333331E-4</v>
      </c>
      <c r="CJ292" s="115">
        <v>7.0083333333333336E-4</v>
      </c>
      <c r="CK292" s="115">
        <v>7.0604166666666662E-3</v>
      </c>
      <c r="CL292" s="115">
        <v>0.10113333333333331</v>
      </c>
      <c r="CM292" s="115">
        <v>1.7220833333333335E-2</v>
      </c>
      <c r="CN292" s="115">
        <v>6.2500000000000001E-5</v>
      </c>
      <c r="CO292" s="115">
        <v>-8.7333333333333343E-3</v>
      </c>
      <c r="CP292" s="115">
        <v>6.7545833333333333E-2</v>
      </c>
      <c r="CQ292" s="115">
        <v>0.10862916666666665</v>
      </c>
      <c r="CR292" s="115">
        <v>6.977916666666667E-2</v>
      </c>
      <c r="CS292" s="115">
        <v>7.5429166666666672E-2</v>
      </c>
      <c r="CT292" s="115">
        <v>0.31265000000000004</v>
      </c>
      <c r="CU292" s="115">
        <v>5.6083333333333339E-2</v>
      </c>
      <c r="CV292" s="115">
        <v>1.5882083333333331E-2</v>
      </c>
      <c r="CW292" s="115">
        <v>1.1666666666666668E-5</v>
      </c>
      <c r="CX292" s="115">
        <v>1.4666666666666666E-4</v>
      </c>
      <c r="CY292" s="115">
        <v>4.4920833333333323E-3</v>
      </c>
      <c r="CZ292" s="115">
        <v>3.3916666666666665E-4</v>
      </c>
      <c r="DA292" s="115">
        <v>2.6412499999999999E-3</v>
      </c>
      <c r="DB292" s="115">
        <v>4.2083333333333323E-4</v>
      </c>
      <c r="DC292" s="115">
        <v>1.1291666666666666E-4</v>
      </c>
      <c r="DD292" s="115">
        <v>4.3125000000000004E-2</v>
      </c>
      <c r="DE292" s="115">
        <v>4.45E-3</v>
      </c>
      <c r="DF292" s="115">
        <v>5.9750000000000005E-4</v>
      </c>
      <c r="DG292" s="115">
        <v>1.9967499999999999E-2</v>
      </c>
      <c r="DH292" s="115">
        <v>1.1208333333333332E-4</v>
      </c>
      <c r="DI292" s="115">
        <v>4.7499999999999996E-5</v>
      </c>
      <c r="DJ292" s="115">
        <v>1.6280416666666669E-2</v>
      </c>
      <c r="DK292" s="115">
        <v>6.2655833333333341E-2</v>
      </c>
      <c r="DL292" s="115">
        <v>1.2166666666666669E-4</v>
      </c>
      <c r="DM292" s="115">
        <v>0.29804166666666659</v>
      </c>
      <c r="DN292" s="115">
        <v>0.11649666666666665</v>
      </c>
      <c r="DO292" s="115">
        <v>3.6083333333333339E-4</v>
      </c>
      <c r="DP292" s="115">
        <v>2.5541666666666665E-4</v>
      </c>
      <c r="DQ292" s="115">
        <v>1.305E-3</v>
      </c>
      <c r="DR292" s="115">
        <v>8.4583333333333334E-5</v>
      </c>
      <c r="DS292" s="116">
        <v>222.08567083333335</v>
      </c>
      <c r="DT292" s="114">
        <v>8.4005666666666663</v>
      </c>
      <c r="DU292" s="115">
        <v>6.3593249999999992</v>
      </c>
      <c r="DV292" s="115">
        <v>8.2786308333333327</v>
      </c>
      <c r="DW292" s="115">
        <v>6.4996124999999987</v>
      </c>
      <c r="DX292" s="115">
        <v>3.834387916666667</v>
      </c>
      <c r="DY292" s="115">
        <v>0.25342500000000001</v>
      </c>
      <c r="DZ292" s="115">
        <v>1.8026325000000003</v>
      </c>
      <c r="EA292" s="115">
        <v>0.20849166666666671</v>
      </c>
      <c r="EB292" s="115">
        <v>0.36615541666666668</v>
      </c>
      <c r="EC292" s="115">
        <v>2.0412416666666666</v>
      </c>
      <c r="ED292" s="115">
        <v>3.4520000000000002E-2</v>
      </c>
      <c r="EE292" s="115">
        <v>2.4182499999999999E-2</v>
      </c>
      <c r="EF292" s="115">
        <v>2.095833333333333E-4</v>
      </c>
      <c r="EG292" s="115">
        <v>1.6037499999999999E-3</v>
      </c>
      <c r="EH292" s="115">
        <v>1.7346666666666666E-2</v>
      </c>
      <c r="EI292" s="115">
        <v>0.50746666666666673</v>
      </c>
      <c r="EJ292" s="115">
        <v>4.6745833333333341E-2</v>
      </c>
      <c r="EK292" s="115">
        <v>1E-4</v>
      </c>
      <c r="EL292" s="115">
        <v>3.7979166666666675E-2</v>
      </c>
      <c r="EM292" s="115">
        <v>0.27969166666666667</v>
      </c>
      <c r="EN292" s="115">
        <v>0.15608749999999999</v>
      </c>
      <c r="EO292" s="115">
        <v>0.18188333333333331</v>
      </c>
      <c r="EP292" s="115">
        <v>0.3458208333333333</v>
      </c>
      <c r="EQ292" s="115">
        <v>1.0014624999999999</v>
      </c>
      <c r="ER292" s="115">
        <v>2.1929166666666666E-2</v>
      </c>
      <c r="ES292" s="115">
        <v>0</v>
      </c>
      <c r="ET292" s="115">
        <v>5.7500000000000009E-5</v>
      </c>
      <c r="EU292" s="115">
        <v>4.4916666666666656E-4</v>
      </c>
      <c r="EV292" s="115">
        <v>1.6112499999999998E-2</v>
      </c>
      <c r="EW292" s="115">
        <v>1.1812500000000002E-3</v>
      </c>
      <c r="EX292" s="115">
        <v>8.3304166666666665E-3</v>
      </c>
      <c r="EY292" s="115">
        <v>6.066666666666667E-4</v>
      </c>
      <c r="EZ292" s="115">
        <v>4.3166666666666662E-4</v>
      </c>
      <c r="FA292" s="115">
        <v>0.19645416666666662</v>
      </c>
      <c r="FB292" s="115">
        <v>1.3366666666666666E-2</v>
      </c>
      <c r="FC292" s="115">
        <v>0</v>
      </c>
      <c r="FD292" s="115">
        <v>3.9177500000000011E-2</v>
      </c>
      <c r="FE292" s="115">
        <v>1.5333333333333331E-4</v>
      </c>
      <c r="FF292" s="115">
        <v>3.3749999999999996E-4</v>
      </c>
      <c r="FG292" s="115">
        <v>9.6956666666666691E-2</v>
      </c>
      <c r="FH292" s="115">
        <v>0.17647166666666661</v>
      </c>
      <c r="FI292" s="115">
        <v>2.4875E-4</v>
      </c>
      <c r="FJ292" s="115">
        <v>2.5191291666666671</v>
      </c>
      <c r="FK292" s="115">
        <v>0.92954833333333353</v>
      </c>
      <c r="FL292" s="115">
        <v>1.4433333333333331E-3</v>
      </c>
      <c r="FM292" s="115">
        <v>1.0024999999999999E-3</v>
      </c>
      <c r="FN292" s="115">
        <v>4.2362499999999996E-3</v>
      </c>
      <c r="FO292" s="115">
        <v>1.2208333333333331E-4</v>
      </c>
      <c r="FP292" s="116">
        <v>79.177901666666656</v>
      </c>
    </row>
    <row r="293" spans="1:172" x14ac:dyDescent="0.2">
      <c r="A293" s="2" t="s">
        <v>5</v>
      </c>
      <c r="B293" s="21">
        <v>2010</v>
      </c>
      <c r="C293" s="38">
        <f>C287</f>
        <v>9.1560898190476188</v>
      </c>
      <c r="D293" s="42">
        <f>Tracking!CA33</f>
        <v>19.590698915063893</v>
      </c>
      <c r="E293" s="42">
        <f>Tracking!CD33</f>
        <v>8.4795673642857174</v>
      </c>
      <c r="F293" s="42">
        <f>Tracking!CE33</f>
        <v>18.774829621753252</v>
      </c>
      <c r="G293" s="42">
        <f>G287</f>
        <v>5.0179607759999998</v>
      </c>
      <c r="H293" s="104">
        <f>H287</f>
        <v>9.9690336895999998</v>
      </c>
      <c r="I293" s="38">
        <f>Tracking!BU33</f>
        <v>5.9790265217391285</v>
      </c>
      <c r="J293" s="42">
        <f>Tracking!CG33</f>
        <v>7.3930372859025031</v>
      </c>
      <c r="K293" s="41"/>
      <c r="L293" s="108">
        <v>18.311355217391306</v>
      </c>
      <c r="M293" s="108">
        <v>6.311355217391303</v>
      </c>
      <c r="N293" s="108">
        <v>2.9270717391304353</v>
      </c>
      <c r="O293" s="108">
        <v>0.41164130434782609</v>
      </c>
      <c r="P293" s="108">
        <v>1.5580713043478256</v>
      </c>
      <c r="Q293" s="108">
        <v>0.46930434782608688</v>
      </c>
      <c r="R293" s="108">
        <v>8.0172173913043474E-2</v>
      </c>
      <c r="S293" s="108">
        <v>0.44813478260869566</v>
      </c>
      <c r="T293" s="108">
        <v>0.41696173913043472</v>
      </c>
      <c r="U293" s="110">
        <v>12</v>
      </c>
      <c r="V293" s="38">
        <f>Tracking!BT33</f>
        <v>16.452778750000004</v>
      </c>
      <c r="W293" s="42">
        <f>Tracking!CF33</f>
        <v>18.048342362318841</v>
      </c>
      <c r="X293" s="41"/>
      <c r="Y293" s="108">
        <v>57.421267916666665</v>
      </c>
      <c r="Z293" s="108">
        <v>45.421267916666665</v>
      </c>
      <c r="AA293" s="108">
        <v>31.261770416666661</v>
      </c>
      <c r="AB293" s="108">
        <v>2.8186945833333339</v>
      </c>
      <c r="AC293" s="108">
        <v>7.1016387499999993</v>
      </c>
      <c r="AD293" s="108">
        <v>2.2234166666666666</v>
      </c>
      <c r="AE293" s="108">
        <v>0.36966125</v>
      </c>
      <c r="AF293" s="108">
        <v>1.3960324999999996</v>
      </c>
      <c r="AG293" s="108">
        <v>0.25005625000000004</v>
      </c>
      <c r="AH293" s="110">
        <v>12</v>
      </c>
      <c r="AI293" s="38">
        <f t="shared" si="1335"/>
        <v>5.9790265217391285</v>
      </c>
      <c r="AJ293" s="121">
        <f t="shared" si="1326"/>
        <v>1</v>
      </c>
      <c r="AK293" s="121">
        <f t="shared" si="1327"/>
        <v>0.15985008779418103</v>
      </c>
      <c r="AL293" s="121">
        <f t="shared" si="1328"/>
        <v>2.2480111354995048E-2</v>
      </c>
      <c r="AM293" s="121">
        <f t="shared" si="1329"/>
        <v>8.5087711196167454E-2</v>
      </c>
      <c r="AN293" s="121">
        <f t="shared" si="1330"/>
        <v>2.5629143351463282E-2</v>
      </c>
      <c r="AO293" s="121">
        <f t="shared" si="1331"/>
        <v>4.3782763733893129E-3</v>
      </c>
      <c r="AP293" s="121">
        <f t="shared" si="1332"/>
        <v>2.4473053866765539E-2</v>
      </c>
      <c r="AQ293" s="121">
        <f t="shared" si="1333"/>
        <v>2.2770665206386424E-2</v>
      </c>
      <c r="AR293" s="122">
        <f t="shared" si="1334"/>
        <v>0.65533106957604847</v>
      </c>
      <c r="AS293" s="38">
        <f t="shared" si="1336"/>
        <v>16.452778750000004</v>
      </c>
      <c r="AT293" s="121">
        <f t="shared" si="1355"/>
        <v>1</v>
      </c>
      <c r="AU293" s="121">
        <f t="shared" si="1356"/>
        <v>0.54442842436073857</v>
      </c>
      <c r="AV293" s="121">
        <f t="shared" si="1357"/>
        <v>4.9087989269481123E-2</v>
      </c>
      <c r="AW293" s="121">
        <f t="shared" si="1358"/>
        <v>0.12367610482419757</v>
      </c>
      <c r="AX293" s="121">
        <f t="shared" si="1359"/>
        <v>3.8721134996416794E-2</v>
      </c>
      <c r="AY293" s="121">
        <f t="shared" si="1360"/>
        <v>6.4377061568280857E-3</v>
      </c>
      <c r="AZ293" s="121">
        <f t="shared" si="1361"/>
        <v>2.4312115539246004E-2</v>
      </c>
      <c r="BA293" s="121">
        <f t="shared" si="1362"/>
        <v>4.3547671284949211E-3</v>
      </c>
      <c r="BB293" s="122">
        <f t="shared" si="1363"/>
        <v>0.20898180126247212</v>
      </c>
      <c r="BC293" s="38">
        <f t="shared" si="1337"/>
        <v>5.9790265217391285</v>
      </c>
      <c r="BD293" s="123">
        <f t="shared" si="1364"/>
        <v>5.9790265217391285</v>
      </c>
      <c r="BE293" s="123">
        <f t="shared" si="1338"/>
        <v>0.95574791442373652</v>
      </c>
      <c r="BF293" s="123">
        <f t="shared" si="1339"/>
        <v>0.13440918200316432</v>
      </c>
      <c r="BG293" s="123">
        <f t="shared" si="1340"/>
        <v>0.50874168191596458</v>
      </c>
      <c r="BH293" s="123">
        <f t="shared" si="1341"/>
        <v>0.15323732782785301</v>
      </c>
      <c r="BI293" s="123">
        <f t="shared" si="1342"/>
        <v>2.617783055599851E-2</v>
      </c>
      <c r="BJ293" s="123">
        <f t="shared" si="1343"/>
        <v>0.14632503813734149</v>
      </c>
      <c r="BK293" s="123">
        <f t="shared" si="1344"/>
        <v>0.13614641118662682</v>
      </c>
      <c r="BL293" s="124">
        <f t="shared" si="1345"/>
        <v>3.918241845514864</v>
      </c>
      <c r="BM293" s="38">
        <f t="shared" si="1346"/>
        <v>16.452778750000004</v>
      </c>
      <c r="BN293" s="123">
        <f t="shared" si="1365"/>
        <v>16.452778750000004</v>
      </c>
      <c r="BO293" s="123">
        <f t="shared" si="1347"/>
        <v>8.9573604112183443</v>
      </c>
      <c r="BP293" s="123">
        <f t="shared" si="1348"/>
        <v>0.80763382673314721</v>
      </c>
      <c r="BQ293" s="123">
        <f t="shared" si="1349"/>
        <v>2.0348155893343307</v>
      </c>
      <c r="BR293" s="123">
        <f t="shared" si="1350"/>
        <v>0.63707026704492764</v>
      </c>
      <c r="BS293" s="123">
        <f t="shared" si="1351"/>
        <v>0.10591815505580532</v>
      </c>
      <c r="BT293" s="123">
        <f t="shared" si="1352"/>
        <v>0.40000185791165155</v>
      </c>
      <c r="BU293" s="123">
        <f t="shared" si="1353"/>
        <v>7.1648020072899776E-2</v>
      </c>
      <c r="BV293" s="124">
        <f t="shared" si="1354"/>
        <v>3.4383313389479251</v>
      </c>
      <c r="BW293" s="114">
        <v>1.8236695652173911</v>
      </c>
      <c r="BX293" s="115">
        <v>1.0767782608695653</v>
      </c>
      <c r="BY293" s="115">
        <v>1.863892608695652</v>
      </c>
      <c r="BZ293" s="115">
        <v>1.1510726086956524</v>
      </c>
      <c r="CA293" s="115">
        <v>0.37194956521739131</v>
      </c>
      <c r="CB293" s="115">
        <v>4.922347826086957E-2</v>
      </c>
      <c r="CC293" s="115">
        <v>0.5356330434782608</v>
      </c>
      <c r="CD293" s="115">
        <v>4.69304347826087E-2</v>
      </c>
      <c r="CE293" s="115">
        <v>8.0172173913043474E-2</v>
      </c>
      <c r="CF293" s="115">
        <v>0.74689130434782625</v>
      </c>
      <c r="CG293" s="115">
        <v>6.7166086956521737E-2</v>
      </c>
      <c r="CH293" s="115">
        <v>6.6756521739130426E-3</v>
      </c>
      <c r="CI293" s="115">
        <v>3.1739130434782606E-5</v>
      </c>
      <c r="CJ293" s="115">
        <v>5.0000000000000001E-4</v>
      </c>
      <c r="CK293" s="115">
        <v>7.3126086956521721E-3</v>
      </c>
      <c r="CL293" s="115">
        <v>9.0978260869565203E-2</v>
      </c>
      <c r="CM293" s="115">
        <v>1.4647826086956523E-2</v>
      </c>
      <c r="CN293" s="115">
        <v>3.4782608695652171E-5</v>
      </c>
      <c r="CO293" s="115">
        <v>-5.4826086956521747E-3</v>
      </c>
      <c r="CP293" s="115">
        <v>5.8660869565217398E-2</v>
      </c>
      <c r="CQ293" s="115">
        <v>0.11073913043478259</v>
      </c>
      <c r="CR293" s="115">
        <v>7.4895652173913044E-2</v>
      </c>
      <c r="CS293" s="115">
        <v>5.8730434782608698E-2</v>
      </c>
      <c r="CT293" s="115">
        <v>0.29754347826086958</v>
      </c>
      <c r="CU293" s="115">
        <v>4.0143478260869565E-2</v>
      </c>
      <c r="CV293" s="115">
        <v>1.897652173913043E-2</v>
      </c>
      <c r="CW293" s="115">
        <v>3.2608695652173917E-5</v>
      </c>
      <c r="CX293" s="115">
        <v>1.773913043478261E-4</v>
      </c>
      <c r="CY293" s="115">
        <v>5.0482608695652182E-3</v>
      </c>
      <c r="CZ293" s="115">
        <v>3.8869565217391306E-4</v>
      </c>
      <c r="DA293" s="115">
        <v>2.0356521739130435E-3</v>
      </c>
      <c r="DB293" s="115">
        <v>5.6391304347826079E-4</v>
      </c>
      <c r="DC293" s="115">
        <v>9.1304347826086949E-5</v>
      </c>
      <c r="DD293" s="115">
        <v>3.8156521739130429E-2</v>
      </c>
      <c r="DE293" s="115">
        <v>1.1999999999999999E-2</v>
      </c>
      <c r="DF293" s="115">
        <v>9.5652173913043483E-5</v>
      </c>
      <c r="DG293" s="115">
        <v>2.6752608695652168E-2</v>
      </c>
      <c r="DH293" s="115">
        <v>1.0695652173913044E-4</v>
      </c>
      <c r="DI293" s="115">
        <v>2.173913043478261E-5</v>
      </c>
      <c r="DJ293" s="115">
        <v>1.5889565217391304E-2</v>
      </c>
      <c r="DK293" s="115">
        <v>5.6535217391304342E-2</v>
      </c>
      <c r="DL293" s="115">
        <v>1.1521739130434783E-4</v>
      </c>
      <c r="DM293" s="115">
        <v>0.24206521739130435</v>
      </c>
      <c r="DN293" s="115">
        <v>9.016956521739132E-2</v>
      </c>
      <c r="DO293" s="115">
        <v>4.9782608695652178E-4</v>
      </c>
      <c r="DP293" s="115">
        <v>1.6652173913043477E-4</v>
      </c>
      <c r="DQ293" s="115">
        <v>3.163478260869565E-3</v>
      </c>
      <c r="DR293" s="115">
        <v>2.2608695652173911E-5</v>
      </c>
      <c r="DS293" s="116">
        <v>244.27919260869567</v>
      </c>
      <c r="DT293" s="114">
        <v>8.4929541666666655</v>
      </c>
      <c r="DU293" s="115">
        <v>6.1662333333333308</v>
      </c>
      <c r="DV293" s="115">
        <v>8.1943820833333323</v>
      </c>
      <c r="DW293" s="115">
        <v>6.25319</v>
      </c>
      <c r="DX293" s="115">
        <v>3.1404875000000003</v>
      </c>
      <c r="DY293" s="115">
        <v>0.30277958333333338</v>
      </c>
      <c r="DZ293" s="115">
        <v>2.1814574999999996</v>
      </c>
      <c r="EA293" s="115">
        <v>0.22234166666666669</v>
      </c>
      <c r="EB293" s="115">
        <v>0.36966125</v>
      </c>
      <c r="EC293" s="115">
        <v>2.3267208333333333</v>
      </c>
      <c r="ED293" s="115">
        <v>3.6464166666666666E-2</v>
      </c>
      <c r="EE293" s="115">
        <v>2.8738750000000004E-2</v>
      </c>
      <c r="EF293" s="115">
        <v>2.120833333333333E-4</v>
      </c>
      <c r="EG293" s="115">
        <v>1.4991666666666662E-3</v>
      </c>
      <c r="EH293" s="115">
        <v>2.5000416666666664E-2</v>
      </c>
      <c r="EI293" s="115">
        <v>0.51701666666666668</v>
      </c>
      <c r="EJ293" s="115">
        <v>4.4204166666666676E-2</v>
      </c>
      <c r="EK293" s="115">
        <v>6.8333333333333343E-4</v>
      </c>
      <c r="EL293" s="115">
        <v>1.5866666666666671E-2</v>
      </c>
      <c r="EM293" s="115">
        <v>0.31194583333333331</v>
      </c>
      <c r="EN293" s="115">
        <v>0.29856250000000001</v>
      </c>
      <c r="EO293" s="115">
        <v>0.24598333333333333</v>
      </c>
      <c r="EP293" s="115">
        <v>0.33956249999999999</v>
      </c>
      <c r="EQ293" s="115">
        <v>1.2119208333333333</v>
      </c>
      <c r="ER293" s="115">
        <v>1.4283333333333334E-2</v>
      </c>
      <c r="ES293" s="115">
        <v>6.8333333333333332E-5</v>
      </c>
      <c r="ET293" s="115">
        <v>7.2083333333333342E-5</v>
      </c>
      <c r="EU293" s="115">
        <v>6.7083333333333318E-4</v>
      </c>
      <c r="EV293" s="115">
        <v>1.7439583333333331E-2</v>
      </c>
      <c r="EW293" s="115">
        <v>1.1875E-3</v>
      </c>
      <c r="EX293" s="115">
        <v>1.1267083333333332E-2</v>
      </c>
      <c r="EY293" s="115">
        <v>8.7624999999999997E-4</v>
      </c>
      <c r="EZ293" s="115">
        <v>5.2041666666666675E-4</v>
      </c>
      <c r="FA293" s="115">
        <v>0.23471249999999999</v>
      </c>
      <c r="FB293" s="115">
        <v>1.7345833333333338E-2</v>
      </c>
      <c r="FC293" s="115">
        <v>0</v>
      </c>
      <c r="FD293" s="115">
        <v>8.253125E-2</v>
      </c>
      <c r="FE293" s="115">
        <v>2.5166666666666664E-4</v>
      </c>
      <c r="FF293" s="115">
        <v>3.4499999999999987E-4</v>
      </c>
      <c r="FG293" s="115">
        <v>8.8185833333333338E-2</v>
      </c>
      <c r="FH293" s="115">
        <v>0.19318000000000005</v>
      </c>
      <c r="FI293" s="115">
        <v>3.3125000000000011E-4</v>
      </c>
      <c r="FJ293" s="115">
        <v>2.011425</v>
      </c>
      <c r="FK293" s="115">
        <v>0.76133041666666668</v>
      </c>
      <c r="FL293" s="115">
        <v>1.4941666666666664E-3</v>
      </c>
      <c r="FM293" s="115">
        <v>1.0737500000000001E-3</v>
      </c>
      <c r="FN293" s="115">
        <v>5.4362500000000001E-3</v>
      </c>
      <c r="FO293" s="115">
        <v>8.2083333333333327E-5</v>
      </c>
      <c r="FP293" s="116">
        <v>85.532433749999996</v>
      </c>
    </row>
    <row r="294" spans="1:172" x14ac:dyDescent="0.2">
      <c r="A294" s="2" t="s">
        <v>5</v>
      </c>
      <c r="B294" s="21">
        <v>2011</v>
      </c>
      <c r="C294" s="38">
        <f>C287</f>
        <v>9.1560898190476188</v>
      </c>
      <c r="D294" s="42">
        <f>Tracking!CA34</f>
        <v>19.412519929407154</v>
      </c>
      <c r="E294" s="42">
        <f>Tracking!CD34</f>
        <v>8.3668136218254006</v>
      </c>
      <c r="F294" s="42">
        <f>Tracking!CE34</f>
        <v>18.460672420544739</v>
      </c>
      <c r="G294" s="42">
        <f>G287</f>
        <v>5.0179607759999998</v>
      </c>
      <c r="H294" s="104">
        <f>H287</f>
        <v>9.9690336895999998</v>
      </c>
      <c r="I294" s="38">
        <f>Tracking!BU34</f>
        <v>6.9741145454545457</v>
      </c>
      <c r="J294" s="42">
        <f>Tracking!CG34</f>
        <v>7.0669909449934121</v>
      </c>
      <c r="K294" s="41"/>
      <c r="L294" s="108">
        <v>20.194809999999997</v>
      </c>
      <c r="M294" s="108">
        <v>8.1948100000000004</v>
      </c>
      <c r="N294" s="108">
        <v>3.9249086363636363</v>
      </c>
      <c r="O294" s="108">
        <v>0.39869454545454541</v>
      </c>
      <c r="P294" s="108">
        <v>2.063585909090909</v>
      </c>
      <c r="Q294" s="108">
        <v>0.50663636363636366</v>
      </c>
      <c r="R294" s="108">
        <v>3.2469545454545452E-2</v>
      </c>
      <c r="S294" s="108">
        <v>0.82595181818181806</v>
      </c>
      <c r="T294" s="108">
        <v>0.44256136363636372</v>
      </c>
      <c r="U294" s="110">
        <v>12</v>
      </c>
      <c r="V294" s="38">
        <f>Tracking!BT34</f>
        <v>16.383600869565218</v>
      </c>
      <c r="W294" s="42">
        <f>Tracking!CF34</f>
        <v>17.181196119565218</v>
      </c>
      <c r="X294" s="41"/>
      <c r="Y294" s="108">
        <v>53.100369565217385</v>
      </c>
      <c r="Z294" s="108">
        <v>41.100369565217399</v>
      </c>
      <c r="AA294" s="108">
        <v>26.426760000000005</v>
      </c>
      <c r="AB294" s="108">
        <v>3.0110726086956516</v>
      </c>
      <c r="AC294" s="108">
        <v>6.597270434782609</v>
      </c>
      <c r="AD294" s="108">
        <v>2.3141739130434784</v>
      </c>
      <c r="AE294" s="108">
        <v>0.14629304347826089</v>
      </c>
      <c r="AF294" s="108">
        <v>1.4287121739130431</v>
      </c>
      <c r="AG294" s="108">
        <v>1.1760878260869565</v>
      </c>
      <c r="AH294" s="110">
        <v>12</v>
      </c>
      <c r="AI294" s="38">
        <f t="shared" si="1335"/>
        <v>6.9741145454545457</v>
      </c>
      <c r="AJ294" s="121">
        <f t="shared" si="1326"/>
        <v>1</v>
      </c>
      <c r="AK294" s="121">
        <f t="shared" si="1327"/>
        <v>0.19435234282291525</v>
      </c>
      <c r="AL294" s="121">
        <f t="shared" si="1328"/>
        <v>1.9742426170612424E-2</v>
      </c>
      <c r="AM294" s="121">
        <f t="shared" si="1329"/>
        <v>0.10218397247069466</v>
      </c>
      <c r="AN294" s="121">
        <f t="shared" si="1330"/>
        <v>2.5087453837711955E-2</v>
      </c>
      <c r="AO294" s="121">
        <f t="shared" si="1331"/>
        <v>1.6078163376900033E-3</v>
      </c>
      <c r="AP294" s="121">
        <f t="shared" si="1332"/>
        <v>4.089921213330644E-2</v>
      </c>
      <c r="AQ294" s="121">
        <f t="shared" si="1333"/>
        <v>2.1914608933501421E-2</v>
      </c>
      <c r="AR294" s="122">
        <f t="shared" si="1334"/>
        <v>0.5942120772614351</v>
      </c>
      <c r="AS294" s="38">
        <f t="shared" si="1336"/>
        <v>16.383600869565218</v>
      </c>
      <c r="AT294" s="121">
        <f t="shared" si="1355"/>
        <v>1</v>
      </c>
      <c r="AU294" s="121">
        <f t="shared" si="1356"/>
        <v>0.49767563232385609</v>
      </c>
      <c r="AV294" s="121">
        <f t="shared" si="1357"/>
        <v>5.6705304188090069E-2</v>
      </c>
      <c r="AW294" s="121">
        <f t="shared" si="1358"/>
        <v>0.12424151637362715</v>
      </c>
      <c r="AX294" s="121">
        <f t="shared" si="1359"/>
        <v>4.3581126308381554E-2</v>
      </c>
      <c r="AY294" s="121">
        <f t="shared" si="1360"/>
        <v>2.7550287253384391E-3</v>
      </c>
      <c r="AZ294" s="121">
        <f t="shared" si="1361"/>
        <v>2.6905880045868833E-2</v>
      </c>
      <c r="BA294" s="121">
        <f t="shared" si="1362"/>
        <v>2.2148392482325311E-2</v>
      </c>
      <c r="BB294" s="122">
        <f t="shared" si="1363"/>
        <v>0.22598712774045218</v>
      </c>
      <c r="BC294" s="38">
        <f t="shared" si="1337"/>
        <v>6.9741145454545457</v>
      </c>
      <c r="BD294" s="123">
        <f t="shared" si="1364"/>
        <v>6.9741145454545457</v>
      </c>
      <c r="BE294" s="123">
        <f t="shared" si="1338"/>
        <v>1.3554355010244616</v>
      </c>
      <c r="BF294" s="123">
        <f t="shared" si="1339"/>
        <v>0.1376859415190306</v>
      </c>
      <c r="BG294" s="123">
        <f t="shared" si="1340"/>
        <v>0.71264272872019852</v>
      </c>
      <c r="BH294" s="123">
        <f t="shared" si="1341"/>
        <v>0.17496277671800642</v>
      </c>
      <c r="BI294" s="123">
        <f t="shared" si="1342"/>
        <v>1.1213095307103309E-2</v>
      </c>
      <c r="BJ294" s="123">
        <f t="shared" si="1343"/>
        <v>0.28523579023652346</v>
      </c>
      <c r="BK294" s="123">
        <f t="shared" si="1344"/>
        <v>0.15283499292108038</v>
      </c>
      <c r="BL294" s="124">
        <f t="shared" si="1345"/>
        <v>4.1441030911137346</v>
      </c>
      <c r="BM294" s="38">
        <f t="shared" si="1346"/>
        <v>16.383600869565218</v>
      </c>
      <c r="BN294" s="123">
        <f t="shared" si="1365"/>
        <v>16.383600869565218</v>
      </c>
      <c r="BO294" s="123">
        <f t="shared" si="1347"/>
        <v>8.1537189225025486</v>
      </c>
      <c r="BP294" s="123">
        <f t="shared" si="1348"/>
        <v>0.92903707100495259</v>
      </c>
      <c r="BQ294" s="123">
        <f t="shared" si="1349"/>
        <v>2.0355234156950592</v>
      </c>
      <c r="BR294" s="123">
        <f t="shared" si="1350"/>
        <v>0.71401577888263157</v>
      </c>
      <c r="BS294" s="123">
        <f t="shared" si="1351"/>
        <v>4.5137291020132003E-2</v>
      </c>
      <c r="BT294" s="123">
        <f t="shared" si="1352"/>
        <v>0.44081519971591404</v>
      </c>
      <c r="BU294" s="123">
        <f t="shared" si="1353"/>
        <v>0.36287042233289668</v>
      </c>
      <c r="BV294" s="124">
        <f t="shared" si="1354"/>
        <v>3.7024829025590185</v>
      </c>
      <c r="BW294" s="114">
        <v>2.7720727272727279</v>
      </c>
      <c r="BX294" s="115">
        <v>1.4044636363636362</v>
      </c>
      <c r="BY294" s="115">
        <v>2.6859786363636364</v>
      </c>
      <c r="BZ294" s="115">
        <v>1.3741468181818182</v>
      </c>
      <c r="CA294" s="115">
        <v>0.47534727272727278</v>
      </c>
      <c r="CB294" s="115">
        <v>4.4980454545454546E-2</v>
      </c>
      <c r="CC294" s="115">
        <v>0.70330909090909077</v>
      </c>
      <c r="CD294" s="115">
        <v>5.0663636363636362E-2</v>
      </c>
      <c r="CE294" s="115">
        <v>3.2469545454545452E-2</v>
      </c>
      <c r="CF294" s="115">
        <v>1.376586363636364</v>
      </c>
      <c r="CG294" s="115">
        <v>6.7375909090909097E-2</v>
      </c>
      <c r="CH294" s="115">
        <v>1.8881818181818175E-3</v>
      </c>
      <c r="CI294" s="115">
        <v>1.3772727272727268E-4</v>
      </c>
      <c r="CJ294" s="115">
        <v>3.8272727272727265E-4</v>
      </c>
      <c r="CK294" s="115">
        <v>3.1309090909090913E-3</v>
      </c>
      <c r="CL294" s="115">
        <v>0.11543636363636364</v>
      </c>
      <c r="CM294" s="115">
        <v>2.1713636363636369E-2</v>
      </c>
      <c r="CN294" s="115">
        <v>4.5454545454545459E-5</v>
      </c>
      <c r="CO294" s="115">
        <v>-4.4727272727272723E-3</v>
      </c>
      <c r="CP294" s="115">
        <v>7.1418181818181811E-2</v>
      </c>
      <c r="CQ294" s="115">
        <v>0.14469999999999997</v>
      </c>
      <c r="CR294" s="115">
        <v>9.2550000000000007E-2</v>
      </c>
      <c r="CS294" s="115">
        <v>8.6531818181818182E-2</v>
      </c>
      <c r="CT294" s="115">
        <v>0.39072727272727276</v>
      </c>
      <c r="CU294" s="115">
        <v>3.777272727272727E-2</v>
      </c>
      <c r="CV294" s="115">
        <v>1.1972272727272727E-2</v>
      </c>
      <c r="CW294" s="115">
        <v>-4.5454545454545464E-6</v>
      </c>
      <c r="CX294" s="115">
        <v>1.8136363636363638E-4</v>
      </c>
      <c r="CY294" s="115">
        <v>3.1049999999999997E-3</v>
      </c>
      <c r="CZ294" s="115">
        <v>3.095454545454546E-4</v>
      </c>
      <c r="DA294" s="115">
        <v>3.8809090909090907E-3</v>
      </c>
      <c r="DB294" s="115">
        <v>3.7909090909090911E-4</v>
      </c>
      <c r="DC294" s="115">
        <v>9.8181818181818182E-5</v>
      </c>
      <c r="DD294" s="115">
        <v>3.4868181818181805E-2</v>
      </c>
      <c r="DE294" s="115">
        <v>7.1818181818181746E-4</v>
      </c>
      <c r="DF294" s="115">
        <v>1.0504545454545452E-3</v>
      </c>
      <c r="DG294" s="115">
        <v>1.8242727272727268E-2</v>
      </c>
      <c r="DH294" s="115">
        <v>4.1363636363636364E-5</v>
      </c>
      <c r="DI294" s="115">
        <v>-2.1363636363636365E-5</v>
      </c>
      <c r="DJ294" s="115">
        <v>6.1272727272727277E-3</v>
      </c>
      <c r="DK294" s="115">
        <v>2.9285454545454549E-2</v>
      </c>
      <c r="DL294" s="115">
        <v>4.1818181818181819E-5</v>
      </c>
      <c r="DM294" s="115">
        <v>0.30469545454545455</v>
      </c>
      <c r="DN294" s="115">
        <v>0.11523545454545453</v>
      </c>
      <c r="DO294" s="115">
        <v>2.2772727272727278E-4</v>
      </c>
      <c r="DP294" s="115">
        <v>2.9227272727272733E-4</v>
      </c>
      <c r="DQ294" s="115">
        <v>1.408181818181818E-3</v>
      </c>
      <c r="DR294" s="115">
        <v>-1.4409090909090909E-4</v>
      </c>
      <c r="DS294" s="116">
        <v>217.83533590909093</v>
      </c>
      <c r="DT294" s="114">
        <v>8.5678565217391274</v>
      </c>
      <c r="DU294" s="115">
        <v>6.1985565217391319</v>
      </c>
      <c r="DV294" s="115">
        <v>8.0476104347826105</v>
      </c>
      <c r="DW294" s="115">
        <v>5.8913973913043494</v>
      </c>
      <c r="DX294" s="115">
        <v>2.9296699999999998</v>
      </c>
      <c r="DY294" s="115">
        <v>0.34381391304347825</v>
      </c>
      <c r="DZ294" s="115">
        <v>2.055122608695652</v>
      </c>
      <c r="EA294" s="115">
        <v>0.23141739130434785</v>
      </c>
      <c r="EB294" s="115">
        <v>0.14629304347826089</v>
      </c>
      <c r="EC294" s="115">
        <v>2.3811869565217396</v>
      </c>
      <c r="ED294" s="115">
        <v>0.1850813043478261</v>
      </c>
      <c r="EE294" s="115">
        <v>1.3429999999999997E-2</v>
      </c>
      <c r="EF294" s="115">
        <v>1.3565217391304347E-4</v>
      </c>
      <c r="EG294" s="115">
        <v>2.0617391304347827E-3</v>
      </c>
      <c r="EH294" s="115">
        <v>1.5216086956521739E-2</v>
      </c>
      <c r="EI294" s="115">
        <v>0.49258695652173912</v>
      </c>
      <c r="EJ294" s="115">
        <v>3.9660869565217395E-2</v>
      </c>
      <c r="EK294" s="115">
        <v>2.3478260869565218E-4</v>
      </c>
      <c r="EL294" s="115">
        <v>8.6391304347826076E-3</v>
      </c>
      <c r="EM294" s="115">
        <v>0.27242608695652176</v>
      </c>
      <c r="EN294" s="115">
        <v>0.29979565217391302</v>
      </c>
      <c r="EO294" s="115">
        <v>0.25980869565217396</v>
      </c>
      <c r="EP294" s="115">
        <v>0.30106521739130437</v>
      </c>
      <c r="EQ294" s="115">
        <v>1.1417347826086959</v>
      </c>
      <c r="ER294" s="115">
        <v>0.10417826086956522</v>
      </c>
      <c r="ES294" s="115">
        <v>2.028086956521739E-2</v>
      </c>
      <c r="ET294" s="115">
        <v>9.2173913043478253E-5</v>
      </c>
      <c r="EU294" s="115">
        <v>5.5652173913043484E-4</v>
      </c>
      <c r="EV294" s="115">
        <v>1.3414347826086956E-2</v>
      </c>
      <c r="EW294" s="115">
        <v>1.1895652173913047E-3</v>
      </c>
      <c r="EX294" s="115">
        <v>2.0372173913043478E-2</v>
      </c>
      <c r="EY294" s="115">
        <v>8.1956521739130425E-4</v>
      </c>
      <c r="EZ294" s="115">
        <v>4.965217391304349E-4</v>
      </c>
      <c r="FA294" s="115">
        <v>0.26652173913043481</v>
      </c>
      <c r="FB294" s="115">
        <v>9.3782608695652178E-3</v>
      </c>
      <c r="FC294" s="115">
        <v>2.2621739130434786E-3</v>
      </c>
      <c r="FD294" s="115">
        <v>6.5194347826086976E-2</v>
      </c>
      <c r="FE294" s="115">
        <v>1.882608695652174E-4</v>
      </c>
      <c r="FF294" s="115">
        <v>2.452173913043478E-4</v>
      </c>
      <c r="FG294" s="115">
        <v>2.3126521739130435E-2</v>
      </c>
      <c r="FH294" s="115">
        <v>0.11701173913043479</v>
      </c>
      <c r="FI294" s="115">
        <v>2.7565217391304351E-4</v>
      </c>
      <c r="FJ294" s="115">
        <v>1.9739217391304347</v>
      </c>
      <c r="FK294" s="115">
        <v>0.71022304347826104</v>
      </c>
      <c r="FL294" s="115">
        <v>9.7782608695652184E-4</v>
      </c>
      <c r="FM294" s="115">
        <v>1.2530434782608694E-3</v>
      </c>
      <c r="FN294" s="115">
        <v>5.4647826086956517E-3</v>
      </c>
      <c r="FO294" s="115">
        <v>1.9478260869565216E-4</v>
      </c>
      <c r="FP294" s="116">
        <v>81.902912173913052</v>
      </c>
    </row>
    <row r="295" spans="1:172" x14ac:dyDescent="0.2">
      <c r="A295" s="2" t="s">
        <v>5</v>
      </c>
      <c r="B295" s="21">
        <v>2012</v>
      </c>
      <c r="C295" s="38">
        <f>C287</f>
        <v>9.1560898190476188</v>
      </c>
      <c r="D295" s="42">
        <f>Tracking!CA35</f>
        <v>19.234340943750414</v>
      </c>
      <c r="E295" s="42">
        <f>Tracking!CD35</f>
        <v>8.2540598793650837</v>
      </c>
      <c r="F295" s="42">
        <f>Tracking!CE35</f>
        <v>18.146515219336226</v>
      </c>
      <c r="G295" s="42">
        <f>G287</f>
        <v>5.0179607759999998</v>
      </c>
      <c r="H295" s="104">
        <f>H287</f>
        <v>9.9690336895999998</v>
      </c>
      <c r="I295" s="38">
        <f>Tracking!BU35</f>
        <v>7.2709690909090883</v>
      </c>
      <c r="J295" s="42">
        <f>Tracking!CG35</f>
        <v>6.9624148540843205</v>
      </c>
      <c r="K295" s="41"/>
      <c r="L295" s="108">
        <v>20.836062727272722</v>
      </c>
      <c r="M295" s="108">
        <v>8.8360627272727292</v>
      </c>
      <c r="N295" s="108">
        <v>4.332239545454545</v>
      </c>
      <c r="O295" s="108">
        <v>0.51727818181818175</v>
      </c>
      <c r="P295" s="108">
        <v>1.9992736363636359</v>
      </c>
      <c r="Q295" s="108">
        <v>0.51445454545454539</v>
      </c>
      <c r="R295" s="108">
        <v>8.7814545454545465E-2</v>
      </c>
      <c r="S295" s="108">
        <v>0.84997909090909085</v>
      </c>
      <c r="T295" s="108">
        <v>0.53502363636363637</v>
      </c>
      <c r="U295" s="110">
        <v>12</v>
      </c>
      <c r="V295" s="38">
        <f>Tracking!BT35</f>
        <v>14.798126818181817</v>
      </c>
      <c r="W295" s="42">
        <f>Tracking!CF35</f>
        <v>16.440246787549405</v>
      </c>
      <c r="X295" s="41"/>
      <c r="Y295" s="108">
        <v>45.515433181818182</v>
      </c>
      <c r="Z295" s="108">
        <v>33.515433181818175</v>
      </c>
      <c r="AA295" s="108">
        <v>21.480485000000002</v>
      </c>
      <c r="AB295" s="108">
        <v>2.7007836363636359</v>
      </c>
      <c r="AC295" s="108">
        <v>5.4908240909090908</v>
      </c>
      <c r="AD295" s="108">
        <v>1.6560454545454546</v>
      </c>
      <c r="AE295" s="108">
        <v>0.19639227272727283</v>
      </c>
      <c r="AF295" s="108">
        <v>1.2852681818181819</v>
      </c>
      <c r="AG295" s="108">
        <v>0.7056336363636363</v>
      </c>
      <c r="AH295" s="110">
        <v>12</v>
      </c>
      <c r="AI295" s="38">
        <f t="shared" si="1335"/>
        <v>7.2709690909090883</v>
      </c>
      <c r="AJ295" s="121">
        <f t="shared" si="1326"/>
        <v>1</v>
      </c>
      <c r="AK295" s="121">
        <f t="shared" si="1327"/>
        <v>0.20792025835975209</v>
      </c>
      <c r="AL295" s="121">
        <f t="shared" si="1328"/>
        <v>2.4826100237311459E-2</v>
      </c>
      <c r="AM295" s="121">
        <f t="shared" si="1329"/>
        <v>9.595256371285292E-2</v>
      </c>
      <c r="AN295" s="121">
        <f t="shared" si="1330"/>
        <v>2.4690583446034933E-2</v>
      </c>
      <c r="AO295" s="121">
        <f t="shared" si="1331"/>
        <v>4.2145460303113468E-3</v>
      </c>
      <c r="AP295" s="121">
        <f t="shared" si="1332"/>
        <v>4.0793651950209238E-2</v>
      </c>
      <c r="AQ295" s="121">
        <f t="shared" si="1333"/>
        <v>2.5677770477400878E-2</v>
      </c>
      <c r="AR295" s="122">
        <f t="shared" si="1334"/>
        <v>0.57592454760145106</v>
      </c>
      <c r="AS295" s="38">
        <f t="shared" si="1336"/>
        <v>14.798126818181817</v>
      </c>
      <c r="AT295" s="121">
        <f t="shared" si="1355"/>
        <v>1</v>
      </c>
      <c r="AU295" s="121">
        <f t="shared" si="1356"/>
        <v>0.47193849422882572</v>
      </c>
      <c r="AV295" s="121">
        <f t="shared" si="1357"/>
        <v>5.9337755296647469E-2</v>
      </c>
      <c r="AW295" s="121">
        <f t="shared" si="1358"/>
        <v>0.12063653374395396</v>
      </c>
      <c r="AX295" s="121">
        <f t="shared" si="1359"/>
        <v>3.6384262189269607E-2</v>
      </c>
      <c r="AY295" s="121">
        <f t="shared" si="1360"/>
        <v>4.3148501288069619E-3</v>
      </c>
      <c r="AZ295" s="121">
        <f t="shared" si="1361"/>
        <v>2.8238074252396689E-2</v>
      </c>
      <c r="BA295" s="121">
        <f t="shared" si="1362"/>
        <v>1.5503173034624928E-2</v>
      </c>
      <c r="BB295" s="122">
        <f t="shared" si="1363"/>
        <v>0.26364683715222947</v>
      </c>
      <c r="BC295" s="38">
        <f t="shared" si="1337"/>
        <v>7.2709690909090883</v>
      </c>
      <c r="BD295" s="123">
        <f t="shared" si="1364"/>
        <v>7.2709690909090883</v>
      </c>
      <c r="BE295" s="123">
        <f t="shared" si="1338"/>
        <v>1.5117817719075894</v>
      </c>
      <c r="BF295" s="123">
        <f t="shared" si="1339"/>
        <v>0.18050980747330239</v>
      </c>
      <c r="BG295" s="123">
        <f t="shared" si="1340"/>
        <v>0.69766812494963859</v>
      </c>
      <c r="BH295" s="123">
        <f t="shared" si="1341"/>
        <v>0.17952446907263162</v>
      </c>
      <c r="BI295" s="123">
        <f t="shared" si="1342"/>
        <v>3.0643833918607401E-2</v>
      </c>
      <c r="BJ295" s="123">
        <f t="shared" si="1343"/>
        <v>0.29660938243527463</v>
      </c>
      <c r="BK295" s="123">
        <f t="shared" si="1344"/>
        <v>0.18670227546463969</v>
      </c>
      <c r="BL295" s="124">
        <f t="shared" si="1345"/>
        <v>4.1875295843059508</v>
      </c>
      <c r="BM295" s="38">
        <f t="shared" si="1346"/>
        <v>14.798126818181817</v>
      </c>
      <c r="BN295" s="123">
        <f t="shared" si="1365"/>
        <v>14.798126818181817</v>
      </c>
      <c r="BO295" s="123">
        <f t="shared" si="1347"/>
        <v>6.9838056879799311</v>
      </c>
      <c r="BP295" s="123">
        <f t="shared" si="1348"/>
        <v>0.87808762798602913</v>
      </c>
      <c r="BQ295" s="123">
        <f t="shared" si="1349"/>
        <v>1.7851947252489009</v>
      </c>
      <c r="BR295" s="123">
        <f t="shared" si="1350"/>
        <v>0.53841892606278929</v>
      </c>
      <c r="BS295" s="123">
        <f t="shared" si="1351"/>
        <v>6.3851699407533574E-2</v>
      </c>
      <c r="BT295" s="123">
        <f t="shared" si="1352"/>
        <v>0.41787060388820091</v>
      </c>
      <c r="BU295" s="123">
        <f t="shared" si="1353"/>
        <v>0.22941792065059632</v>
      </c>
      <c r="BV295" s="124">
        <f t="shared" si="1354"/>
        <v>3.9014793313912213</v>
      </c>
      <c r="BW295" s="114">
        <v>2.950622727272727</v>
      </c>
      <c r="BX295" s="115">
        <v>1.5339909090909087</v>
      </c>
      <c r="BY295" s="115">
        <v>2.8513268181818181</v>
      </c>
      <c r="BZ295" s="115">
        <v>1.4980204545454543</v>
      </c>
      <c r="CA295" s="115">
        <v>0.53282772727272731</v>
      </c>
      <c r="CB295" s="115">
        <v>5.9059545454545455E-2</v>
      </c>
      <c r="CC295" s="115">
        <v>0.68201181818181833</v>
      </c>
      <c r="CD295" s="115">
        <v>5.1445454545454544E-2</v>
      </c>
      <c r="CE295" s="115">
        <v>8.7814545454545465E-2</v>
      </c>
      <c r="CF295" s="115">
        <v>1.4166318181818183</v>
      </c>
      <c r="CG295" s="115">
        <v>8.4861818181818177E-2</v>
      </c>
      <c r="CH295" s="115">
        <v>8.9827272727272724E-3</v>
      </c>
      <c r="CI295" s="115">
        <v>2.5000000000000001E-5</v>
      </c>
      <c r="CJ295" s="115">
        <v>5.5863636363636358E-4</v>
      </c>
      <c r="CK295" s="115">
        <v>6.7372727272727298E-3</v>
      </c>
      <c r="CL295" s="115">
        <v>0.11500909090909089</v>
      </c>
      <c r="CM295" s="115">
        <v>1.865909090909091E-2</v>
      </c>
      <c r="CN295" s="115">
        <v>2.2727272727272729E-5</v>
      </c>
      <c r="CO295" s="115">
        <v>-1.1468181818181817E-2</v>
      </c>
      <c r="CP295" s="115">
        <v>6.6113636363636361E-2</v>
      </c>
      <c r="CQ295" s="115">
        <v>0.15148636363636361</v>
      </c>
      <c r="CR295" s="115">
        <v>9.0518181818181817E-2</v>
      </c>
      <c r="CS295" s="115">
        <v>8.2245454545454566E-2</v>
      </c>
      <c r="CT295" s="115">
        <v>0.37889545454545459</v>
      </c>
      <c r="CU295" s="115">
        <v>4.7145454545454539E-2</v>
      </c>
      <c r="CV295" s="115">
        <v>1.2104999999999999E-2</v>
      </c>
      <c r="CW295" s="115">
        <v>2.8181818181818181E-5</v>
      </c>
      <c r="CX295" s="115">
        <v>1.0636363636363639E-4</v>
      </c>
      <c r="CY295" s="115">
        <v>7.1631818181818177E-3</v>
      </c>
      <c r="CZ295" s="115">
        <v>4.1727272727272728E-4</v>
      </c>
      <c r="DA295" s="115">
        <v>6.4445454545454554E-3</v>
      </c>
      <c r="DB295" s="115">
        <v>7.5500000000000003E-4</v>
      </c>
      <c r="DC295" s="115">
        <v>4.9090909090909071E-5</v>
      </c>
      <c r="DD295" s="115">
        <v>4.5781818181818187E-2</v>
      </c>
      <c r="DE295" s="115">
        <v>5.5090909090909088E-3</v>
      </c>
      <c r="DF295" s="115">
        <v>8.2590909090909102E-4</v>
      </c>
      <c r="DG295" s="115">
        <v>3.0543181818181817E-2</v>
      </c>
      <c r="DH295" s="115">
        <v>8.4090909090909095E-5</v>
      </c>
      <c r="DI295" s="115">
        <v>3.1363636363636371E-5</v>
      </c>
      <c r="DJ295" s="115">
        <v>1.5409090909090912E-2</v>
      </c>
      <c r="DK295" s="115">
        <v>2.9207727272727278E-2</v>
      </c>
      <c r="DL295" s="115">
        <v>8.136363636363636E-5</v>
      </c>
      <c r="DM295" s="115">
        <v>0.34158181818181821</v>
      </c>
      <c r="DN295" s="115">
        <v>0.12917045454545451</v>
      </c>
      <c r="DO295" s="115">
        <v>6.159090909090909E-4</v>
      </c>
      <c r="DP295" s="115">
        <v>1.2409090909090909E-4</v>
      </c>
      <c r="DQ295" s="115">
        <v>2.8663636363636365E-3</v>
      </c>
      <c r="DR295" s="115">
        <v>6.9545454545454565E-5</v>
      </c>
      <c r="DS295" s="116">
        <v>211.87012545454547</v>
      </c>
      <c r="DT295" s="114">
        <v>7.3947045454545446</v>
      </c>
      <c r="DU295" s="115">
        <v>5.2525909090909089</v>
      </c>
      <c r="DV295" s="115">
        <v>6.9171040909090911</v>
      </c>
      <c r="DW295" s="115">
        <v>4.947969545454546</v>
      </c>
      <c r="DX295" s="115">
        <v>2.4185454545454546</v>
      </c>
      <c r="DY295" s="115">
        <v>0.30374863636363636</v>
      </c>
      <c r="DZ295" s="115">
        <v>1.7551145454545456</v>
      </c>
      <c r="EA295" s="115">
        <v>0.16560454545454545</v>
      </c>
      <c r="EB295" s="115">
        <v>0.19639227272727283</v>
      </c>
      <c r="EC295" s="115">
        <v>2.1421136363636362</v>
      </c>
      <c r="ED295" s="115">
        <v>0.10856454545454546</v>
      </c>
      <c r="EE295" s="115">
        <v>1.6900909090909091E-2</v>
      </c>
      <c r="EF295" s="115">
        <v>1.1818181818181819E-4</v>
      </c>
      <c r="EG295" s="115">
        <v>1.5163636363636364E-3</v>
      </c>
      <c r="EH295" s="115">
        <v>1.6277272727272727E-2</v>
      </c>
      <c r="EI295" s="115">
        <v>0.38389545454545448</v>
      </c>
      <c r="EJ295" s="115">
        <v>4.7122727272727268E-2</v>
      </c>
      <c r="EK295" s="115">
        <v>1.4999999999999999E-4</v>
      </c>
      <c r="EL295" s="115">
        <v>-5.3590909090909097E-3</v>
      </c>
      <c r="EM295" s="115">
        <v>0.23444090909090901</v>
      </c>
      <c r="EN295" s="115">
        <v>0.28279545454545452</v>
      </c>
      <c r="EO295" s="115">
        <v>0.19762272727272726</v>
      </c>
      <c r="EP295" s="115">
        <v>0.26556363636363634</v>
      </c>
      <c r="EQ295" s="115">
        <v>0.97506363636363635</v>
      </c>
      <c r="ER295" s="115">
        <v>6.0313636363636375E-2</v>
      </c>
      <c r="ES295" s="115">
        <v>1.9049999999999998E-3</v>
      </c>
      <c r="ET295" s="115">
        <v>9.8181818181818209E-5</v>
      </c>
      <c r="EU295" s="115">
        <v>4.9590909090909091E-4</v>
      </c>
      <c r="EV295" s="115">
        <v>1.6522272727272729E-2</v>
      </c>
      <c r="EW295" s="115">
        <v>8.8954545454545438E-4</v>
      </c>
      <c r="EX295" s="115">
        <v>1.1597272727272729E-2</v>
      </c>
      <c r="EY295" s="115">
        <v>8.1272727272727258E-4</v>
      </c>
      <c r="EZ295" s="115">
        <v>3.6136363636363628E-4</v>
      </c>
      <c r="FA295" s="115">
        <v>0.23546363636363637</v>
      </c>
      <c r="FB295" s="115">
        <v>2.0918181818181818E-2</v>
      </c>
      <c r="FC295" s="115">
        <v>2.6690909090909087E-3</v>
      </c>
      <c r="FD295" s="115">
        <v>5.1346818181818181E-2</v>
      </c>
      <c r="FE295" s="115">
        <v>1.2818181818181819E-4</v>
      </c>
      <c r="FF295" s="115">
        <v>2.0818181818181813E-4</v>
      </c>
      <c r="FG295" s="115">
        <v>3.6222727272727281E-2</v>
      </c>
      <c r="FH295" s="115">
        <v>8.734909090909089E-2</v>
      </c>
      <c r="FI295" s="115">
        <v>2.9863636363636371E-4</v>
      </c>
      <c r="FJ295" s="115">
        <v>1.6331409090909093</v>
      </c>
      <c r="FK295" s="115">
        <v>0.58631409090909092</v>
      </c>
      <c r="FL295" s="115">
        <v>1.2886363636363635E-3</v>
      </c>
      <c r="FM295" s="115">
        <v>8.3681818181818195E-4</v>
      </c>
      <c r="FN295" s="115">
        <v>4.4695454545454543E-3</v>
      </c>
      <c r="FO295" s="115">
        <v>1.0772727272727274E-4</v>
      </c>
      <c r="FP295" s="116">
        <v>97.050028636363649</v>
      </c>
    </row>
    <row r="296" spans="1:172" x14ac:dyDescent="0.2">
      <c r="A296" s="2" t="s">
        <v>5</v>
      </c>
      <c r="B296" s="21">
        <v>2013</v>
      </c>
      <c r="C296" s="38">
        <f>C287</f>
        <v>9.1560898190476188</v>
      </c>
      <c r="D296" s="42">
        <f>Tracking!CA36</f>
        <v>19.056161958093675</v>
      </c>
      <c r="E296" s="42">
        <f>Tracking!CD36</f>
        <v>8.1413061369047668</v>
      </c>
      <c r="F296" s="42">
        <f>Tracking!CE36</f>
        <v>17.832358018127714</v>
      </c>
      <c r="G296" s="42">
        <f>G287</f>
        <v>5.0179607759999998</v>
      </c>
      <c r="H296" s="104">
        <f>H287</f>
        <v>9.9690336895999998</v>
      </c>
      <c r="I296" s="38">
        <f>Tracking!BU36</f>
        <v>6.4684152380952389</v>
      </c>
      <c r="J296" s="42">
        <f>Tracking!CG36</f>
        <v>6.7055001625729336</v>
      </c>
      <c r="K296" s="41"/>
      <c r="L296" s="108">
        <v>19.247602857142859</v>
      </c>
      <c r="M296" s="108">
        <v>7.2476028571428568</v>
      </c>
      <c r="N296" s="108">
        <v>3.5033071428571425</v>
      </c>
      <c r="O296" s="108">
        <v>0.52740619047619042</v>
      </c>
      <c r="P296" s="108">
        <v>1.6246647619047621</v>
      </c>
      <c r="Q296" s="108">
        <v>0.36885714285714277</v>
      </c>
      <c r="R296" s="108">
        <v>4.125809523809524E-2</v>
      </c>
      <c r="S296" s="108">
        <v>0.64832476190476185</v>
      </c>
      <c r="T296" s="108">
        <v>0.5337857142857142</v>
      </c>
      <c r="U296" s="110">
        <v>12</v>
      </c>
      <c r="V296" s="38">
        <f>Tracking!BT36</f>
        <v>14.307739545454542</v>
      </c>
      <c r="W296" s="42">
        <f>Tracking!CF36</f>
        <v>15.797771113306982</v>
      </c>
      <c r="X296" s="41"/>
      <c r="Y296" s="108">
        <v>43.058299090909095</v>
      </c>
      <c r="Z296" s="108">
        <v>31.058299090909085</v>
      </c>
      <c r="AA296" s="108">
        <v>19.824168636363638</v>
      </c>
      <c r="AB296" s="108">
        <v>2.4442872727272729</v>
      </c>
      <c r="AC296" s="108">
        <v>4.7963281818181827</v>
      </c>
      <c r="AD296" s="108">
        <v>1.4852727272727273</v>
      </c>
      <c r="AE296" s="108">
        <v>0.17772954545454545</v>
      </c>
      <c r="AF296" s="108">
        <v>1.3076727272727273</v>
      </c>
      <c r="AG296" s="108">
        <v>1.0228427272727272</v>
      </c>
      <c r="AH296" s="110">
        <v>12</v>
      </c>
      <c r="AI296" s="38">
        <f t="shared" si="1335"/>
        <v>6.4684152380952389</v>
      </c>
      <c r="AJ296" s="121">
        <f t="shared" si="1326"/>
        <v>1</v>
      </c>
      <c r="AK296" s="121">
        <f t="shared" si="1327"/>
        <v>0.1820126469181097</v>
      </c>
      <c r="AL296" s="121">
        <f t="shared" si="1328"/>
        <v>2.7401136359194358E-2</v>
      </c>
      <c r="AM296" s="121">
        <f t="shared" si="1329"/>
        <v>8.4408680601067307E-2</v>
      </c>
      <c r="AN296" s="121">
        <f t="shared" si="1330"/>
        <v>1.9163796426746121E-2</v>
      </c>
      <c r="AO296" s="121">
        <f t="shared" si="1331"/>
        <v>2.1435446036743326E-3</v>
      </c>
      <c r="AP296" s="121">
        <f t="shared" si="1332"/>
        <v>3.3683402900437864E-2</v>
      </c>
      <c r="AQ296" s="121">
        <f t="shared" si="1333"/>
        <v>2.7732581467287718E-2</v>
      </c>
      <c r="AR296" s="122">
        <f t="shared" si="1334"/>
        <v>0.62345426020397932</v>
      </c>
      <c r="AS296" s="38">
        <f t="shared" si="1336"/>
        <v>14.307739545454542</v>
      </c>
      <c r="AT296" s="121">
        <f t="shared" si="1355"/>
        <v>1</v>
      </c>
      <c r="AU296" s="121">
        <f t="shared" si="1356"/>
        <v>0.46040296655724416</v>
      </c>
      <c r="AV296" s="121">
        <f t="shared" si="1357"/>
        <v>5.6766925873375604E-2</v>
      </c>
      <c r="AW296" s="121">
        <f t="shared" si="1358"/>
        <v>0.11139149207198554</v>
      </c>
      <c r="AX296" s="121">
        <f t="shared" si="1359"/>
        <v>3.4494458876252104E-2</v>
      </c>
      <c r="AY296" s="121">
        <f t="shared" si="1360"/>
        <v>4.1276490062764582E-3</v>
      </c>
      <c r="AZ296" s="121">
        <f t="shared" si="1361"/>
        <v>3.0369818475918766E-2</v>
      </c>
      <c r="BA296" s="121">
        <f t="shared" si="1362"/>
        <v>2.3754833536577855E-2</v>
      </c>
      <c r="BB296" s="122">
        <f t="shared" si="1363"/>
        <v>0.27869191894144191</v>
      </c>
      <c r="BC296" s="38">
        <f t="shared" si="1337"/>
        <v>6.4684152380952389</v>
      </c>
      <c r="BD296" s="123">
        <f t="shared" si="1364"/>
        <v>6.4684152380952389</v>
      </c>
      <c r="BE296" s="123">
        <f t="shared" si="1338"/>
        <v>1.1773333788511493</v>
      </c>
      <c r="BF296" s="123">
        <f t="shared" si="1339"/>
        <v>0.17724192796693827</v>
      </c>
      <c r="BG296" s="123">
        <f t="shared" si="1340"/>
        <v>0.54599039582745779</v>
      </c>
      <c r="BH296" s="123">
        <f t="shared" si="1341"/>
        <v>0.1239593928265197</v>
      </c>
      <c r="BI296" s="123">
        <f t="shared" si="1342"/>
        <v>1.3865336577943872E-2</v>
      </c>
      <c r="BJ296" s="123">
        <f t="shared" si="1343"/>
        <v>0.21787823659209365</v>
      </c>
      <c r="BK296" s="123">
        <f t="shared" si="1344"/>
        <v>0.1793858525547215</v>
      </c>
      <c r="BL296" s="124">
        <f t="shared" si="1345"/>
        <v>4.0327610369588136</v>
      </c>
      <c r="BM296" s="38">
        <f t="shared" si="1346"/>
        <v>14.307739545454542</v>
      </c>
      <c r="BN296" s="123">
        <f t="shared" si="1365"/>
        <v>14.307739545454542</v>
      </c>
      <c r="BO296" s="123">
        <f t="shared" si="1347"/>
        <v>6.5873257314556675</v>
      </c>
      <c r="BP296" s="123">
        <f t="shared" si="1348"/>
        <v>0.81220639019238272</v>
      </c>
      <c r="BQ296" s="123">
        <f t="shared" si="1349"/>
        <v>1.5937604561455336</v>
      </c>
      <c r="BR296" s="123">
        <f t="shared" si="1350"/>
        <v>0.49353773336280765</v>
      </c>
      <c r="BS296" s="123">
        <f t="shared" si="1351"/>
        <v>5.9057326916857826E-2</v>
      </c>
      <c r="BT296" s="123">
        <f t="shared" si="1352"/>
        <v>0.43452345279617893</v>
      </c>
      <c r="BU296" s="123">
        <f t="shared" si="1353"/>
        <v>0.33987797118698476</v>
      </c>
      <c r="BV296" s="124">
        <f t="shared" si="1354"/>
        <v>3.98745138963708</v>
      </c>
      <c r="BW296" s="114">
        <v>2.3352599999999999</v>
      </c>
      <c r="BX296" s="115">
        <v>1.2410095238095236</v>
      </c>
      <c r="BY296" s="115">
        <v>2.2872355</v>
      </c>
      <c r="BZ296" s="115">
        <v>1.2161419047619046</v>
      </c>
      <c r="CA296" s="115">
        <v>0.43481238095238101</v>
      </c>
      <c r="CB296" s="115">
        <v>6.1219999999999997E-2</v>
      </c>
      <c r="CC296" s="115">
        <v>0.55830000000000002</v>
      </c>
      <c r="CD296" s="115">
        <v>3.6885714285714286E-2</v>
      </c>
      <c r="CE296" s="115">
        <v>4.125809523809524E-2</v>
      </c>
      <c r="CF296" s="115">
        <v>1.0805414285714283</v>
      </c>
      <c r="CG296" s="115">
        <v>8.3665714285714288E-2</v>
      </c>
      <c r="CH296" s="115">
        <v>4.3471428571428576E-3</v>
      </c>
      <c r="CI296" s="115">
        <v>3.7619047619047628E-5</v>
      </c>
      <c r="CJ296" s="115">
        <v>4.8571428571428577E-4</v>
      </c>
      <c r="CK296" s="115">
        <v>4.0061904761904757E-3</v>
      </c>
      <c r="CL296" s="115">
        <v>8.0723809523809559E-2</v>
      </c>
      <c r="CM296" s="115">
        <v>1.6371428571428565E-2</v>
      </c>
      <c r="CN296" s="115">
        <v>0</v>
      </c>
      <c r="CO296" s="115">
        <v>-9.8095238095238096E-4</v>
      </c>
      <c r="CP296" s="115">
        <v>5.2642857142857137E-2</v>
      </c>
      <c r="CQ296" s="115">
        <v>0.12698571428571434</v>
      </c>
      <c r="CR296" s="115">
        <v>7.1309523809523809E-2</v>
      </c>
      <c r="CS296" s="115">
        <v>6.020952380952381E-2</v>
      </c>
      <c r="CT296" s="115">
        <v>0.31016666666666659</v>
      </c>
      <c r="CU296" s="115">
        <v>4.7514285714285717E-2</v>
      </c>
      <c r="CV296" s="115">
        <v>1.6139523809523808E-2</v>
      </c>
      <c r="CW296" s="115">
        <v>4.2857142857142863E-5</v>
      </c>
      <c r="CX296" s="115">
        <v>1.0761904761904764E-4</v>
      </c>
      <c r="CY296" s="115">
        <v>3.9880952380952368E-3</v>
      </c>
      <c r="CZ296" s="115">
        <v>2.5142857142857145E-4</v>
      </c>
      <c r="DA296" s="115">
        <v>5.1857142857142866E-3</v>
      </c>
      <c r="DB296" s="115">
        <v>6.2809523809523825E-4</v>
      </c>
      <c r="DC296" s="115">
        <v>6.1428571428571421E-5</v>
      </c>
      <c r="DD296" s="115">
        <v>4.6880952380952384E-2</v>
      </c>
      <c r="DE296" s="115">
        <v>6.9142857142857157E-3</v>
      </c>
      <c r="DF296" s="115">
        <v>1.0466666666666664E-3</v>
      </c>
      <c r="DG296" s="115">
        <v>2.6110952380952391E-2</v>
      </c>
      <c r="DH296" s="115">
        <v>2.38095238095238E-5</v>
      </c>
      <c r="DI296" s="115">
        <v>4.0476190476190481E-5</v>
      </c>
      <c r="DJ296" s="115">
        <v>5.9447619047619041E-3</v>
      </c>
      <c r="DK296" s="115">
        <v>3.6069523809523815E-2</v>
      </c>
      <c r="DL296" s="115">
        <v>2.7619047619047619E-5</v>
      </c>
      <c r="DM296" s="115">
        <v>0.31065238095238101</v>
      </c>
      <c r="DN296" s="115">
        <v>0.10540904761904764</v>
      </c>
      <c r="DO296" s="115">
        <v>3.4095238095238091E-4</v>
      </c>
      <c r="DP296" s="115">
        <v>6.9999999999999994E-5</v>
      </c>
      <c r="DQ296" s="115">
        <v>1.7719047619047623E-3</v>
      </c>
      <c r="DR296" s="115">
        <v>1.5047619047619046E-4</v>
      </c>
      <c r="DS296" s="116">
        <v>231.55990047619048</v>
      </c>
      <c r="DT296" s="114">
        <v>7.1176681818181828</v>
      </c>
      <c r="DU296" s="115">
        <v>4.9382136363636358</v>
      </c>
      <c r="DV296" s="115">
        <v>6.6962172727272726</v>
      </c>
      <c r="DW296" s="115">
        <v>4.5577250000000014</v>
      </c>
      <c r="DX296" s="115">
        <v>2.2581772727272726</v>
      </c>
      <c r="DY296" s="115">
        <v>0.28058090909090905</v>
      </c>
      <c r="DZ296" s="115">
        <v>1.5278563636363636</v>
      </c>
      <c r="EA296" s="115">
        <v>0.1485272727272727</v>
      </c>
      <c r="EB296" s="115">
        <v>0.17772954545454545</v>
      </c>
      <c r="EC296" s="115">
        <v>2.1794545454545453</v>
      </c>
      <c r="ED296" s="115">
        <v>0.16485545454545456</v>
      </c>
      <c r="EE296" s="115">
        <v>1.7483181818181818E-2</v>
      </c>
      <c r="EF296" s="115">
        <v>4.636363636363637E-5</v>
      </c>
      <c r="EG296" s="115">
        <v>1.4545454545454547E-3</v>
      </c>
      <c r="EH296" s="115">
        <v>1.4509090909090906E-2</v>
      </c>
      <c r="EI296" s="115">
        <v>0.36034090909090905</v>
      </c>
      <c r="EJ296" s="115">
        <v>3.8600000000000002E-2</v>
      </c>
      <c r="EK296" s="115">
        <v>0</v>
      </c>
      <c r="EL296" s="115">
        <v>1.455E-2</v>
      </c>
      <c r="EM296" s="115">
        <v>0.20248181818181823</v>
      </c>
      <c r="EN296" s="115">
        <v>0.21023181818181816</v>
      </c>
      <c r="EO296" s="115">
        <v>0.17113181818181819</v>
      </c>
      <c r="EP296" s="115">
        <v>0.25041363636363639</v>
      </c>
      <c r="EQ296" s="115">
        <v>0.84880909090909074</v>
      </c>
      <c r="ER296" s="115">
        <v>9.2922727272727268E-2</v>
      </c>
      <c r="ES296" s="115">
        <v>1.0788636363636363E-2</v>
      </c>
      <c r="ET296" s="115">
        <v>1.2772727272727276E-4</v>
      </c>
      <c r="EU296" s="115">
        <v>4.2181818181818173E-4</v>
      </c>
      <c r="EV296" s="115">
        <v>1.5051363636363639E-2</v>
      </c>
      <c r="EW296" s="115">
        <v>1.0400000000000001E-3</v>
      </c>
      <c r="EX296" s="115">
        <v>1.2430909090909088E-2</v>
      </c>
      <c r="EY296" s="115">
        <v>7.972727272727273E-4</v>
      </c>
      <c r="EZ296" s="115">
        <v>2.3636363636363636E-4</v>
      </c>
      <c r="FA296" s="115">
        <v>0.21750454545454545</v>
      </c>
      <c r="FB296" s="115">
        <v>1.0281818181818182E-2</v>
      </c>
      <c r="FC296" s="115">
        <v>1.9354545454545451E-3</v>
      </c>
      <c r="FD296" s="115">
        <v>5.3483636363636358E-2</v>
      </c>
      <c r="FE296" s="115">
        <v>1.309090909090909E-4</v>
      </c>
      <c r="FF296" s="115">
        <v>1.5590909090909091E-4</v>
      </c>
      <c r="FG296" s="115">
        <v>3.0861818181818188E-2</v>
      </c>
      <c r="FH296" s="115">
        <v>0.10513863636363636</v>
      </c>
      <c r="FI296" s="115">
        <v>2.3954545454545452E-4</v>
      </c>
      <c r="FJ296" s="115">
        <v>1.6107681818181816</v>
      </c>
      <c r="FK296" s="115">
        <v>0.54743681818181811</v>
      </c>
      <c r="FL296" s="115">
        <v>1.209090909090909E-3</v>
      </c>
      <c r="FM296" s="115">
        <v>2.822727272727272E-4</v>
      </c>
      <c r="FN296" s="115">
        <v>4.2290909090909098E-3</v>
      </c>
      <c r="FO296" s="115">
        <v>1.8818181818181821E-4</v>
      </c>
      <c r="FP296" s="116">
        <v>101.2935322727273</v>
      </c>
    </row>
    <row r="297" spans="1:172" x14ac:dyDescent="0.2">
      <c r="A297" s="2" t="s">
        <v>5</v>
      </c>
      <c r="B297" s="21">
        <v>2014</v>
      </c>
      <c r="C297" s="38">
        <f>C287</f>
        <v>9.1560898190476188</v>
      </c>
      <c r="D297" s="42">
        <f>Tracking!CA37</f>
        <v>18.877982972436936</v>
      </c>
      <c r="E297" s="42">
        <f>Tracking!CD37</f>
        <v>8.0285523944444499</v>
      </c>
      <c r="F297" s="42">
        <f>Tracking!CE37</f>
        <v>17.518200816919201</v>
      </c>
      <c r="G297" s="42">
        <f>G287</f>
        <v>5.0179607759999998</v>
      </c>
      <c r="H297" s="104">
        <f>H287</f>
        <v>9.9690336895999998</v>
      </c>
      <c r="I297" s="38">
        <f>Tracking!BU37</f>
        <v>6.9989609523809531</v>
      </c>
      <c r="J297" s="42">
        <f>Tracking!CG37</f>
        <v>6.7382972697157912</v>
      </c>
      <c r="K297" s="41"/>
      <c r="L297" s="108">
        <v>20.287809523809521</v>
      </c>
      <c r="M297" s="108">
        <v>8.2878095238095248</v>
      </c>
      <c r="N297" s="108">
        <v>4.1757280952380951</v>
      </c>
      <c r="O297" s="108">
        <v>0.46576571428571417</v>
      </c>
      <c r="P297" s="108">
        <v>2.037850952380952</v>
      </c>
      <c r="Q297" s="108">
        <v>0.41814285714285709</v>
      </c>
      <c r="R297" s="108">
        <v>6.2498095238095235E-2</v>
      </c>
      <c r="S297" s="108">
        <v>0.77461142857142851</v>
      </c>
      <c r="T297" s="108">
        <v>0.35321190476190473</v>
      </c>
      <c r="U297" s="110">
        <v>12</v>
      </c>
      <c r="V297" s="38">
        <f>Tracking!BT37</f>
        <v>14.153976818181816</v>
      </c>
      <c r="W297" s="42">
        <f>Tracking!CF37</f>
        <v>15.219244560276678</v>
      </c>
      <c r="X297" s="41"/>
      <c r="Y297" s="108">
        <v>42.429524545454541</v>
      </c>
      <c r="Z297" s="108">
        <v>30.429524545454555</v>
      </c>
      <c r="AA297" s="108">
        <v>18.034545909090909</v>
      </c>
      <c r="AB297" s="108">
        <v>2.7000472727272733</v>
      </c>
      <c r="AC297" s="108">
        <v>5.4235368181818178</v>
      </c>
      <c r="AD297" s="108">
        <v>1.6449545454545456</v>
      </c>
      <c r="AE297" s="108">
        <v>0.15359909090909094</v>
      </c>
      <c r="AF297" s="108">
        <v>1.7365063636363642</v>
      </c>
      <c r="AG297" s="108">
        <v>0.73633272727272747</v>
      </c>
      <c r="AH297" s="110">
        <v>12</v>
      </c>
      <c r="AI297" s="38">
        <f t="shared" si="1335"/>
        <v>6.9989609523809531</v>
      </c>
      <c r="AJ297" s="121">
        <f t="shared" si="1326"/>
        <v>1</v>
      </c>
      <c r="AK297" s="121">
        <f t="shared" si="1327"/>
        <v>0.20582449230595903</v>
      </c>
      <c r="AL297" s="121">
        <f t="shared" si="1328"/>
        <v>2.2957910450563789E-2</v>
      </c>
      <c r="AM297" s="121">
        <f t="shared" si="1329"/>
        <v>0.10044706650017368</v>
      </c>
      <c r="AN297" s="121">
        <f t="shared" si="1330"/>
        <v>2.0610547267418389E-2</v>
      </c>
      <c r="AO297" s="121">
        <f t="shared" si="1331"/>
        <v>3.08057383744402E-3</v>
      </c>
      <c r="AP297" s="121">
        <f t="shared" si="1332"/>
        <v>3.8181126831970405E-2</v>
      </c>
      <c r="AQ297" s="121">
        <f t="shared" si="1333"/>
        <v>1.7410056238322803E-2</v>
      </c>
      <c r="AR297" s="122">
        <f t="shared" si="1334"/>
        <v>0.59148820309639383</v>
      </c>
      <c r="AS297" s="38">
        <f t="shared" si="1336"/>
        <v>14.153976818181816</v>
      </c>
      <c r="AT297" s="121">
        <f t="shared" si="1355"/>
        <v>1</v>
      </c>
      <c r="AU297" s="121">
        <f t="shared" si="1356"/>
        <v>0.4250470893156153</v>
      </c>
      <c r="AV297" s="121">
        <f t="shared" si="1357"/>
        <v>6.3636048286016642E-2</v>
      </c>
      <c r="AW297" s="121">
        <f t="shared" si="1358"/>
        <v>0.12782459563909582</v>
      </c>
      <c r="AX297" s="121">
        <f t="shared" si="1359"/>
        <v>3.8769101541364523E-2</v>
      </c>
      <c r="AY297" s="121">
        <f t="shared" si="1360"/>
        <v>3.6200992717828123E-3</v>
      </c>
      <c r="AZ297" s="121">
        <f t="shared" si="1361"/>
        <v>4.0926840030367381E-2</v>
      </c>
      <c r="BA297" s="121">
        <f t="shared" si="1362"/>
        <v>1.735425355718747E-2</v>
      </c>
      <c r="BB297" s="122">
        <f t="shared" si="1363"/>
        <v>0.28282192950676266</v>
      </c>
      <c r="BC297" s="38">
        <f t="shared" si="1337"/>
        <v>6.9989609523809531</v>
      </c>
      <c r="BD297" s="123">
        <f t="shared" si="1364"/>
        <v>6.9989609523809531</v>
      </c>
      <c r="BE297" s="123">
        <f t="shared" si="1338"/>
        <v>1.4405575846930412</v>
      </c>
      <c r="BF297" s="123">
        <f t="shared" si="1339"/>
        <v>0.16068151879175457</v>
      </c>
      <c r="BG297" s="123">
        <f t="shared" si="1340"/>
        <v>0.70302509621592857</v>
      </c>
      <c r="BH297" s="123">
        <f t="shared" si="1341"/>
        <v>0.14425241553186327</v>
      </c>
      <c r="BI297" s="123">
        <f t="shared" si="1342"/>
        <v>2.1560815999197045E-2</v>
      </c>
      <c r="BJ297" s="123">
        <f t="shared" si="1343"/>
        <v>0.26722821581486556</v>
      </c>
      <c r="BK297" s="123">
        <f t="shared" si="1344"/>
        <v>0.12185230379077772</v>
      </c>
      <c r="BL297" s="124">
        <f t="shared" si="1345"/>
        <v>4.139802837265635</v>
      </c>
      <c r="BM297" s="38">
        <f t="shared" si="1346"/>
        <v>14.153976818181816</v>
      </c>
      <c r="BN297" s="123">
        <f t="shared" si="1365"/>
        <v>14.153976818181816</v>
      </c>
      <c r="BO297" s="123">
        <f t="shared" si="1347"/>
        <v>6.0161066488088748</v>
      </c>
      <c r="BP297" s="123">
        <f t="shared" si="1348"/>
        <v>0.90070315224097819</v>
      </c>
      <c r="BQ297" s="123">
        <f t="shared" si="1349"/>
        <v>1.8092263634692267</v>
      </c>
      <c r="BR297" s="123">
        <f t="shared" si="1350"/>
        <v>0.54873696447821041</v>
      </c>
      <c r="BS297" s="123">
        <f t="shared" si="1351"/>
        <v>5.1238801172330796E-2</v>
      </c>
      <c r="BT297" s="123">
        <f t="shared" si="1352"/>
        <v>0.5792775450312555</v>
      </c>
      <c r="BU297" s="123">
        <f t="shared" si="1353"/>
        <v>0.24563170254528077</v>
      </c>
      <c r="BV297" s="124">
        <f t="shared" si="1354"/>
        <v>4.0030550339121707</v>
      </c>
      <c r="BW297" s="114">
        <v>2.8119666666666663</v>
      </c>
      <c r="BX297" s="115">
        <v>1.5209476190476192</v>
      </c>
      <c r="BY297" s="115">
        <v>2.6563257142857144</v>
      </c>
      <c r="BZ297" s="115">
        <v>1.4195661904761907</v>
      </c>
      <c r="CA297" s="115">
        <v>0.51442333333333345</v>
      </c>
      <c r="CB297" s="115">
        <v>5.3204285714285711E-2</v>
      </c>
      <c r="CC297" s="115">
        <v>0.69316285714285719</v>
      </c>
      <c r="CD297" s="115">
        <v>4.1814285714285714E-2</v>
      </c>
      <c r="CE297" s="115">
        <v>6.2498095238095235E-2</v>
      </c>
      <c r="CF297" s="115">
        <v>1.2910190476190477</v>
      </c>
      <c r="CG297" s="115">
        <v>5.4464761904761912E-2</v>
      </c>
      <c r="CH297" s="115">
        <v>7.4357142857142859E-3</v>
      </c>
      <c r="CI297" s="115">
        <v>7.6190476190476184E-5</v>
      </c>
      <c r="CJ297" s="115">
        <v>5.8E-4</v>
      </c>
      <c r="CK297" s="115">
        <v>4.3833333333333337E-3</v>
      </c>
      <c r="CL297" s="115">
        <v>0.10542380952380952</v>
      </c>
      <c r="CM297" s="115">
        <v>1.8433333333333329E-2</v>
      </c>
      <c r="CN297" s="115">
        <v>2.380952380952381E-5</v>
      </c>
      <c r="CO297" s="115">
        <v>-8.5095238095238106E-3</v>
      </c>
      <c r="CP297" s="115">
        <v>7.219523809523809E-2</v>
      </c>
      <c r="CQ297" s="115">
        <v>0.1569952380952381</v>
      </c>
      <c r="CR297" s="115">
        <v>8.2342857142857148E-2</v>
      </c>
      <c r="CS297" s="115">
        <v>8.2066666666666677E-2</v>
      </c>
      <c r="CT297" s="115">
        <v>0.38509047619047626</v>
      </c>
      <c r="CU297" s="115">
        <v>3.0976190476190473E-2</v>
      </c>
      <c r="CV297" s="115">
        <v>6.0976190476190488E-3</v>
      </c>
      <c r="CW297" s="115">
        <v>8.6666666666666682E-5</v>
      </c>
      <c r="CX297" s="115">
        <v>1.2333333333333334E-4</v>
      </c>
      <c r="CY297" s="115">
        <v>5.301904761904762E-3</v>
      </c>
      <c r="CZ297" s="115">
        <v>3.0952380952380939E-4</v>
      </c>
      <c r="DA297" s="115">
        <v>3.6057142857142854E-3</v>
      </c>
      <c r="DB297" s="115">
        <v>4.6761904761904755E-4</v>
      </c>
      <c r="DC297" s="115">
        <v>7.0476190476190492E-5</v>
      </c>
      <c r="DD297" s="115">
        <v>4.1242857142857151E-2</v>
      </c>
      <c r="DE297" s="115">
        <v>1.2109523809523811E-2</v>
      </c>
      <c r="DF297" s="115">
        <v>7.8952380952380941E-4</v>
      </c>
      <c r="DG297" s="115">
        <v>2.6596666666666664E-2</v>
      </c>
      <c r="DH297" s="115">
        <v>1.3047619047619046E-4</v>
      </c>
      <c r="DI297" s="115">
        <v>2.8571428571428567E-5</v>
      </c>
      <c r="DJ297" s="115">
        <v>1.0252857142857143E-2</v>
      </c>
      <c r="DK297" s="115">
        <v>2.8443809523809527E-2</v>
      </c>
      <c r="DL297" s="115">
        <v>7.6190476190476157E-5</v>
      </c>
      <c r="DM297" s="115">
        <v>0.33372380952380953</v>
      </c>
      <c r="DN297" s="115">
        <v>0.12470857142857145</v>
      </c>
      <c r="DO297" s="115">
        <v>3.2714285714285712E-4</v>
      </c>
      <c r="DP297" s="115">
        <v>9.4761904761904756E-5</v>
      </c>
      <c r="DQ297" s="115">
        <v>1.4095238095238095E-3</v>
      </c>
      <c r="DR297" s="115">
        <v>8.6190476190476184E-5</v>
      </c>
      <c r="DS297" s="116">
        <v>218.39079904761905</v>
      </c>
      <c r="DT297" s="114">
        <v>7.6826650000000001</v>
      </c>
      <c r="DU297" s="115">
        <v>4.7882999999999996</v>
      </c>
      <c r="DV297" s="115">
        <v>7.1884615000000007</v>
      </c>
      <c r="DW297" s="115">
        <v>4.4824786363636369</v>
      </c>
      <c r="DX297" s="115">
        <v>2.020195909090909</v>
      </c>
      <c r="DY297" s="115">
        <v>0.3134413636363636</v>
      </c>
      <c r="DZ297" s="115">
        <v>1.7209063636363633</v>
      </c>
      <c r="EA297" s="115">
        <v>0.16449545454545453</v>
      </c>
      <c r="EB297" s="115">
        <v>0.15359909090909094</v>
      </c>
      <c r="EC297" s="115">
        <v>2.8941772727272723</v>
      </c>
      <c r="ED297" s="115">
        <v>0.10984090909090907</v>
      </c>
      <c r="EE297" s="115">
        <v>1.791727272727273E-2</v>
      </c>
      <c r="EF297" s="115">
        <v>1.4000000000000001E-4</v>
      </c>
      <c r="EG297" s="115">
        <v>1.9995454545454548E-3</v>
      </c>
      <c r="EH297" s="115">
        <v>1.2552727272727273E-2</v>
      </c>
      <c r="EI297" s="115">
        <v>0.38632272727272726</v>
      </c>
      <c r="EJ297" s="115">
        <v>3.743181818181817E-2</v>
      </c>
      <c r="EK297" s="115">
        <v>7.2727272727272715E-5</v>
      </c>
      <c r="EL297" s="115">
        <v>3.7322727272727278E-2</v>
      </c>
      <c r="EM297" s="115">
        <v>0.22206818181818183</v>
      </c>
      <c r="EN297" s="115">
        <v>0.24979090909090909</v>
      </c>
      <c r="EO297" s="115">
        <v>0.18754545454545457</v>
      </c>
      <c r="EP297" s="115">
        <v>0.25933181818181822</v>
      </c>
      <c r="EQ297" s="115">
        <v>0.95605909090909091</v>
      </c>
      <c r="ER297" s="115">
        <v>6.1727272727272735E-2</v>
      </c>
      <c r="ES297" s="115">
        <v>7.5759090909090906E-3</v>
      </c>
      <c r="ET297" s="115">
        <v>1.4136363636363641E-4</v>
      </c>
      <c r="EU297" s="115">
        <v>4.9363636363636363E-4</v>
      </c>
      <c r="EV297" s="115">
        <v>1.3862727272727271E-2</v>
      </c>
      <c r="EW297" s="115">
        <v>9.0318181818181817E-4</v>
      </c>
      <c r="EX297" s="115">
        <v>1.5534999999999998E-2</v>
      </c>
      <c r="EY297" s="115">
        <v>7.5681818181818174E-4</v>
      </c>
      <c r="EZ297" s="115">
        <v>1.8000000000000001E-4</v>
      </c>
      <c r="FA297" s="115">
        <v>0.24287727272727275</v>
      </c>
      <c r="FB297" s="115">
        <v>1.467272727272727E-2</v>
      </c>
      <c r="FC297" s="115">
        <v>9.5954545454545468E-4</v>
      </c>
      <c r="FD297" s="115">
        <v>5.110909090909091E-2</v>
      </c>
      <c r="FE297" s="115">
        <v>3.7727272727272725E-5</v>
      </c>
      <c r="FF297" s="115">
        <v>1.4863636363636362E-4</v>
      </c>
      <c r="FG297" s="115">
        <v>2.3373181818181821E-2</v>
      </c>
      <c r="FH297" s="115">
        <v>8.4887727272727281E-2</v>
      </c>
      <c r="FI297" s="115">
        <v>1.5272727272727272E-4</v>
      </c>
      <c r="FJ297" s="115">
        <v>1.297759090909091</v>
      </c>
      <c r="FK297" s="115">
        <v>0.48974454545454549</v>
      </c>
      <c r="FL297" s="115">
        <v>1.0172727272727273E-3</v>
      </c>
      <c r="FM297" s="115">
        <v>2.6136363636363634E-4</v>
      </c>
      <c r="FN297" s="115">
        <v>4.4259090909090906E-3</v>
      </c>
      <c r="FO297" s="115">
        <v>1.3590909090909091E-4</v>
      </c>
      <c r="FP297" s="116">
        <v>103.07728772727273</v>
      </c>
    </row>
    <row r="298" spans="1:172" x14ac:dyDescent="0.2">
      <c r="A298" s="2" t="s">
        <v>5</v>
      </c>
      <c r="B298" s="21">
        <v>2015</v>
      </c>
      <c r="C298" s="38">
        <f>C287</f>
        <v>9.1560898190476188</v>
      </c>
      <c r="D298" s="42">
        <f>Tracking!CA38</f>
        <v>18.699803986780196</v>
      </c>
      <c r="E298" s="42">
        <f>Tracking!CD38</f>
        <v>7.9157986519841321</v>
      </c>
      <c r="F298" s="42">
        <f>Tracking!CE38</f>
        <v>17.204043615710688</v>
      </c>
      <c r="G298" s="42">
        <f>G287</f>
        <v>5.0179607759999998</v>
      </c>
      <c r="H298" s="104">
        <f>H287</f>
        <v>9.9690336895999998</v>
      </c>
      <c r="I298" s="38">
        <f>Tracking!BU38</f>
        <v>6.638016666666668</v>
      </c>
      <c r="J298" s="42">
        <f>Tracking!CG38</f>
        <v>6.8700952987012984</v>
      </c>
      <c r="K298" s="41"/>
      <c r="L298" s="108">
        <v>19.507530476190475</v>
      </c>
      <c r="M298" s="108">
        <v>7.5075304761904764</v>
      </c>
      <c r="N298" s="108">
        <v>2.9793242857142856</v>
      </c>
      <c r="O298" s="108">
        <v>0.48004571428571424</v>
      </c>
      <c r="P298" s="108">
        <v>2.1456514285714285</v>
      </c>
      <c r="Q298" s="108">
        <v>0.35082857142857143</v>
      </c>
      <c r="R298" s="108">
        <v>3.9661428571428563E-2</v>
      </c>
      <c r="S298" s="108">
        <v>0.78357952380952378</v>
      </c>
      <c r="T298" s="108">
        <v>0.72843999999999998</v>
      </c>
      <c r="U298" s="110">
        <v>12</v>
      </c>
      <c r="V298" s="38">
        <f>Tracking!BT38</f>
        <v>14.525514999999997</v>
      </c>
      <c r="W298" s="42">
        <f>Tracking!CF38</f>
        <v>14.833791810276679</v>
      </c>
      <c r="X298" s="41"/>
      <c r="Y298" s="108">
        <v>44.35242090909091</v>
      </c>
      <c r="Z298" s="108">
        <v>32.35242090909091</v>
      </c>
      <c r="AA298" s="108">
        <v>19.087647727272724</v>
      </c>
      <c r="AB298" s="108">
        <v>3.5576395454545451</v>
      </c>
      <c r="AC298" s="108">
        <v>5.592838636363636</v>
      </c>
      <c r="AD298" s="108">
        <v>1.6121181818181818</v>
      </c>
      <c r="AE298" s="108">
        <v>0.2079709090909091</v>
      </c>
      <c r="AF298" s="108">
        <v>1.1761877272727272</v>
      </c>
      <c r="AG298" s="108">
        <v>1.118016818181818</v>
      </c>
      <c r="AH298" s="110">
        <v>12</v>
      </c>
      <c r="AI298" s="38">
        <f t="shared" si="1335"/>
        <v>6.638016666666668</v>
      </c>
      <c r="AJ298" s="121">
        <f t="shared" si="1326"/>
        <v>1</v>
      </c>
      <c r="AK298" s="121">
        <f t="shared" si="1327"/>
        <v>0.15272688100375598</v>
      </c>
      <c r="AL298" s="121">
        <f t="shared" si="1328"/>
        <v>2.460822577576513E-2</v>
      </c>
      <c r="AM298" s="121">
        <f t="shared" si="1329"/>
        <v>0.10999093048657596</v>
      </c>
      <c r="AN298" s="121">
        <f t="shared" si="1330"/>
        <v>1.7984263659450293E-2</v>
      </c>
      <c r="AO298" s="121">
        <f t="shared" si="1331"/>
        <v>2.03313426165534E-3</v>
      </c>
      <c r="AP298" s="121">
        <f t="shared" si="1332"/>
        <v>4.0168053294388342E-2</v>
      </c>
      <c r="AQ298" s="121">
        <f t="shared" si="1333"/>
        <v>3.7341476969064986E-2</v>
      </c>
      <c r="AR298" s="122">
        <f t="shared" si="1334"/>
        <v>0.6151470589599416</v>
      </c>
      <c r="AS298" s="38">
        <f t="shared" si="1336"/>
        <v>14.525514999999997</v>
      </c>
      <c r="AT298" s="121">
        <f t="shared" si="1355"/>
        <v>1</v>
      </c>
      <c r="AU298" s="121">
        <f t="shared" si="1356"/>
        <v>0.43036315348820864</v>
      </c>
      <c r="AV298" s="121">
        <f t="shared" si="1357"/>
        <v>8.0212973103466742E-2</v>
      </c>
      <c r="AW298" s="121">
        <f t="shared" si="1358"/>
        <v>0.12609996301728985</v>
      </c>
      <c r="AX298" s="121">
        <f t="shared" si="1359"/>
        <v>3.6347918530141521E-2</v>
      </c>
      <c r="AY298" s="121">
        <f t="shared" si="1360"/>
        <v>4.6890542799723775E-3</v>
      </c>
      <c r="AZ298" s="121">
        <f t="shared" si="1361"/>
        <v>2.6519132511020255E-2</v>
      </c>
      <c r="BA298" s="121">
        <f t="shared" si="1362"/>
        <v>2.5207571430506923E-2</v>
      </c>
      <c r="BB298" s="122">
        <f t="shared" si="1363"/>
        <v>0.27056020289391602</v>
      </c>
      <c r="BC298" s="38">
        <f t="shared" si="1337"/>
        <v>6.638016666666668</v>
      </c>
      <c r="BD298" s="123">
        <f t="shared" si="1364"/>
        <v>6.638016666666668</v>
      </c>
      <c r="BE298" s="123">
        <f t="shared" si="1338"/>
        <v>1.0138035815509492</v>
      </c>
      <c r="BF298" s="123">
        <f t="shared" si="1339"/>
        <v>0.16334981283662522</v>
      </c>
      <c r="BG298" s="123">
        <f t="shared" si="1340"/>
        <v>0.73012162975206618</v>
      </c>
      <c r="BH298" s="123">
        <f t="shared" si="1341"/>
        <v>0.11937984190915873</v>
      </c>
      <c r="BI298" s="123">
        <f t="shared" si="1342"/>
        <v>1.3495979114439177E-2</v>
      </c>
      <c r="BJ298" s="123">
        <f t="shared" si="1343"/>
        <v>0.2666362072357048</v>
      </c>
      <c r="BK298" s="123">
        <f t="shared" si="1344"/>
        <v>0.2478733464786029</v>
      </c>
      <c r="BL298" s="124">
        <f t="shared" si="1345"/>
        <v>4.0833564298270755</v>
      </c>
      <c r="BM298" s="38">
        <f t="shared" si="1346"/>
        <v>14.525514999999997</v>
      </c>
      <c r="BN298" s="123">
        <f t="shared" si="1365"/>
        <v>14.525514999999997</v>
      </c>
      <c r="BO298" s="123">
        <f t="shared" si="1347"/>
        <v>6.2512464414402755</v>
      </c>
      <c r="BP298" s="123">
        <f t="shared" si="1348"/>
        <v>1.1651347440090025</v>
      </c>
      <c r="BQ298" s="123">
        <f t="shared" si="1349"/>
        <v>1.8316669043070886</v>
      </c>
      <c r="BR298" s="123">
        <f t="shared" si="1350"/>
        <v>0.52797223582834851</v>
      </c>
      <c r="BS298" s="123">
        <f t="shared" si="1351"/>
        <v>6.8110928279552951E-2</v>
      </c>
      <c r="BT298" s="123">
        <f t="shared" si="1352"/>
        <v>0.38520405707581229</v>
      </c>
      <c r="BU298" s="123">
        <f t="shared" si="1353"/>
        <v>0.36615295692739969</v>
      </c>
      <c r="BV298" s="124">
        <f t="shared" si="1354"/>
        <v>3.9300262855386197</v>
      </c>
      <c r="BW298" s="114">
        <v>2.6293461904761908</v>
      </c>
      <c r="BX298" s="115">
        <v>1.3233804761904762</v>
      </c>
      <c r="BY298" s="115">
        <v>2.5753366666666664</v>
      </c>
      <c r="BZ298" s="115">
        <v>1.3291738095238095</v>
      </c>
      <c r="CA298" s="115">
        <v>0.35884952380952378</v>
      </c>
      <c r="CB298" s="115">
        <v>5.4106190476190467E-2</v>
      </c>
      <c r="CC298" s="115">
        <v>0.72831190476190477</v>
      </c>
      <c r="CD298" s="115">
        <v>3.5082857142857138E-2</v>
      </c>
      <c r="CE298" s="115">
        <v>3.9661428571428563E-2</v>
      </c>
      <c r="CF298" s="115">
        <v>1.3059657142857144</v>
      </c>
      <c r="CG298" s="115">
        <v>0.11316428571428572</v>
      </c>
      <c r="CH298" s="115">
        <v>4.3933333333333333E-3</v>
      </c>
      <c r="CI298" s="115">
        <v>4.2380952380952385E-5</v>
      </c>
      <c r="CJ298" s="115">
        <v>4.7428571428571431E-4</v>
      </c>
      <c r="CK298" s="115">
        <v>4.2919047619047624E-3</v>
      </c>
      <c r="CL298" s="115">
        <v>8.5387619047619046E-2</v>
      </c>
      <c r="CM298" s="115">
        <v>1.7703809523809528E-2</v>
      </c>
      <c r="CN298" s="115">
        <v>1.4714285714285713E-4</v>
      </c>
      <c r="CO298" s="115">
        <v>-7.7619047619047624E-3</v>
      </c>
      <c r="CP298" s="115">
        <v>5.3203809523809528E-2</v>
      </c>
      <c r="CQ298" s="115">
        <v>0.19890095238095243</v>
      </c>
      <c r="CR298" s="115">
        <v>9.2119047619047628E-2</v>
      </c>
      <c r="CS298" s="115">
        <v>6.8155714285714292E-2</v>
      </c>
      <c r="CT298" s="115">
        <v>0.40461761904761911</v>
      </c>
      <c r="CU298" s="115">
        <v>6.3176666666666673E-2</v>
      </c>
      <c r="CV298" s="115">
        <v>3.6506666666666673E-2</v>
      </c>
      <c r="CW298" s="115">
        <v>2.4285714285714288E-5</v>
      </c>
      <c r="CX298" s="115">
        <v>1.0809523809523811E-4</v>
      </c>
      <c r="CY298" s="115">
        <v>3.133333333333333E-3</v>
      </c>
      <c r="CZ298" s="115">
        <v>2.5619047619047616E-4</v>
      </c>
      <c r="DA298" s="115">
        <v>5.6500000000000005E-3</v>
      </c>
      <c r="DB298" s="115">
        <v>5.6619047619047632E-4</v>
      </c>
      <c r="DC298" s="115">
        <v>1.904761904761906E-6</v>
      </c>
      <c r="DD298" s="115">
        <v>4.1941904761904764E-2</v>
      </c>
      <c r="DE298" s="115">
        <v>7.9495238095238108E-3</v>
      </c>
      <c r="DF298" s="115">
        <v>5.7809523809523812E-4</v>
      </c>
      <c r="DG298" s="115">
        <v>2.7758571428571428E-2</v>
      </c>
      <c r="DH298" s="115">
        <v>1.0238095238095239E-4</v>
      </c>
      <c r="DI298" s="115">
        <v>7.6190476190476315E-6</v>
      </c>
      <c r="DJ298" s="115">
        <v>6.0485714285714283E-3</v>
      </c>
      <c r="DK298" s="115">
        <v>4.4681428571428573E-2</v>
      </c>
      <c r="DL298" s="115">
        <v>7.0476190476190492E-5</v>
      </c>
      <c r="DM298" s="115">
        <v>0.21708523809523805</v>
      </c>
      <c r="DN298" s="115">
        <v>8.6993809523809529E-2</v>
      </c>
      <c r="DO298" s="115">
        <v>1.8380952380952381E-4</v>
      </c>
      <c r="DP298" s="115">
        <v>2.7619047619047626E-5</v>
      </c>
      <c r="DQ298" s="115">
        <v>1.1285714285714284E-3</v>
      </c>
      <c r="DR298" s="115">
        <v>1.3047619047619046E-4</v>
      </c>
      <c r="DS298" s="116">
        <v>225.87921</v>
      </c>
      <c r="DT298" s="114">
        <v>7.1540913636363657</v>
      </c>
      <c r="DU298" s="115">
        <v>5.1937790909090911</v>
      </c>
      <c r="DV298" s="115">
        <v>6.6123849999999997</v>
      </c>
      <c r="DW298" s="115">
        <v>4.9450668181818171</v>
      </c>
      <c r="DX298" s="115">
        <v>2.1991586363636362</v>
      </c>
      <c r="DY298" s="115">
        <v>0.42507818181818185</v>
      </c>
      <c r="DZ298" s="115">
        <v>1.7680450000000001</v>
      </c>
      <c r="EA298" s="115">
        <v>0.16121181818181815</v>
      </c>
      <c r="EB298" s="115">
        <v>0.2079709090909091</v>
      </c>
      <c r="EC298" s="115">
        <v>1.9603122727272722</v>
      </c>
      <c r="ED298" s="115">
        <v>0.18360090909090906</v>
      </c>
      <c r="EE298" s="115">
        <v>2.2860454545454545E-2</v>
      </c>
      <c r="EF298" s="115">
        <v>1.45E-4</v>
      </c>
      <c r="EG298" s="115">
        <v>2.9490909090909086E-3</v>
      </c>
      <c r="EH298" s="115">
        <v>1.7895909090909087E-2</v>
      </c>
      <c r="EI298" s="115">
        <v>0.37217863636363641</v>
      </c>
      <c r="EJ298" s="115">
        <v>2.982636363636363E-2</v>
      </c>
      <c r="EK298" s="115">
        <v>0</v>
      </c>
      <c r="EL298" s="115">
        <v>5.8418181818181815E-3</v>
      </c>
      <c r="EM298" s="115">
        <v>0.20089045454545459</v>
      </c>
      <c r="EN298" s="115">
        <v>0.33001000000000003</v>
      </c>
      <c r="EO298" s="115">
        <v>0.20471181818181819</v>
      </c>
      <c r="EP298" s="115">
        <v>0.2407931818181818</v>
      </c>
      <c r="EQ298" s="115">
        <v>0.98224727272727297</v>
      </c>
      <c r="ER298" s="115">
        <v>0.10520363636363637</v>
      </c>
      <c r="ES298" s="115">
        <v>3.2411363636363627E-2</v>
      </c>
      <c r="ET298" s="115">
        <v>1.1409090909090913E-4</v>
      </c>
      <c r="EU298" s="115">
        <v>4.5272727272727283E-4</v>
      </c>
      <c r="EV298" s="115">
        <v>1.7441818181818183E-2</v>
      </c>
      <c r="EW298" s="115">
        <v>1.0018181818181816E-3</v>
      </c>
      <c r="EX298" s="115">
        <v>2.5392727272727275E-2</v>
      </c>
      <c r="EY298" s="115">
        <v>7.7681818181818169E-4</v>
      </c>
      <c r="EZ298" s="115">
        <v>1.5409090909090912E-4</v>
      </c>
      <c r="FA298" s="115">
        <v>0.32942681818181813</v>
      </c>
      <c r="FB298" s="115">
        <v>9.5354545454545431E-3</v>
      </c>
      <c r="FC298" s="115">
        <v>6.3909090909090914E-4</v>
      </c>
      <c r="FD298" s="115">
        <v>5.1334545454545452E-2</v>
      </c>
      <c r="FE298" s="115">
        <v>3.1818181818181859E-6</v>
      </c>
      <c r="FF298" s="115">
        <v>2.9999999999999997E-4</v>
      </c>
      <c r="FG298" s="115">
        <v>3.3625909090909088E-2</v>
      </c>
      <c r="FH298" s="115">
        <v>0.13649318181818182</v>
      </c>
      <c r="FI298" s="115">
        <v>2.2090909090909095E-4</v>
      </c>
      <c r="FJ298" s="115">
        <v>1.3821931818181818</v>
      </c>
      <c r="FK298" s="115">
        <v>0.53312954545454538</v>
      </c>
      <c r="FL298" s="115">
        <v>1.3249999999999998E-3</v>
      </c>
      <c r="FM298" s="115">
        <v>1.7227272727272726E-4</v>
      </c>
      <c r="FN298" s="115">
        <v>4.3431818181818189E-3</v>
      </c>
      <c r="FO298" s="115">
        <v>3.1181818181818182E-4</v>
      </c>
      <c r="FP298" s="116">
        <v>99.676186818181804</v>
      </c>
    </row>
    <row r="299" spans="1:172" x14ac:dyDescent="0.2">
      <c r="A299" s="2" t="s">
        <v>5</v>
      </c>
      <c r="B299" s="21">
        <v>2016</v>
      </c>
      <c r="C299" s="38">
        <f>C287</f>
        <v>9.1560898190476188</v>
      </c>
      <c r="D299" s="42">
        <f>Tracking!CA39</f>
        <v>18.521625001123457</v>
      </c>
      <c r="E299" s="42">
        <f>Tracking!CD39</f>
        <v>7.8030449095238144</v>
      </c>
      <c r="F299" s="42">
        <f>Tracking!CE39</f>
        <v>16.889886414502175</v>
      </c>
      <c r="G299" s="42">
        <f>G287</f>
        <v>5.0179607759999998</v>
      </c>
      <c r="H299" s="104">
        <f>H287</f>
        <v>9.9690336895999998</v>
      </c>
      <c r="I299" s="38">
        <f>Tracking!BU39</f>
        <v>6.0893036363636375</v>
      </c>
      <c r="J299" s="42">
        <f>Tracking!CG39</f>
        <v>6.6931331168831161</v>
      </c>
      <c r="K299" s="41"/>
      <c r="L299" s="108">
        <v>18.464557727272727</v>
      </c>
      <c r="M299" s="108">
        <v>6.4645577272727275</v>
      </c>
      <c r="N299" s="108">
        <v>2.8047736363636369</v>
      </c>
      <c r="O299" s="108">
        <v>0.68602363636363628</v>
      </c>
      <c r="P299" s="108">
        <v>1.3279031818181817</v>
      </c>
      <c r="Q299" s="108">
        <v>0.20468636363636358</v>
      </c>
      <c r="R299" s="108">
        <v>4.3286818181818183E-2</v>
      </c>
      <c r="S299" s="108">
        <v>0.73857909090909102</v>
      </c>
      <c r="T299" s="108">
        <v>0.65930272727272721</v>
      </c>
      <c r="U299" s="110">
        <v>12</v>
      </c>
      <c r="V299" s="38">
        <f>Tracking!BT39</f>
        <v>12.56302304347826</v>
      </c>
      <c r="W299" s="42">
        <f>Tracking!CF39</f>
        <v>14.069676245059288</v>
      </c>
      <c r="X299" s="41"/>
      <c r="Y299" s="108">
        <v>36.115960869565221</v>
      </c>
      <c r="Z299" s="108">
        <v>24.115960869565214</v>
      </c>
      <c r="AA299" s="108">
        <v>12.713234782608696</v>
      </c>
      <c r="AB299" s="108">
        <v>3.7279269565217392</v>
      </c>
      <c r="AC299" s="108">
        <v>4.2231295652173921</v>
      </c>
      <c r="AD299" s="108">
        <v>1.3392434782608695</v>
      </c>
      <c r="AE299" s="108">
        <v>0.14020086956521743</v>
      </c>
      <c r="AF299" s="108">
        <v>1.1608113043478261</v>
      </c>
      <c r="AG299" s="108">
        <v>0.81141521739130429</v>
      </c>
      <c r="AH299" s="110">
        <v>12</v>
      </c>
      <c r="AI299" s="38">
        <f t="shared" si="1335"/>
        <v>6.0893036363636375</v>
      </c>
      <c r="AJ299" s="121">
        <f t="shared" si="1326"/>
        <v>1</v>
      </c>
      <c r="AK299" s="121">
        <f t="shared" si="1327"/>
        <v>0.15190039630469454</v>
      </c>
      <c r="AL299" s="121">
        <f t="shared" si="1328"/>
        <v>3.7153537414565743E-2</v>
      </c>
      <c r="AM299" s="121">
        <f t="shared" si="1329"/>
        <v>7.1916327562876164E-2</v>
      </c>
      <c r="AN299" s="121">
        <f t="shared" si="1330"/>
        <v>1.1085365090225554E-2</v>
      </c>
      <c r="AO299" s="121">
        <f t="shared" si="1331"/>
        <v>2.3443192531972866E-3</v>
      </c>
      <c r="AP299" s="121">
        <f t="shared" si="1332"/>
        <v>3.9999825710322144E-2</v>
      </c>
      <c r="AQ299" s="121">
        <f t="shared" si="1333"/>
        <v>3.5706391510202086E-2</v>
      </c>
      <c r="AR299" s="122">
        <f t="shared" si="1334"/>
        <v>0.64989371406798579</v>
      </c>
      <c r="AS299" s="38">
        <f t="shared" si="1336"/>
        <v>12.56302304347826</v>
      </c>
      <c r="AT299" s="121">
        <f t="shared" si="1355"/>
        <v>1</v>
      </c>
      <c r="AU299" s="121">
        <f t="shared" si="1356"/>
        <v>0.35201153386236195</v>
      </c>
      <c r="AV299" s="121">
        <f t="shared" si="1357"/>
        <v>0.10322103764552611</v>
      </c>
      <c r="AW299" s="121">
        <f t="shared" si="1358"/>
        <v>0.11693249919251648</v>
      </c>
      <c r="AX299" s="121">
        <f t="shared" si="1359"/>
        <v>3.7081762357026052E-2</v>
      </c>
      <c r="AY299" s="121">
        <f t="shared" si="1360"/>
        <v>3.8819642670330878E-3</v>
      </c>
      <c r="AZ299" s="121">
        <f t="shared" si="1361"/>
        <v>3.2141227213645512E-2</v>
      </c>
      <c r="BA299" s="121">
        <f t="shared" si="1362"/>
        <v>2.2466942533296428E-2</v>
      </c>
      <c r="BB299" s="122">
        <f t="shared" si="1363"/>
        <v>0.33226306904414532</v>
      </c>
      <c r="BC299" s="38">
        <f t="shared" si="1337"/>
        <v>6.0893036363636375</v>
      </c>
      <c r="BD299" s="123">
        <f t="shared" si="1364"/>
        <v>6.0893036363636375</v>
      </c>
      <c r="BE299" s="123">
        <f t="shared" si="1338"/>
        <v>0.92496763558325412</v>
      </c>
      <c r="BF299" s="123">
        <f t="shared" si="1339"/>
        <v>0.22623917048228764</v>
      </c>
      <c r="BG299" s="123">
        <f t="shared" si="1340"/>
        <v>0.43792035494254034</v>
      </c>
      <c r="BH299" s="123">
        <f t="shared" si="1341"/>
        <v>6.7502153954328986E-2</v>
      </c>
      <c r="BI299" s="123">
        <f t="shared" si="1342"/>
        <v>1.4275271753291524E-2</v>
      </c>
      <c r="BJ299" s="123">
        <f t="shared" si="1343"/>
        <v>0.24357108415177636</v>
      </c>
      <c r="BK299" s="123">
        <f t="shared" si="1344"/>
        <v>0.21742705966449727</v>
      </c>
      <c r="BL299" s="124">
        <f t="shared" si="1345"/>
        <v>3.9574001563240562</v>
      </c>
      <c r="BM299" s="38">
        <f t="shared" si="1346"/>
        <v>12.56302304347826</v>
      </c>
      <c r="BN299" s="123">
        <f t="shared" si="1365"/>
        <v>12.56302304347826</v>
      </c>
      <c r="BO299" s="123">
        <f t="shared" si="1347"/>
        <v>4.4223290114829812</v>
      </c>
      <c r="BP299" s="123">
        <f t="shared" si="1348"/>
        <v>1.2967682745124816</v>
      </c>
      <c r="BQ299" s="123">
        <f t="shared" si="1349"/>
        <v>1.4690256818870877</v>
      </c>
      <c r="BR299" s="123">
        <f t="shared" si="1350"/>
        <v>0.46585903498410303</v>
      </c>
      <c r="BS299" s="123">
        <f t="shared" si="1351"/>
        <v>4.8769206540695879E-2</v>
      </c>
      <c r="BT299" s="123">
        <f t="shared" si="1352"/>
        <v>0.40379097813069914</v>
      </c>
      <c r="BU299" s="123">
        <f t="shared" si="1353"/>
        <v>0.28225271676230484</v>
      </c>
      <c r="BV299" s="124">
        <f t="shared" si="1354"/>
        <v>4.1742285928984062</v>
      </c>
      <c r="BW299" s="114">
        <v>2.3178222727272724</v>
      </c>
      <c r="BX299" s="115">
        <v>1.0868559090909091</v>
      </c>
      <c r="BY299" s="115">
        <v>2.2515499999999999</v>
      </c>
      <c r="BZ299" s="115">
        <v>1.0631222727272729</v>
      </c>
      <c r="CA299" s="115">
        <v>0.35412045454545454</v>
      </c>
      <c r="CB299" s="115">
        <v>8.1201363636363641E-2</v>
      </c>
      <c r="CC299" s="115">
        <v>0.45945863636363637</v>
      </c>
      <c r="CD299" s="115">
        <v>2.0468636363636362E-2</v>
      </c>
      <c r="CE299" s="115">
        <v>4.3286818181818183E-2</v>
      </c>
      <c r="CF299" s="115">
        <v>1.2309663636363635</v>
      </c>
      <c r="CG299" s="115">
        <v>0.10458590909090909</v>
      </c>
      <c r="CH299" s="115">
        <v>5.1677272727272726E-3</v>
      </c>
      <c r="CI299" s="115">
        <v>4.7727272727272724E-5</v>
      </c>
      <c r="CJ299" s="115">
        <v>6.0363636363636359E-4</v>
      </c>
      <c r="CK299" s="115">
        <v>4.4981818181818178E-3</v>
      </c>
      <c r="CL299" s="115">
        <v>6.1366363636363649E-2</v>
      </c>
      <c r="CM299" s="115">
        <v>1.1809090909090908E-2</v>
      </c>
      <c r="CN299" s="115">
        <v>0</v>
      </c>
      <c r="CO299" s="115">
        <v>-6.5340909090909069E-3</v>
      </c>
      <c r="CP299" s="115">
        <v>3.8139090909090914E-2</v>
      </c>
      <c r="CQ299" s="115">
        <v>0.11900454545454546</v>
      </c>
      <c r="CR299" s="115">
        <v>5.1912272727272731E-2</v>
      </c>
      <c r="CS299" s="115">
        <v>5.2733181818181825E-2</v>
      </c>
      <c r="CT299" s="115">
        <v>0.25525500000000001</v>
      </c>
      <c r="CU299" s="115">
        <v>5.8561363636363634E-2</v>
      </c>
      <c r="CV299" s="115">
        <v>2.9742727272727268E-2</v>
      </c>
      <c r="CW299" s="115">
        <v>6.6363636363636375E-5</v>
      </c>
      <c r="CX299" s="115">
        <v>1.6454545454545454E-4</v>
      </c>
      <c r="CY299" s="115">
        <v>3.1686363636363635E-3</v>
      </c>
      <c r="CZ299" s="115">
        <v>1.8136363636363635E-4</v>
      </c>
      <c r="DA299" s="115">
        <v>6.3836363636363639E-3</v>
      </c>
      <c r="DB299" s="115">
        <v>4.5409090909090914E-4</v>
      </c>
      <c r="DC299" s="115">
        <v>2.8636363636363637E-5</v>
      </c>
      <c r="DD299" s="115">
        <v>6.2946818181818187E-2</v>
      </c>
      <c r="DE299" s="115">
        <v>6.7777272727272721E-3</v>
      </c>
      <c r="DF299" s="115">
        <v>7.8863636363636332E-4</v>
      </c>
      <c r="DG299" s="115">
        <v>3.1818181818181808E-2</v>
      </c>
      <c r="DH299" s="115">
        <v>8.9090909090909094E-5</v>
      </c>
      <c r="DI299" s="115">
        <v>-6.8181818181818166E-6</v>
      </c>
      <c r="DJ299" s="115">
        <v>6.5813636363636361E-3</v>
      </c>
      <c r="DK299" s="115">
        <v>5.2293181818181815E-2</v>
      </c>
      <c r="DL299" s="115">
        <v>1.0954545454545456E-4</v>
      </c>
      <c r="DM299" s="115">
        <v>0.2260240909090909</v>
      </c>
      <c r="DN299" s="115">
        <v>8.5847272727272717E-2</v>
      </c>
      <c r="DO299" s="115">
        <v>2.736363636363636E-4</v>
      </c>
      <c r="DP299" s="115">
        <v>3.6363636363636364E-5</v>
      </c>
      <c r="DQ299" s="115">
        <v>1.9295454545454548E-3</v>
      </c>
      <c r="DR299" s="115">
        <v>-6.9999999999999994E-5</v>
      </c>
      <c r="DS299" s="116">
        <v>240.16440954545459</v>
      </c>
      <c r="DT299" s="114">
        <v>5.6753136363636365</v>
      </c>
      <c r="DU299" s="115">
        <v>3.7859295652173914</v>
      </c>
      <c r="DV299" s="115">
        <v>5.3872204545454547</v>
      </c>
      <c r="DW299" s="115">
        <v>3.6882904347826089</v>
      </c>
      <c r="DX299" s="115">
        <v>1.4993252173913045</v>
      </c>
      <c r="DY299" s="115">
        <v>0.41340913043478267</v>
      </c>
      <c r="DZ299" s="115">
        <v>1.3757856521739134</v>
      </c>
      <c r="EA299" s="115">
        <v>0.13392434782608695</v>
      </c>
      <c r="EB299" s="115">
        <v>0.14020086956521743</v>
      </c>
      <c r="EC299" s="115">
        <v>1.9346847826086955</v>
      </c>
      <c r="ED299" s="115">
        <v>0.12564478260869566</v>
      </c>
      <c r="EE299" s="115">
        <v>1.6115652173913041E-2</v>
      </c>
      <c r="EF299" s="115">
        <v>8.7826086956521745E-5</v>
      </c>
      <c r="EG299" s="115">
        <v>1.9173913043478261E-3</v>
      </c>
      <c r="EH299" s="115">
        <v>1.2569565217391302E-2</v>
      </c>
      <c r="EI299" s="115">
        <v>0.24302739130434786</v>
      </c>
      <c r="EJ299" s="115">
        <v>3.0124782608695656E-2</v>
      </c>
      <c r="EK299" s="115">
        <v>0</v>
      </c>
      <c r="EL299" s="115">
        <v>1.0468260869565219E-2</v>
      </c>
      <c r="EM299" s="115">
        <v>0.15870478260869569</v>
      </c>
      <c r="EN299" s="115">
        <v>0.26239304347826098</v>
      </c>
      <c r="EO299" s="115">
        <v>0.19353130434782606</v>
      </c>
      <c r="EP299" s="115">
        <v>0.13922782608695652</v>
      </c>
      <c r="EQ299" s="115">
        <v>0.76432521739130455</v>
      </c>
      <c r="ER299" s="115">
        <v>6.9802608695652163E-2</v>
      </c>
      <c r="ES299" s="115">
        <v>7.0726086956521732E-3</v>
      </c>
      <c r="ET299" s="115">
        <v>1.2434782608695654E-4</v>
      </c>
      <c r="EU299" s="115">
        <v>4.0608695652173904E-4</v>
      </c>
      <c r="EV299" s="115">
        <v>1.2152608695652175E-2</v>
      </c>
      <c r="EW299" s="115">
        <v>9.3434782608695641E-4</v>
      </c>
      <c r="EX299" s="115">
        <v>1.7912608695652171E-2</v>
      </c>
      <c r="EY299" s="115">
        <v>8.7304347826086971E-4</v>
      </c>
      <c r="EZ299" s="115">
        <v>6.1739130434782617E-5</v>
      </c>
      <c r="FA299" s="115">
        <v>0.32047260869565219</v>
      </c>
      <c r="FB299" s="115">
        <v>9.0882608695652175E-3</v>
      </c>
      <c r="FC299" s="115">
        <v>7.3391304347826081E-4</v>
      </c>
      <c r="FD299" s="115">
        <v>8.2193913043478256E-2</v>
      </c>
      <c r="FE299" s="115">
        <v>1.4347826086956523E-4</v>
      </c>
      <c r="FF299" s="115">
        <v>1.0782608695652176E-4</v>
      </c>
      <c r="FG299" s="115">
        <v>2.1326956521739132E-2</v>
      </c>
      <c r="FH299" s="115">
        <v>0.10849347826086955</v>
      </c>
      <c r="FI299" s="115">
        <v>1.61304347826087E-4</v>
      </c>
      <c r="FJ299" s="115">
        <v>0.95787304347826085</v>
      </c>
      <c r="FK299" s="115">
        <v>0.36347304347826087</v>
      </c>
      <c r="FL299" s="115">
        <v>8.9913043478260862E-4</v>
      </c>
      <c r="FM299" s="115">
        <v>1.1434782608695654E-4</v>
      </c>
      <c r="FN299" s="115">
        <v>4.9530434782608683E-3</v>
      </c>
      <c r="FO299" s="115">
        <v>1.3782608695652175E-4</v>
      </c>
      <c r="FP299" s="116">
        <v>121.75205739130433</v>
      </c>
    </row>
    <row r="300" spans="1:172" x14ac:dyDescent="0.2">
      <c r="A300" s="2" t="s">
        <v>5</v>
      </c>
      <c r="B300" s="21">
        <v>2017</v>
      </c>
      <c r="C300" s="38">
        <f>C287</f>
        <v>9.1560898190476188</v>
      </c>
      <c r="D300" s="42">
        <f>Tracking!CA40</f>
        <v>18.343446015466718</v>
      </c>
      <c r="E300" s="42">
        <f>Tracking!CD40</f>
        <v>7.6902911670634966</v>
      </c>
      <c r="F300" s="42">
        <f>Tracking!CE40</f>
        <v>16.575729213293663</v>
      </c>
      <c r="G300" s="42">
        <f>G287</f>
        <v>5.0179607759999998</v>
      </c>
      <c r="H300" s="104">
        <f>H287</f>
        <v>9.9690336895999998</v>
      </c>
      <c r="I300" s="38">
        <f>Tracking!BU40</f>
        <v>6.7688265217391299</v>
      </c>
      <c r="J300" s="42">
        <f>Tracking!CG40</f>
        <v>6.5927046030491256</v>
      </c>
      <c r="K300" s="41"/>
      <c r="L300" s="108">
        <v>19.802381304347822</v>
      </c>
      <c r="M300" s="108">
        <v>7.8023813043478256</v>
      </c>
      <c r="N300" s="108">
        <v>3.0473095652173923</v>
      </c>
      <c r="O300" s="108">
        <v>0.61402739130434791</v>
      </c>
      <c r="P300" s="108">
        <v>2.4057408695652174</v>
      </c>
      <c r="Q300" s="108">
        <v>0.55821739130434789</v>
      </c>
      <c r="R300" s="108">
        <v>7.5381739130434777E-2</v>
      </c>
      <c r="S300" s="108">
        <v>0.72490043478260879</v>
      </c>
      <c r="T300" s="108">
        <v>0.37680217391304344</v>
      </c>
      <c r="U300" s="110">
        <v>12</v>
      </c>
      <c r="V300" s="38">
        <f>Tracking!BT40</f>
        <v>12.128652916666669</v>
      </c>
      <c r="W300" s="42">
        <f>Tracking!CF40</f>
        <v>13.535781464756258</v>
      </c>
      <c r="X300" s="41"/>
      <c r="Y300" s="108">
        <v>34.480618333333332</v>
      </c>
      <c r="Z300" s="108">
        <v>22.480618333333336</v>
      </c>
      <c r="AA300" s="108">
        <v>10.56506708333333</v>
      </c>
      <c r="AB300" s="108">
        <v>3.5221920833333331</v>
      </c>
      <c r="AC300" s="108">
        <v>4.6255316666666664</v>
      </c>
      <c r="AD300" s="108">
        <v>1.2529833333333333</v>
      </c>
      <c r="AE300" s="108">
        <v>0.13246791666666671</v>
      </c>
      <c r="AF300" s="108">
        <v>1.2337312499999997</v>
      </c>
      <c r="AG300" s="108">
        <v>1.1486449999999997</v>
      </c>
      <c r="AH300" s="110">
        <v>12</v>
      </c>
      <c r="AI300" s="38">
        <f t="shared" ref="AI300" si="1366">I300</f>
        <v>6.7688265217391299</v>
      </c>
      <c r="AJ300" s="121">
        <f t="shared" ref="AJ300" si="1367">L300/L300</f>
        <v>1</v>
      </c>
      <c r="AK300" s="121">
        <f t="shared" ref="AK300" si="1368">N300/L300</f>
        <v>0.15388601594841139</v>
      </c>
      <c r="AL300" s="121">
        <f t="shared" ref="AL300" si="1369">O300/L300</f>
        <v>3.1007755171825305E-2</v>
      </c>
      <c r="AM300" s="121">
        <f t="shared" ref="AM300" si="1370">P300/L300</f>
        <v>0.12148745307904012</v>
      </c>
      <c r="AN300" s="121">
        <f t="shared" ref="AN300" si="1371">Q300/L300</f>
        <v>2.8189407259912997E-2</v>
      </c>
      <c r="AO300" s="121">
        <f t="shared" ref="AO300" si="1372">R300/L300</f>
        <v>3.8067007180537381E-3</v>
      </c>
      <c r="AP300" s="121">
        <f t="shared" ref="AP300" si="1373">S300/L300</f>
        <v>3.6606730455364438E-2</v>
      </c>
      <c r="AQ300" s="121">
        <f t="shared" ref="AQ300" si="1374">T300/L300</f>
        <v>1.9028124351403764E-2</v>
      </c>
      <c r="AR300" s="122">
        <f t="shared" ref="AR300" si="1375">U300/L300</f>
        <v>0.60598772519168054</v>
      </c>
      <c r="AS300" s="38">
        <f t="shared" ref="AS300" si="1376">V300</f>
        <v>12.128652916666669</v>
      </c>
      <c r="AT300" s="121">
        <f t="shared" ref="AT300" si="1377">Y300/Y300</f>
        <v>1</v>
      </c>
      <c r="AU300" s="121">
        <f t="shared" ref="AU300" si="1378">AA300/Y300</f>
        <v>0.30640596352414595</v>
      </c>
      <c r="AV300" s="121">
        <f t="shared" ref="AV300" si="1379">AB300/Y300</f>
        <v>0.10214991069137343</v>
      </c>
      <c r="AW300" s="121">
        <f t="shared" ref="AW300" si="1380">AC300/Y300</f>
        <v>0.13414874472233701</v>
      </c>
      <c r="AX300" s="121">
        <f t="shared" ref="AX300" si="1381">AD300/Y300</f>
        <v>3.6338772153689629E-2</v>
      </c>
      <c r="AY300" s="121">
        <f t="shared" ref="AY300" si="1382">AE300/Y300</f>
        <v>3.8418080379552374E-3</v>
      </c>
      <c r="AZ300" s="121">
        <f t="shared" ref="AZ300" si="1383">AF300/Y300</f>
        <v>3.5780427081474893E-2</v>
      </c>
      <c r="BA300" s="121">
        <f t="shared" ref="BA300" si="1384">AG300/Y300</f>
        <v>3.3312772668278222E-2</v>
      </c>
      <c r="BB300" s="122">
        <f t="shared" ref="BB300" si="1385">AH300/Y300</f>
        <v>0.34802160112074559</v>
      </c>
      <c r="BC300" s="38">
        <f t="shared" ref="BC300" si="1386">I300</f>
        <v>6.7688265217391299</v>
      </c>
      <c r="BD300" s="123">
        <f t="shared" ref="BD300" si="1387">BC300</f>
        <v>6.7688265217391299</v>
      </c>
      <c r="BE300" s="123">
        <f t="shared" ref="BE300" si="1388">BC300*AK300</f>
        <v>1.0416277460763776</v>
      </c>
      <c r="BF300" s="123">
        <f t="shared" ref="BF300" si="1389">BC300*AL300</f>
        <v>0.2098861155866448</v>
      </c>
      <c r="BG300" s="123">
        <f t="shared" ref="BG300" si="1390">BC300*AM300</f>
        <v>0.82232749445994491</v>
      </c>
      <c r="BH300" s="123">
        <f t="shared" ref="BH300" si="1391">BC300*AN300</f>
        <v>0.19080920749300467</v>
      </c>
      <c r="BI300" s="123">
        <f t="shared" ref="BI300" si="1392">BC300*AO300</f>
        <v>2.5766896780685531E-2</v>
      </c>
      <c r="BJ300" s="123">
        <f t="shared" ref="BJ300" si="1393">BC300*AP300</f>
        <v>0.24778460798042634</v>
      </c>
      <c r="BK300" s="123">
        <f t="shared" ref="BK300" si="1394">BC300*AQ300</f>
        <v>0.12879807276873198</v>
      </c>
      <c r="BL300" s="124">
        <f t="shared" ref="BL300" si="1395">BC300*AR300</f>
        <v>4.1018257861258105</v>
      </c>
      <c r="BM300" s="38">
        <f t="shared" ref="BM300" si="1396">V300</f>
        <v>12.128652916666669</v>
      </c>
      <c r="BN300" s="123">
        <f t="shared" ref="BN300" si="1397">BM300</f>
        <v>12.128652916666669</v>
      </c>
      <c r="BO300" s="123">
        <f t="shared" ref="BO300" si="1398">BM300*AU300</f>
        <v>3.7162915831811936</v>
      </c>
      <c r="BP300" s="123">
        <f t="shared" ref="BP300" si="1399">BM300*AV300</f>
        <v>1.2389408122441661</v>
      </c>
      <c r="BQ300" s="123">
        <f t="shared" ref="BQ300" si="1400">BM300*AW300</f>
        <v>1.6270435639437451</v>
      </c>
      <c r="BR300" s="123">
        <f t="shared" ref="BR300" si="1401">BM300*AX300</f>
        <v>0.44074035486993324</v>
      </c>
      <c r="BS300" s="123">
        <f t="shared" ref="BS300" si="1402">BM300*AY300</f>
        <v>4.6595956264819244E-2</v>
      </c>
      <c r="BT300" s="123">
        <f t="shared" ref="BT300" si="1403">BM300*AZ300</f>
        <v>0.43396838128130949</v>
      </c>
      <c r="BU300" s="123">
        <f t="shared" ref="BU300" si="1404">BM300*BA300</f>
        <v>0.40403905738536633</v>
      </c>
      <c r="BV300" s="124">
        <f t="shared" ref="BV300" si="1405">BM300*BB300</f>
        <v>4.2210332074961352</v>
      </c>
      <c r="BW300" s="114">
        <v>2.5370999999999997</v>
      </c>
      <c r="BX300" s="115">
        <v>1.3289326086956521</v>
      </c>
      <c r="BY300" s="115">
        <v>2.6326539130434781</v>
      </c>
      <c r="BZ300" s="115">
        <v>1.4508939130434781</v>
      </c>
      <c r="CA300" s="115">
        <v>0.37664260869565214</v>
      </c>
      <c r="CB300" s="115">
        <v>7.0402608695652166E-2</v>
      </c>
      <c r="CC300" s="115">
        <v>0.81248130434782628</v>
      </c>
      <c r="CD300" s="115">
        <v>5.5821739130434797E-2</v>
      </c>
      <c r="CE300" s="115">
        <v>7.5381739130434777E-2</v>
      </c>
      <c r="CF300" s="115">
        <v>1.208167391304348</v>
      </c>
      <c r="CG300" s="115">
        <v>6.0164782608695656E-2</v>
      </c>
      <c r="CH300" s="115">
        <v>8.5152173913043468E-3</v>
      </c>
      <c r="CI300" s="115">
        <v>9.1304347826086949E-5</v>
      </c>
      <c r="CJ300" s="115">
        <v>4.9391304347826083E-4</v>
      </c>
      <c r="CK300" s="115">
        <v>4.9626086956521733E-3</v>
      </c>
      <c r="CL300" s="115">
        <v>9.9297391304347823E-2</v>
      </c>
      <c r="CM300" s="115">
        <v>2.9069999999999992E-2</v>
      </c>
      <c r="CN300" s="115">
        <v>0</v>
      </c>
      <c r="CO300" s="115">
        <v>-1.5826086956521727E-4</v>
      </c>
      <c r="CP300" s="115">
        <v>7.9539130434782598E-2</v>
      </c>
      <c r="CQ300" s="115">
        <v>0.19849</v>
      </c>
      <c r="CR300" s="115">
        <v>0.10046434782608696</v>
      </c>
      <c r="CS300" s="115">
        <v>7.3043478260869557E-2</v>
      </c>
      <c r="CT300" s="115">
        <v>0.45137869565217381</v>
      </c>
      <c r="CU300" s="115">
        <v>3.7791304347826078E-2</v>
      </c>
      <c r="CV300" s="115">
        <v>1.4058695652173912E-2</v>
      </c>
      <c r="CW300" s="115">
        <v>7.3913043478260877E-5</v>
      </c>
      <c r="CX300" s="115">
        <v>2.5999999999999998E-4</v>
      </c>
      <c r="CY300" s="115">
        <v>5.9695652173913059E-3</v>
      </c>
      <c r="CZ300" s="115">
        <v>4.1217391304347822E-4</v>
      </c>
      <c r="DA300" s="115">
        <v>4.2204347826086961E-3</v>
      </c>
      <c r="DB300" s="115">
        <v>7.5347826086956534E-4</v>
      </c>
      <c r="DC300" s="115">
        <v>3.6521739130434786E-5</v>
      </c>
      <c r="DD300" s="115">
        <v>5.4575652173913039E-2</v>
      </c>
      <c r="DE300" s="115">
        <v>2.3434782608695655E-3</v>
      </c>
      <c r="DF300" s="115">
        <v>3.7739130434782611E-4</v>
      </c>
      <c r="DG300" s="115">
        <v>3.5067391304347828E-2</v>
      </c>
      <c r="DH300" s="115">
        <v>1.2565217391304349E-4</v>
      </c>
      <c r="DI300" s="115">
        <v>1.9130434782608697E-5</v>
      </c>
      <c r="DJ300" s="115">
        <v>1.3289999999999998E-2</v>
      </c>
      <c r="DK300" s="115">
        <v>3.3540000000000007E-2</v>
      </c>
      <c r="DL300" s="115">
        <v>6.1304347826086965E-5</v>
      </c>
      <c r="DM300" s="115">
        <v>0.24936130434782605</v>
      </c>
      <c r="DN300" s="115">
        <v>9.1306956521739133E-2</v>
      </c>
      <c r="DO300" s="115">
        <v>5.2652173913043466E-4</v>
      </c>
      <c r="DP300" s="115">
        <v>4.478260869565217E-5</v>
      </c>
      <c r="DQ300" s="115">
        <v>1.7795652173913045E-3</v>
      </c>
      <c r="DR300" s="115">
        <v>2.2347826086956517E-4</v>
      </c>
      <c r="DS300" s="116">
        <v>223.27079826086955</v>
      </c>
      <c r="DT300" s="114">
        <v>5.6104704166666659</v>
      </c>
      <c r="DU300" s="115">
        <v>3.6045129166666672</v>
      </c>
      <c r="DV300" s="115">
        <v>5.7623321739130429</v>
      </c>
      <c r="DW300" s="115">
        <v>3.630001249999999</v>
      </c>
      <c r="DX300" s="115">
        <v>1.2949941666666664</v>
      </c>
      <c r="DY300" s="115">
        <v>0.40764708333333327</v>
      </c>
      <c r="DZ300" s="115">
        <v>1.4831216666666671</v>
      </c>
      <c r="EA300" s="115">
        <v>0.12529833333333332</v>
      </c>
      <c r="EB300" s="115">
        <v>0.13246791666666671</v>
      </c>
      <c r="EC300" s="115">
        <v>2.0562175000000003</v>
      </c>
      <c r="ED300" s="115">
        <v>0.18647374999999997</v>
      </c>
      <c r="EE300" s="115">
        <v>1.3692499999999996E-2</v>
      </c>
      <c r="EF300" s="115">
        <v>1.4333333333333334E-4</v>
      </c>
      <c r="EG300" s="115">
        <v>1.745833333333333E-3</v>
      </c>
      <c r="EH300" s="115">
        <v>1.2558333333333331E-2</v>
      </c>
      <c r="EI300" s="115">
        <v>0.23217499999999999</v>
      </c>
      <c r="EJ300" s="115">
        <v>3.307916666666666E-2</v>
      </c>
      <c r="EK300" s="115">
        <v>0</v>
      </c>
      <c r="EL300" s="115">
        <v>2.2528333333333334E-2</v>
      </c>
      <c r="EM300" s="115">
        <v>0.16937625000000001</v>
      </c>
      <c r="EN300" s="115">
        <v>0.29778041666666671</v>
      </c>
      <c r="EO300" s="115">
        <v>0.19431541666666663</v>
      </c>
      <c r="EP300" s="115">
        <v>0.13995583333333333</v>
      </c>
      <c r="EQ300" s="115">
        <v>0.82395625000000006</v>
      </c>
      <c r="ER300" s="115">
        <v>0.10513875</v>
      </c>
      <c r="ES300" s="115">
        <v>2.7817083333333336E-2</v>
      </c>
      <c r="ET300" s="115">
        <v>7.7916666666666672E-5</v>
      </c>
      <c r="EU300" s="115">
        <v>4.4000000000000002E-4</v>
      </c>
      <c r="EV300" s="115">
        <v>1.2146666666666665E-2</v>
      </c>
      <c r="EW300" s="115">
        <v>7.3874999999999993E-4</v>
      </c>
      <c r="EX300" s="115">
        <v>2.0523749999999997E-2</v>
      </c>
      <c r="EY300" s="115">
        <v>8.2333333333333336E-4</v>
      </c>
      <c r="EZ300" s="115">
        <v>5.9166666666666657E-5</v>
      </c>
      <c r="FA300" s="115">
        <v>0.31600583333333332</v>
      </c>
      <c r="FB300" s="115">
        <v>1.3616666666666668E-2</v>
      </c>
      <c r="FC300" s="115">
        <v>4.3583333333333337E-4</v>
      </c>
      <c r="FD300" s="115">
        <v>5.4703749999999995E-2</v>
      </c>
      <c r="FE300" s="115">
        <v>1.2374999999999997E-4</v>
      </c>
      <c r="FF300" s="115">
        <v>1.0749999999999997E-4</v>
      </c>
      <c r="FG300" s="115">
        <v>2.0232916666666663E-2</v>
      </c>
      <c r="FH300" s="115">
        <v>0.12613375000000002</v>
      </c>
      <c r="FI300" s="115">
        <v>1.7791666666666664E-4</v>
      </c>
      <c r="FJ300" s="115">
        <v>0.8807466666666669</v>
      </c>
      <c r="FK300" s="115">
        <v>0.31393791666666665</v>
      </c>
      <c r="FL300" s="115">
        <v>1.0820833333333331E-3</v>
      </c>
      <c r="FM300" s="115">
        <v>1.1416666666666667E-4</v>
      </c>
      <c r="FN300" s="115">
        <v>3.7612499999999994E-3</v>
      </c>
      <c r="FO300" s="115">
        <v>7.0416666666666693E-5</v>
      </c>
      <c r="FP300" s="116">
        <v>127.06769666666668</v>
      </c>
    </row>
    <row r="301" spans="1:172" x14ac:dyDescent="0.2">
      <c r="A301" s="2" t="str">
        <f>A300</f>
        <v>MOOS1</v>
      </c>
      <c r="B301" s="21">
        <f>B300+1</f>
        <v>2018</v>
      </c>
      <c r="C301" s="38">
        <f>C287</f>
        <v>9.1560898190476188</v>
      </c>
      <c r="D301" s="42">
        <f>Tracking!CA41</f>
        <v>18.165267029809979</v>
      </c>
      <c r="E301" s="42">
        <f>Tracking!CD41</f>
        <v>7.5775374246031788</v>
      </c>
      <c r="F301" s="42">
        <f>Tracking!CE41</f>
        <v>16.26157201208515</v>
      </c>
      <c r="G301" s="42">
        <f>G287</f>
        <v>5.0179607759999998</v>
      </c>
      <c r="H301" s="104">
        <f>H287</f>
        <v>9.9690336895999998</v>
      </c>
      <c r="I301" s="20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19"/>
      <c r="V301" s="20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19"/>
      <c r="AI301" s="20"/>
      <c r="AJ301" s="43"/>
      <c r="AK301" s="43"/>
      <c r="AL301" s="43"/>
      <c r="AM301" s="43"/>
      <c r="AN301" s="43"/>
      <c r="AO301" s="43"/>
      <c r="AP301" s="43"/>
      <c r="AQ301" s="43"/>
      <c r="AR301" s="44"/>
      <c r="AS301" s="20"/>
      <c r="AT301" s="43"/>
      <c r="AU301" s="43"/>
      <c r="AV301" s="43"/>
      <c r="AW301" s="43"/>
      <c r="AX301" s="43"/>
      <c r="AY301" s="43"/>
      <c r="AZ301" s="43"/>
      <c r="BA301" s="43"/>
      <c r="BB301" s="44"/>
      <c r="BC301" s="20"/>
      <c r="BD301" s="45"/>
      <c r="BE301" s="45"/>
      <c r="BF301" s="45"/>
      <c r="BG301" s="45"/>
      <c r="BH301" s="45"/>
      <c r="BI301" s="45"/>
      <c r="BJ301" s="45"/>
      <c r="BK301" s="45"/>
      <c r="BL301" s="46"/>
      <c r="BM301" s="20"/>
      <c r="BN301" s="45"/>
      <c r="BO301" s="45"/>
      <c r="BP301" s="45"/>
      <c r="BQ301" s="45"/>
      <c r="BR301" s="45"/>
      <c r="BS301" s="45"/>
      <c r="BT301" s="45"/>
      <c r="BU301" s="45"/>
      <c r="BV301" s="46"/>
      <c r="BW301" s="47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9"/>
      <c r="DT301" s="47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9"/>
    </row>
    <row r="302" spans="1:172" x14ac:dyDescent="0.2">
      <c r="A302" s="2" t="str">
        <f t="shared" ref="A302:A310" si="1406">A301</f>
        <v>MOOS1</v>
      </c>
      <c r="B302" s="21">
        <f t="shared" ref="B302:B310" si="1407">B301+1</f>
        <v>2019</v>
      </c>
      <c r="C302" s="38">
        <f>C287</f>
        <v>9.1560898190476188</v>
      </c>
      <c r="D302" s="42">
        <f>Tracking!CA42</f>
        <v>17.987088044153239</v>
      </c>
      <c r="E302" s="42">
        <f>Tracking!CD42</f>
        <v>7.464783682142861</v>
      </c>
      <c r="F302" s="42">
        <f>Tracking!CE42</f>
        <v>15.947414810876635</v>
      </c>
      <c r="G302" s="42">
        <f>G287</f>
        <v>5.0179607759999998</v>
      </c>
      <c r="H302" s="104">
        <f>H287</f>
        <v>9.9690336895999998</v>
      </c>
      <c r="I302" s="20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19"/>
      <c r="V302" s="20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19"/>
      <c r="AI302" s="20"/>
      <c r="AJ302" s="43"/>
      <c r="AK302" s="43"/>
      <c r="AL302" s="43"/>
      <c r="AM302" s="43"/>
      <c r="AN302" s="43"/>
      <c r="AO302" s="43"/>
      <c r="AP302" s="43"/>
      <c r="AQ302" s="43"/>
      <c r="AR302" s="44"/>
      <c r="AS302" s="20"/>
      <c r="AT302" s="43"/>
      <c r="AU302" s="43"/>
      <c r="AV302" s="43"/>
      <c r="AW302" s="43"/>
      <c r="AX302" s="43"/>
      <c r="AY302" s="43"/>
      <c r="AZ302" s="43"/>
      <c r="BA302" s="43"/>
      <c r="BB302" s="44"/>
      <c r="BC302" s="20"/>
      <c r="BD302" s="45"/>
      <c r="BE302" s="45"/>
      <c r="BF302" s="45"/>
      <c r="BG302" s="45"/>
      <c r="BH302" s="45"/>
      <c r="BI302" s="45"/>
      <c r="BJ302" s="45"/>
      <c r="BK302" s="45"/>
      <c r="BL302" s="46"/>
      <c r="BM302" s="20"/>
      <c r="BN302" s="45"/>
      <c r="BO302" s="45"/>
      <c r="BP302" s="45"/>
      <c r="BQ302" s="45"/>
      <c r="BR302" s="45"/>
      <c r="BS302" s="45"/>
      <c r="BT302" s="45"/>
      <c r="BU302" s="45"/>
      <c r="BV302" s="46"/>
      <c r="BW302" s="47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9"/>
      <c r="DT302" s="47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9"/>
    </row>
    <row r="303" spans="1:172" x14ac:dyDescent="0.2">
      <c r="A303" s="2" t="str">
        <f t="shared" si="1406"/>
        <v>MOOS1</v>
      </c>
      <c r="B303" s="21">
        <f t="shared" si="1407"/>
        <v>2020</v>
      </c>
      <c r="C303" s="38">
        <f>C287</f>
        <v>9.1560898190476188</v>
      </c>
      <c r="D303" s="42">
        <f>Tracking!CA43</f>
        <v>17.8089090584965</v>
      </c>
      <c r="E303" s="42">
        <f>Tracking!CD43</f>
        <v>7.3520299396825433</v>
      </c>
      <c r="F303" s="42">
        <f>Tracking!CE43</f>
        <v>15.633257609668121</v>
      </c>
      <c r="G303" s="42">
        <f>G287</f>
        <v>5.0179607759999998</v>
      </c>
      <c r="H303" s="104">
        <f>H287</f>
        <v>9.9690336895999998</v>
      </c>
      <c r="I303" s="20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19"/>
      <c r="V303" s="20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19"/>
      <c r="AI303" s="20"/>
      <c r="AJ303" s="43"/>
      <c r="AK303" s="43"/>
      <c r="AL303" s="43"/>
      <c r="AM303" s="43"/>
      <c r="AN303" s="43"/>
      <c r="AO303" s="43"/>
      <c r="AP303" s="43"/>
      <c r="AQ303" s="43"/>
      <c r="AR303" s="44"/>
      <c r="AS303" s="20"/>
      <c r="AT303" s="43"/>
      <c r="AU303" s="43"/>
      <c r="AV303" s="43"/>
      <c r="AW303" s="43"/>
      <c r="AX303" s="43"/>
      <c r="AY303" s="43"/>
      <c r="AZ303" s="43"/>
      <c r="BA303" s="43"/>
      <c r="BB303" s="44"/>
      <c r="BC303" s="20"/>
      <c r="BD303" s="45"/>
      <c r="BE303" s="45"/>
      <c r="BF303" s="45"/>
      <c r="BG303" s="45"/>
      <c r="BH303" s="45"/>
      <c r="BI303" s="45"/>
      <c r="BJ303" s="45"/>
      <c r="BK303" s="45"/>
      <c r="BL303" s="46"/>
      <c r="BM303" s="20"/>
      <c r="BN303" s="45"/>
      <c r="BO303" s="45"/>
      <c r="BP303" s="45"/>
      <c r="BQ303" s="45"/>
      <c r="BR303" s="45"/>
      <c r="BS303" s="45"/>
      <c r="BT303" s="45"/>
      <c r="BU303" s="45"/>
      <c r="BV303" s="46"/>
      <c r="BW303" s="47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9"/>
      <c r="DT303" s="47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9"/>
    </row>
    <row r="304" spans="1:172" x14ac:dyDescent="0.2">
      <c r="A304" s="2" t="str">
        <f t="shared" si="1406"/>
        <v>MOOS1</v>
      </c>
      <c r="B304" s="21">
        <f t="shared" si="1407"/>
        <v>2021</v>
      </c>
      <c r="C304" s="38">
        <f>C287</f>
        <v>9.1560898190476188</v>
      </c>
      <c r="D304" s="42">
        <f>Tracking!CA44</f>
        <v>17.630730072839761</v>
      </c>
      <c r="E304" s="42">
        <f>Tracking!CD44</f>
        <v>7.2392761972222255</v>
      </c>
      <c r="F304" s="42">
        <f>Tracking!CE44</f>
        <v>15.319100408459606</v>
      </c>
      <c r="G304" s="42">
        <f>G287</f>
        <v>5.0179607759999998</v>
      </c>
      <c r="H304" s="104">
        <f>H287</f>
        <v>9.9690336895999998</v>
      </c>
      <c r="I304" s="20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19"/>
      <c r="V304" s="20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19"/>
      <c r="AI304" s="20"/>
      <c r="AJ304" s="43"/>
      <c r="AK304" s="43"/>
      <c r="AL304" s="43"/>
      <c r="AM304" s="43"/>
      <c r="AN304" s="43"/>
      <c r="AO304" s="43"/>
      <c r="AP304" s="43"/>
      <c r="AQ304" s="43"/>
      <c r="AR304" s="44"/>
      <c r="AS304" s="20"/>
      <c r="AT304" s="43"/>
      <c r="AU304" s="43"/>
      <c r="AV304" s="43"/>
      <c r="AW304" s="43"/>
      <c r="AX304" s="43"/>
      <c r="AY304" s="43"/>
      <c r="AZ304" s="43"/>
      <c r="BA304" s="43"/>
      <c r="BB304" s="44"/>
      <c r="BC304" s="20"/>
      <c r="BD304" s="45"/>
      <c r="BE304" s="45"/>
      <c r="BF304" s="45"/>
      <c r="BG304" s="45"/>
      <c r="BH304" s="45"/>
      <c r="BI304" s="45"/>
      <c r="BJ304" s="45"/>
      <c r="BK304" s="45"/>
      <c r="BL304" s="46"/>
      <c r="BM304" s="20"/>
      <c r="BN304" s="45"/>
      <c r="BO304" s="45"/>
      <c r="BP304" s="45"/>
      <c r="BQ304" s="45"/>
      <c r="BR304" s="45"/>
      <c r="BS304" s="45"/>
      <c r="BT304" s="45"/>
      <c r="BU304" s="45"/>
      <c r="BV304" s="46"/>
      <c r="BW304" s="47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9"/>
      <c r="DT304" s="47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9"/>
    </row>
    <row r="305" spans="1:172" x14ac:dyDescent="0.2">
      <c r="A305" s="2" t="str">
        <f t="shared" si="1406"/>
        <v>MOOS1</v>
      </c>
      <c r="B305" s="21">
        <f t="shared" si="1407"/>
        <v>2022</v>
      </c>
      <c r="C305" s="38">
        <f>C287</f>
        <v>9.1560898190476188</v>
      </c>
      <c r="D305" s="42">
        <f>Tracking!CA45</f>
        <v>17.452551087183021</v>
      </c>
      <c r="E305" s="42">
        <f>Tracking!CD45</f>
        <v>7.1265224547619077</v>
      </c>
      <c r="F305" s="42">
        <f>Tracking!CE45</f>
        <v>15.004943207251092</v>
      </c>
      <c r="G305" s="42">
        <f>G287</f>
        <v>5.0179607759999998</v>
      </c>
      <c r="H305" s="104">
        <f>H287</f>
        <v>9.9690336895999998</v>
      </c>
      <c r="I305" s="20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19"/>
      <c r="V305" s="20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19"/>
      <c r="AI305" s="20"/>
      <c r="AJ305" s="43"/>
      <c r="AK305" s="43"/>
      <c r="AL305" s="43"/>
      <c r="AM305" s="43"/>
      <c r="AN305" s="43"/>
      <c r="AO305" s="43"/>
      <c r="AP305" s="43"/>
      <c r="AQ305" s="43"/>
      <c r="AR305" s="44"/>
      <c r="AS305" s="20"/>
      <c r="AT305" s="43"/>
      <c r="AU305" s="43"/>
      <c r="AV305" s="43"/>
      <c r="AW305" s="43"/>
      <c r="AX305" s="43"/>
      <c r="AY305" s="43"/>
      <c r="AZ305" s="43"/>
      <c r="BA305" s="43"/>
      <c r="BB305" s="44"/>
      <c r="BC305" s="20"/>
      <c r="BD305" s="45"/>
      <c r="BE305" s="45"/>
      <c r="BF305" s="45"/>
      <c r="BG305" s="45"/>
      <c r="BH305" s="45"/>
      <c r="BI305" s="45"/>
      <c r="BJ305" s="45"/>
      <c r="BK305" s="45"/>
      <c r="BL305" s="46"/>
      <c r="BM305" s="20"/>
      <c r="BN305" s="45"/>
      <c r="BO305" s="45"/>
      <c r="BP305" s="45"/>
      <c r="BQ305" s="45"/>
      <c r="BR305" s="45"/>
      <c r="BS305" s="45"/>
      <c r="BT305" s="45"/>
      <c r="BU305" s="45"/>
      <c r="BV305" s="46"/>
      <c r="BW305" s="47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9"/>
      <c r="DT305" s="47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9"/>
    </row>
    <row r="306" spans="1:172" x14ac:dyDescent="0.2">
      <c r="A306" s="2" t="str">
        <f t="shared" si="1406"/>
        <v>MOOS1</v>
      </c>
      <c r="B306" s="21">
        <f t="shared" si="1407"/>
        <v>2023</v>
      </c>
      <c r="C306" s="38">
        <f>C287</f>
        <v>9.1560898190476188</v>
      </c>
      <c r="D306" s="42">
        <f>Tracking!CA46</f>
        <v>17.274372101526282</v>
      </c>
      <c r="E306" s="42">
        <f>Tracking!CD46</f>
        <v>7.0137687123015899</v>
      </c>
      <c r="F306" s="42">
        <f>Tracking!CE46</f>
        <v>14.690786006042577</v>
      </c>
      <c r="G306" s="42">
        <f>G287</f>
        <v>5.0179607759999998</v>
      </c>
      <c r="H306" s="104">
        <f>H287</f>
        <v>9.9690336895999998</v>
      </c>
      <c r="I306" s="20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19"/>
      <c r="V306" s="20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19"/>
      <c r="AI306" s="20"/>
      <c r="AJ306" s="43"/>
      <c r="AK306" s="43"/>
      <c r="AL306" s="43"/>
      <c r="AM306" s="43"/>
      <c r="AN306" s="43"/>
      <c r="AO306" s="43"/>
      <c r="AP306" s="43"/>
      <c r="AQ306" s="43"/>
      <c r="AR306" s="44"/>
      <c r="AS306" s="20"/>
      <c r="AT306" s="43"/>
      <c r="AU306" s="43"/>
      <c r="AV306" s="43"/>
      <c r="AW306" s="43"/>
      <c r="AX306" s="43"/>
      <c r="AY306" s="43"/>
      <c r="AZ306" s="43"/>
      <c r="BA306" s="43"/>
      <c r="BB306" s="44"/>
      <c r="BC306" s="20"/>
      <c r="BD306" s="45"/>
      <c r="BE306" s="45"/>
      <c r="BF306" s="45"/>
      <c r="BG306" s="45"/>
      <c r="BH306" s="45"/>
      <c r="BI306" s="45"/>
      <c r="BJ306" s="45"/>
      <c r="BK306" s="45"/>
      <c r="BL306" s="46"/>
      <c r="BM306" s="20"/>
      <c r="BN306" s="45"/>
      <c r="BO306" s="45"/>
      <c r="BP306" s="45"/>
      <c r="BQ306" s="45"/>
      <c r="BR306" s="45"/>
      <c r="BS306" s="45"/>
      <c r="BT306" s="45"/>
      <c r="BU306" s="45"/>
      <c r="BV306" s="46"/>
      <c r="BW306" s="47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9"/>
      <c r="DT306" s="47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9"/>
    </row>
    <row r="307" spans="1:172" x14ac:dyDescent="0.2">
      <c r="A307" s="2" t="str">
        <f t="shared" si="1406"/>
        <v>MOOS1</v>
      </c>
      <c r="B307" s="21">
        <f t="shared" si="1407"/>
        <v>2024</v>
      </c>
      <c r="C307" s="38">
        <f>C287</f>
        <v>9.1560898190476188</v>
      </c>
      <c r="D307" s="42">
        <f>Tracking!CA47</f>
        <v>17.096193115869543</v>
      </c>
      <c r="E307" s="42">
        <f>Tracking!CD47</f>
        <v>6.9010149698412722</v>
      </c>
      <c r="F307" s="42">
        <f>Tracking!CE47</f>
        <v>14.376628804834063</v>
      </c>
      <c r="G307" s="42">
        <f>G287</f>
        <v>5.0179607759999998</v>
      </c>
      <c r="H307" s="104">
        <f>H287</f>
        <v>9.9690336895999998</v>
      </c>
      <c r="I307" s="20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19"/>
      <c r="V307" s="20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19"/>
      <c r="AI307" s="20"/>
      <c r="AJ307" s="43"/>
      <c r="AK307" s="43"/>
      <c r="AL307" s="43"/>
      <c r="AM307" s="43"/>
      <c r="AN307" s="43"/>
      <c r="AO307" s="43"/>
      <c r="AP307" s="43"/>
      <c r="AQ307" s="43"/>
      <c r="AR307" s="44"/>
      <c r="AS307" s="20"/>
      <c r="AT307" s="43"/>
      <c r="AU307" s="43"/>
      <c r="AV307" s="43"/>
      <c r="AW307" s="43"/>
      <c r="AX307" s="43"/>
      <c r="AY307" s="43"/>
      <c r="AZ307" s="43"/>
      <c r="BA307" s="43"/>
      <c r="BB307" s="44"/>
      <c r="BC307" s="20"/>
      <c r="BD307" s="45"/>
      <c r="BE307" s="45"/>
      <c r="BF307" s="45"/>
      <c r="BG307" s="45"/>
      <c r="BH307" s="45"/>
      <c r="BI307" s="45"/>
      <c r="BJ307" s="45"/>
      <c r="BK307" s="45"/>
      <c r="BL307" s="46"/>
      <c r="BM307" s="20"/>
      <c r="BN307" s="45"/>
      <c r="BO307" s="45"/>
      <c r="BP307" s="45"/>
      <c r="BQ307" s="45"/>
      <c r="BR307" s="45"/>
      <c r="BS307" s="45"/>
      <c r="BT307" s="45"/>
      <c r="BU307" s="45"/>
      <c r="BV307" s="46"/>
      <c r="BW307" s="47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9"/>
      <c r="DT307" s="47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9"/>
    </row>
    <row r="308" spans="1:172" x14ac:dyDescent="0.2">
      <c r="A308" s="2" t="str">
        <f t="shared" si="1406"/>
        <v>MOOS1</v>
      </c>
      <c r="B308" s="21">
        <f t="shared" si="1407"/>
        <v>2025</v>
      </c>
      <c r="C308" s="38">
        <f>C287</f>
        <v>9.1560898190476188</v>
      </c>
      <c r="D308" s="42">
        <f>Tracking!CA48</f>
        <v>16.918014130212804</v>
      </c>
      <c r="E308" s="42">
        <f>Tracking!CD48</f>
        <v>6.7882612273809544</v>
      </c>
      <c r="F308" s="42">
        <f>Tracking!CE48</f>
        <v>14.062471603625548</v>
      </c>
      <c r="G308" s="42">
        <f>G287</f>
        <v>5.0179607759999998</v>
      </c>
      <c r="H308" s="104">
        <f>H287</f>
        <v>9.9690336895999998</v>
      </c>
      <c r="I308" s="20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19"/>
      <c r="V308" s="20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19"/>
      <c r="AI308" s="20"/>
      <c r="AJ308" s="43"/>
      <c r="AK308" s="43"/>
      <c r="AL308" s="43"/>
      <c r="AM308" s="43"/>
      <c r="AN308" s="43"/>
      <c r="AO308" s="43"/>
      <c r="AP308" s="43"/>
      <c r="AQ308" s="43"/>
      <c r="AR308" s="44"/>
      <c r="AS308" s="20"/>
      <c r="AT308" s="43"/>
      <c r="AU308" s="43"/>
      <c r="AV308" s="43"/>
      <c r="AW308" s="43"/>
      <c r="AX308" s="43"/>
      <c r="AY308" s="43"/>
      <c r="AZ308" s="43"/>
      <c r="BA308" s="43"/>
      <c r="BB308" s="44"/>
      <c r="BC308" s="20"/>
      <c r="BD308" s="45"/>
      <c r="BE308" s="45"/>
      <c r="BF308" s="45"/>
      <c r="BG308" s="45"/>
      <c r="BH308" s="45"/>
      <c r="BI308" s="45"/>
      <c r="BJ308" s="45"/>
      <c r="BK308" s="45"/>
      <c r="BL308" s="46"/>
      <c r="BM308" s="20"/>
      <c r="BN308" s="45"/>
      <c r="BO308" s="45"/>
      <c r="BP308" s="45"/>
      <c r="BQ308" s="45"/>
      <c r="BR308" s="45"/>
      <c r="BS308" s="45"/>
      <c r="BT308" s="45"/>
      <c r="BU308" s="45"/>
      <c r="BV308" s="46"/>
      <c r="BW308" s="47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9"/>
      <c r="DT308" s="47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9"/>
    </row>
    <row r="309" spans="1:172" x14ac:dyDescent="0.2">
      <c r="A309" s="2" t="str">
        <f t="shared" si="1406"/>
        <v>MOOS1</v>
      </c>
      <c r="B309" s="21">
        <f t="shared" si="1407"/>
        <v>2026</v>
      </c>
      <c r="C309" s="38">
        <f>C287</f>
        <v>9.1560898190476188</v>
      </c>
      <c r="D309" s="42">
        <f>Tracking!CA49</f>
        <v>16.739835144556064</v>
      </c>
      <c r="E309" s="42">
        <f>Tracking!CD49</f>
        <v>6.6755074849206366</v>
      </c>
      <c r="F309" s="42">
        <f>Tracking!CE49</f>
        <v>13.748314402417034</v>
      </c>
      <c r="G309" s="42">
        <f>G287</f>
        <v>5.0179607759999998</v>
      </c>
      <c r="H309" s="104">
        <f>H287</f>
        <v>9.9690336895999998</v>
      </c>
      <c r="I309" s="20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19"/>
      <c r="V309" s="20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19"/>
      <c r="AI309" s="20"/>
      <c r="AJ309" s="43"/>
      <c r="AK309" s="43"/>
      <c r="AL309" s="43"/>
      <c r="AM309" s="43"/>
      <c r="AN309" s="43"/>
      <c r="AO309" s="43"/>
      <c r="AP309" s="43"/>
      <c r="AQ309" s="43"/>
      <c r="AR309" s="44"/>
      <c r="AS309" s="20"/>
      <c r="AT309" s="43"/>
      <c r="AU309" s="43"/>
      <c r="AV309" s="43"/>
      <c r="AW309" s="43"/>
      <c r="AX309" s="43"/>
      <c r="AY309" s="43"/>
      <c r="AZ309" s="43"/>
      <c r="BA309" s="43"/>
      <c r="BB309" s="44"/>
      <c r="BC309" s="20"/>
      <c r="BD309" s="45"/>
      <c r="BE309" s="45"/>
      <c r="BF309" s="45"/>
      <c r="BG309" s="45"/>
      <c r="BH309" s="45"/>
      <c r="BI309" s="45"/>
      <c r="BJ309" s="45"/>
      <c r="BK309" s="45"/>
      <c r="BL309" s="46"/>
      <c r="BM309" s="20"/>
      <c r="BN309" s="45"/>
      <c r="BO309" s="45"/>
      <c r="BP309" s="45"/>
      <c r="BQ309" s="45"/>
      <c r="BR309" s="45"/>
      <c r="BS309" s="45"/>
      <c r="BT309" s="45"/>
      <c r="BU309" s="45"/>
      <c r="BV309" s="46"/>
      <c r="BW309" s="47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9"/>
      <c r="DT309" s="47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9"/>
    </row>
    <row r="310" spans="1:172" x14ac:dyDescent="0.2">
      <c r="A310" s="2" t="str">
        <f t="shared" si="1406"/>
        <v>MOOS1</v>
      </c>
      <c r="B310" s="21">
        <f t="shared" si="1407"/>
        <v>2027</v>
      </c>
      <c r="C310" s="38">
        <f>C287</f>
        <v>9.1560898190476188</v>
      </c>
      <c r="D310" s="42">
        <f>Tracking!CA50</f>
        <v>16.561656158899325</v>
      </c>
      <c r="E310" s="42">
        <f>Tracking!CD50</f>
        <v>6.5627537424603188</v>
      </c>
      <c r="F310" s="42">
        <f>Tracking!CE50</f>
        <v>13.434157201208519</v>
      </c>
      <c r="G310" s="42">
        <f>G287</f>
        <v>5.0179607759999998</v>
      </c>
      <c r="H310" s="104">
        <f>H287</f>
        <v>9.9690336895999998</v>
      </c>
      <c r="I310" s="20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19"/>
      <c r="V310" s="20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19"/>
      <c r="AI310" s="20"/>
      <c r="AJ310" s="43"/>
      <c r="AK310" s="43"/>
      <c r="AL310" s="43"/>
      <c r="AM310" s="43"/>
      <c r="AN310" s="43"/>
      <c r="AO310" s="43"/>
      <c r="AP310" s="43"/>
      <c r="AQ310" s="43"/>
      <c r="AR310" s="44"/>
      <c r="AS310" s="20"/>
      <c r="AT310" s="43"/>
      <c r="AU310" s="43"/>
      <c r="AV310" s="43"/>
      <c r="AW310" s="43"/>
      <c r="AX310" s="43"/>
      <c r="AY310" s="43"/>
      <c r="AZ310" s="43"/>
      <c r="BA310" s="43"/>
      <c r="BB310" s="44"/>
      <c r="BC310" s="20"/>
      <c r="BD310" s="45"/>
      <c r="BE310" s="45"/>
      <c r="BF310" s="45"/>
      <c r="BG310" s="45"/>
      <c r="BH310" s="45"/>
      <c r="BI310" s="45"/>
      <c r="BJ310" s="45"/>
      <c r="BK310" s="45"/>
      <c r="BL310" s="46"/>
      <c r="BM310" s="20"/>
      <c r="BN310" s="45"/>
      <c r="BO310" s="45"/>
      <c r="BP310" s="45"/>
      <c r="BQ310" s="45"/>
      <c r="BR310" s="45"/>
      <c r="BS310" s="45"/>
      <c r="BT310" s="45"/>
      <c r="BU310" s="45"/>
      <c r="BV310" s="46"/>
      <c r="BW310" s="47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9"/>
      <c r="DT310" s="47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9"/>
    </row>
    <row r="311" spans="1:172" ht="12" thickBot="1" x14ac:dyDescent="0.25">
      <c r="A311" s="29" t="str">
        <f>A310</f>
        <v>MOOS1</v>
      </c>
      <c r="B311" s="30">
        <v>2028</v>
      </c>
      <c r="C311" s="126">
        <f>C287</f>
        <v>9.1560898190476188</v>
      </c>
      <c r="D311" s="50">
        <f>Tracking!CA51</f>
        <v>16.383477173242586</v>
      </c>
      <c r="E311" s="50">
        <f>Tracking!CD51</f>
        <v>6.45</v>
      </c>
      <c r="F311" s="50">
        <f>Tracking!CE51</f>
        <v>13.12</v>
      </c>
      <c r="G311" s="50">
        <f>G287</f>
        <v>5.0179607759999998</v>
      </c>
      <c r="H311" s="50">
        <f>H287</f>
        <v>9.9690336895999998</v>
      </c>
      <c r="I311" s="51"/>
      <c r="J311" s="52"/>
      <c r="K311" s="50">
        <f>E311</f>
        <v>6.45</v>
      </c>
      <c r="L311" s="52"/>
      <c r="M311" s="52" t="str">
        <f t="shared" ref="M311" si="1408">IF(L311="","",L311-U311)</f>
        <v/>
      </c>
      <c r="N311" s="52"/>
      <c r="O311" s="52"/>
      <c r="P311" s="52"/>
      <c r="Q311" s="52"/>
      <c r="R311" s="52"/>
      <c r="S311" s="52"/>
      <c r="T311" s="52"/>
      <c r="U311" s="87"/>
      <c r="V311" s="51"/>
      <c r="W311" s="52"/>
      <c r="X311" s="50">
        <f>F311</f>
        <v>13.12</v>
      </c>
      <c r="Y311" s="52"/>
      <c r="Z311" s="52" t="str">
        <f t="shared" ref="Z311" si="1409">IF(Y311="","",Y311-AH311)</f>
        <v/>
      </c>
      <c r="AA311" s="52"/>
      <c r="AB311" s="52"/>
      <c r="AC311" s="52"/>
      <c r="AD311" s="52"/>
      <c r="AE311" s="52"/>
      <c r="AF311" s="52"/>
      <c r="AG311" s="52"/>
      <c r="AH311" s="87"/>
      <c r="AI311" s="51"/>
      <c r="AJ311" s="55"/>
      <c r="AK311" s="55"/>
      <c r="AL311" s="55"/>
      <c r="AM311" s="55"/>
      <c r="AN311" s="55"/>
      <c r="AO311" s="55"/>
      <c r="AP311" s="55"/>
      <c r="AQ311" s="55"/>
      <c r="AR311" s="56"/>
      <c r="AS311" s="51"/>
      <c r="AT311" s="55"/>
      <c r="AU311" s="55"/>
      <c r="AV311" s="55"/>
      <c r="AW311" s="55"/>
      <c r="AX311" s="55"/>
      <c r="AY311" s="55"/>
      <c r="AZ311" s="55"/>
      <c r="BA311" s="55"/>
      <c r="BB311" s="56"/>
      <c r="BC311" s="51"/>
      <c r="BD311" s="57"/>
      <c r="BE311" s="57"/>
      <c r="BF311" s="57"/>
      <c r="BG311" s="57"/>
      <c r="BH311" s="57"/>
      <c r="BI311" s="57"/>
      <c r="BJ311" s="57"/>
      <c r="BK311" s="57"/>
      <c r="BL311" s="58"/>
      <c r="BM311" s="51"/>
      <c r="BN311" s="57"/>
      <c r="BO311" s="57"/>
      <c r="BP311" s="57"/>
      <c r="BQ311" s="57"/>
      <c r="BR311" s="57"/>
      <c r="BS311" s="57"/>
      <c r="BT311" s="57"/>
      <c r="BU311" s="57"/>
      <c r="BV311" s="58"/>
      <c r="BW311" s="59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1"/>
      <c r="DT311" s="59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1"/>
    </row>
    <row r="312" spans="1:172" x14ac:dyDescent="0.2">
      <c r="A312" s="62"/>
      <c r="B312" s="63" t="s">
        <v>68</v>
      </c>
      <c r="C312" s="20"/>
      <c r="D312" s="41"/>
      <c r="E312" s="41"/>
      <c r="F312" s="41"/>
      <c r="G312" s="41"/>
      <c r="H312" s="41"/>
      <c r="I312" s="20"/>
      <c r="J312" s="41"/>
      <c r="K312" s="41"/>
      <c r="L312" s="40"/>
      <c r="M312" s="40"/>
      <c r="N312" s="40"/>
      <c r="O312" s="40"/>
      <c r="P312" s="40"/>
      <c r="Q312" s="40"/>
      <c r="R312" s="40"/>
      <c r="S312" s="40"/>
      <c r="T312" s="40"/>
      <c r="U312" s="28"/>
      <c r="V312" s="20"/>
      <c r="W312" s="41"/>
      <c r="X312" s="41"/>
      <c r="Y312" s="40"/>
      <c r="Z312" s="40"/>
      <c r="AA312" s="40"/>
      <c r="AB312" s="40"/>
      <c r="AC312" s="40"/>
      <c r="AD312" s="40"/>
      <c r="AE312" s="40"/>
      <c r="AF312" s="40"/>
      <c r="AG312" s="40"/>
      <c r="AH312" s="28"/>
      <c r="AI312" s="20"/>
      <c r="AJ312" s="43"/>
      <c r="AK312" s="43"/>
      <c r="AL312" s="43"/>
      <c r="AM312" s="43"/>
      <c r="AN312" s="43"/>
      <c r="AO312" s="43"/>
      <c r="AP312" s="43"/>
      <c r="AQ312" s="43"/>
      <c r="AR312" s="44"/>
      <c r="AS312" s="20"/>
      <c r="AT312" s="43"/>
      <c r="AU312" s="43"/>
      <c r="AV312" s="43"/>
      <c r="AW312" s="43"/>
      <c r="AX312" s="43"/>
      <c r="AY312" s="43"/>
      <c r="AZ312" s="43"/>
      <c r="BA312" s="43"/>
      <c r="BB312" s="44"/>
      <c r="BC312" s="20"/>
      <c r="BD312" s="45"/>
      <c r="BE312" s="45"/>
      <c r="BF312" s="45"/>
      <c r="BG312" s="45"/>
      <c r="BH312" s="45"/>
      <c r="BI312" s="45"/>
      <c r="BJ312" s="45"/>
      <c r="BK312" s="45"/>
      <c r="BL312" s="46"/>
      <c r="BM312" s="20"/>
      <c r="BN312" s="45"/>
      <c r="BO312" s="45"/>
      <c r="BP312" s="45"/>
      <c r="BQ312" s="45"/>
      <c r="BR312" s="45"/>
      <c r="BS312" s="45"/>
      <c r="BT312" s="45"/>
      <c r="BU312" s="45"/>
      <c r="BV312" s="46"/>
      <c r="BW312" s="47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9"/>
      <c r="DT312" s="47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9"/>
    </row>
    <row r="313" spans="1:172" x14ac:dyDescent="0.2">
      <c r="A313" s="62" t="str">
        <f t="shared" ref="A313:A326" si="1410">A287</f>
        <v>MOOS1</v>
      </c>
      <c r="B313" s="63" t="s">
        <v>67</v>
      </c>
      <c r="C313" s="20"/>
      <c r="D313" s="41"/>
      <c r="E313" s="41"/>
      <c r="F313" s="41"/>
      <c r="G313" s="41"/>
      <c r="H313" s="41"/>
      <c r="I313" s="20"/>
      <c r="J313" s="64">
        <f t="shared" ref="J313:J326" si="1411">IF(J287="","",J287)</f>
        <v>9.1560898190476188</v>
      </c>
      <c r="K313" s="41"/>
      <c r="L313" s="64">
        <f>IF(COUNT(L283:L287)&lt;3,"",AVERAGE(L283:L287))</f>
        <v>25.293772645238093</v>
      </c>
      <c r="M313" s="64">
        <f t="shared" ref="M313:U313" si="1412">IF(COUNT(M283:M287)&lt;3,"",AVERAGE(M283:M287))</f>
        <v>13.293772645238096</v>
      </c>
      <c r="N313" s="64">
        <f t="shared" si="1412"/>
        <v>6.6664310357142869</v>
      </c>
      <c r="O313" s="64">
        <f t="shared" si="1412"/>
        <v>1.0595636880952379</v>
      </c>
      <c r="P313" s="64">
        <f t="shared" si="1412"/>
        <v>3.0668361023809525</v>
      </c>
      <c r="Q313" s="64">
        <f t="shared" si="1412"/>
        <v>1.0231709523809525</v>
      </c>
      <c r="R313" s="64">
        <f t="shared" si="1412"/>
        <v>0.1144562238095238</v>
      </c>
      <c r="S313" s="64">
        <f t="shared" si="1412"/>
        <v>1.0630521714285712</v>
      </c>
      <c r="T313" s="64">
        <f t="shared" si="1412"/>
        <v>0.30026265476190472</v>
      </c>
      <c r="U313" s="65">
        <f t="shared" si="1412"/>
        <v>12</v>
      </c>
      <c r="V313" s="20"/>
      <c r="W313" s="64">
        <f t="shared" ref="W313:W326" si="1413">IF(W287="","",W287)</f>
        <v>20.659772829004329</v>
      </c>
      <c r="X313" s="41"/>
      <c r="Y313" s="64">
        <f>IF(COUNT(Y283:Y287)&lt;3,"",AVERAGE(Y283:Y287))</f>
        <v>89.993282702380952</v>
      </c>
      <c r="Z313" s="64">
        <f t="shared" ref="Z313:AH313" si="1414">IF(COUNT(Z283:Z287)&lt;3,"",AVERAGE(Z283:Z287))</f>
        <v>77.993282702380966</v>
      </c>
      <c r="AA313" s="64">
        <f t="shared" si="1414"/>
        <v>57.550082176406931</v>
      </c>
      <c r="AB313" s="64">
        <f t="shared" si="1414"/>
        <v>5.3855994653679655</v>
      </c>
      <c r="AC313" s="64">
        <f t="shared" si="1414"/>
        <v>9.07286149025974</v>
      </c>
      <c r="AD313" s="64">
        <f t="shared" si="1414"/>
        <v>3.3345853896103903</v>
      </c>
      <c r="AE313" s="64">
        <f t="shared" si="1414"/>
        <v>0.35957395238095241</v>
      </c>
      <c r="AF313" s="64">
        <f t="shared" si="1414"/>
        <v>1.7607834588744589</v>
      </c>
      <c r="AG313" s="64">
        <f t="shared" si="1414"/>
        <v>0.52979683008658007</v>
      </c>
      <c r="AH313" s="65">
        <f t="shared" si="1414"/>
        <v>12</v>
      </c>
      <c r="AI313" s="66">
        <f>J313</f>
        <v>9.1560898190476188</v>
      </c>
      <c r="AJ313" s="67">
        <f>L313/L313</f>
        <v>1</v>
      </c>
      <c r="AK313" s="67">
        <f>N313/L313</f>
        <v>0.26356017068767856</v>
      </c>
      <c r="AL313" s="67">
        <f>O313/L313</f>
        <v>4.189029857096923E-2</v>
      </c>
      <c r="AM313" s="67">
        <f>P313/L313</f>
        <v>0.12124866248287115</v>
      </c>
      <c r="AN313" s="67">
        <f>Q313/L313</f>
        <v>4.0451496371522053E-2</v>
      </c>
      <c r="AO313" s="67">
        <f>R313/L313</f>
        <v>4.525075219693326E-3</v>
      </c>
      <c r="AP313" s="67">
        <f>S313/L313</f>
        <v>4.2028217235071323E-2</v>
      </c>
      <c r="AQ313" s="67">
        <f>T313/L313</f>
        <v>1.1871011057673651E-2</v>
      </c>
      <c r="AR313" s="68">
        <f>U313/L313</f>
        <v>0.47442507562268171</v>
      </c>
      <c r="AS313" s="66">
        <f>W313</f>
        <v>20.659772829004329</v>
      </c>
      <c r="AT313" s="67">
        <f>Y313/Y313</f>
        <v>1</v>
      </c>
      <c r="AU313" s="67">
        <f>AA313/Y313</f>
        <v>0.63949308713109465</v>
      </c>
      <c r="AV313" s="67">
        <f>AB313/Y313</f>
        <v>5.9844460649122189E-2</v>
      </c>
      <c r="AW313" s="67">
        <f>AC313/Y313</f>
        <v>0.10081709676337543</v>
      </c>
      <c r="AX313" s="67">
        <f>AD313/Y313</f>
        <v>3.7053714338194349E-2</v>
      </c>
      <c r="AY313" s="67">
        <f>AE313/Y313</f>
        <v>3.9955643530652004E-3</v>
      </c>
      <c r="AZ313" s="67">
        <f>AF313/Y313</f>
        <v>1.956572097383746E-2</v>
      </c>
      <c r="BA313" s="67">
        <f>AG313/Y313</f>
        <v>5.8870708365943766E-3</v>
      </c>
      <c r="BB313" s="68">
        <f>AH313/Y313</f>
        <v>0.13334328562816741</v>
      </c>
      <c r="BC313" s="66">
        <f>J313</f>
        <v>9.1560898190476188</v>
      </c>
      <c r="BD313" s="69">
        <f>BC313</f>
        <v>9.1560898190476188</v>
      </c>
      <c r="BE313" s="69">
        <f>BC313*AK313</f>
        <v>2.4131805955399064</v>
      </c>
      <c r="BF313" s="69">
        <f>BC313*AL313</f>
        <v>0.38355133626251636</v>
      </c>
      <c r="BG313" s="69">
        <f>BC313*AM313</f>
        <v>1.1101636441325575</v>
      </c>
      <c r="BH313" s="69">
        <f>BC313*AN313</f>
        <v>0.37037753409253477</v>
      </c>
      <c r="BI313" s="69">
        <f>BC313*AO313</f>
        <v>4.1431995149458729E-2</v>
      </c>
      <c r="BJ313" s="69">
        <f>BC313*AP313</f>
        <v>0.38481413193875819</v>
      </c>
      <c r="BK313" s="69">
        <f>BC313*AQ313</f>
        <v>0.10869204348696743</v>
      </c>
      <c r="BL313" s="70">
        <f>BC313*AR313</f>
        <v>4.3438786048097331</v>
      </c>
      <c r="BM313" s="66">
        <f>W313</f>
        <v>20.659772829004329</v>
      </c>
      <c r="BN313" s="69">
        <f>BM313</f>
        <v>20.659772829004329</v>
      </c>
      <c r="BO313" s="69">
        <f>BM313*AU313</f>
        <v>13.211781905847086</v>
      </c>
      <c r="BP313" s="69">
        <f>BM313*AV313</f>
        <v>1.2363729620851533</v>
      </c>
      <c r="BQ313" s="69">
        <f>BM313*AW313</f>
        <v>2.0828583164110839</v>
      </c>
      <c r="BR313" s="69">
        <f>BM313*AX313</f>
        <v>0.76552132069791567</v>
      </c>
      <c r="BS313" s="69">
        <f>BM313*AY313</f>
        <v>8.2547451857994683E-2</v>
      </c>
      <c r="BT313" s="69">
        <f>BM313*AZ313</f>
        <v>0.40422335055516728</v>
      </c>
      <c r="BU313" s="69">
        <f>BM313*BA313</f>
        <v>0.12162554611229628</v>
      </c>
      <c r="BV313" s="70">
        <f>BM313*BB313</f>
        <v>2.7548419893509766</v>
      </c>
      <c r="BW313" s="71">
        <f>IF(COUNT(BW283:BW287)&lt;3,"",AVERAGE(BW283:BW287))</f>
        <v>3.750521547619047</v>
      </c>
      <c r="BX313" s="71">
        <f t="shared" ref="BX313:EI313" si="1415">IF(COUNT(BX283:BX287)&lt;3,"",AVERAGE(BX283:BX287))</f>
        <v>1.9788239285714286</v>
      </c>
      <c r="BY313" s="71">
        <f t="shared" si="1415"/>
        <v>3.939074508928571</v>
      </c>
      <c r="BZ313" s="71">
        <f t="shared" si="1415"/>
        <v>2.2069057880952383</v>
      </c>
      <c r="CA313" s="71">
        <f t="shared" si="1415"/>
        <v>0.80383330476190484</v>
      </c>
      <c r="CB313" s="71">
        <f t="shared" si="1415"/>
        <v>0.11994559047619049</v>
      </c>
      <c r="CC313" s="71">
        <f t="shared" si="1415"/>
        <v>1.0206910714285715</v>
      </c>
      <c r="CD313" s="71">
        <f t="shared" si="1415"/>
        <v>0.10231709523809525</v>
      </c>
      <c r="CE313" s="71">
        <f t="shared" si="1415"/>
        <v>0.1144562238095238</v>
      </c>
      <c r="CF313" s="71">
        <f t="shared" si="1415"/>
        <v>1.7717536190476193</v>
      </c>
      <c r="CG313" s="71">
        <f t="shared" si="1415"/>
        <v>4.5663069047619041E-2</v>
      </c>
      <c r="CH313" s="71">
        <f t="shared" si="1415"/>
        <v>7.0959404761904762E-3</v>
      </c>
      <c r="CI313" s="71">
        <f t="shared" si="1415"/>
        <v>1.3726190476190476E-4</v>
      </c>
      <c r="CJ313" s="71">
        <f t="shared" si="1415"/>
        <v>8.7035714285714288E-4</v>
      </c>
      <c r="CK313" s="71">
        <f t="shared" si="1415"/>
        <v>9.4446023809523823E-3</v>
      </c>
      <c r="CL313" s="71">
        <f t="shared" si="1415"/>
        <v>0.13564411904761903</v>
      </c>
      <c r="CM313" s="71">
        <f t="shared" si="1415"/>
        <v>4.3881952380952383E-2</v>
      </c>
      <c r="CN313" s="71">
        <f t="shared" si="1415"/>
        <v>2.5088809523809525E-3</v>
      </c>
      <c r="CO313" s="71">
        <f t="shared" si="1415"/>
        <v>3.3693190476190481E-2</v>
      </c>
      <c r="CP313" s="71">
        <f t="shared" si="1415"/>
        <v>9.6991499999999994E-2</v>
      </c>
      <c r="CQ313" s="71">
        <f t="shared" si="1415"/>
        <v>0.21624461904761905</v>
      </c>
      <c r="CR313" s="71">
        <f t="shared" si="1415"/>
        <v>0.13849842857142858</v>
      </c>
      <c r="CS313" s="71">
        <f t="shared" si="1415"/>
        <v>7.9901857142857149E-2</v>
      </c>
      <c r="CT313" s="71">
        <f t="shared" si="1415"/>
        <v>0.56532959523809523</v>
      </c>
      <c r="CU313" s="71">
        <f t="shared" si="1415"/>
        <v>1.8309499999999996E-2</v>
      </c>
      <c r="CV313" s="71">
        <f t="shared" si="1415"/>
        <v>9.5075785714285703E-3</v>
      </c>
      <c r="CW313" s="71">
        <f t="shared" si="1415"/>
        <v>3.5062380952380947E-4</v>
      </c>
      <c r="CX313" s="71">
        <f t="shared" si="1415"/>
        <v>2.317452380952381E-4</v>
      </c>
      <c r="CY313" s="71">
        <f t="shared" si="1415"/>
        <v>6.8850380952380965E-3</v>
      </c>
      <c r="CZ313" s="71">
        <f t="shared" si="1415"/>
        <v>1.0523523809523813E-3</v>
      </c>
      <c r="DA313" s="71">
        <f t="shared" si="1415"/>
        <v>6.3869857142857143E-3</v>
      </c>
      <c r="DB313" s="71">
        <f t="shared" si="1415"/>
        <v>8.712238095238096E-4</v>
      </c>
      <c r="DC313" s="71">
        <f t="shared" si="1415"/>
        <v>2.7229285714285717E-4</v>
      </c>
      <c r="DD313" s="71">
        <f t="shared" si="1415"/>
        <v>9.2916999999999986E-2</v>
      </c>
      <c r="DE313" s="71">
        <f t="shared" si="1415"/>
        <v>1.3235380952380953E-2</v>
      </c>
      <c r="DF313" s="71">
        <f t="shared" si="1415"/>
        <v>1.6006666666666664E-4</v>
      </c>
      <c r="DG313" s="71">
        <f t="shared" si="1415"/>
        <v>3.942012380952381E-2</v>
      </c>
      <c r="DH313" s="71">
        <f t="shared" si="1415"/>
        <v>1.824595238095238E-4</v>
      </c>
      <c r="DI313" s="71">
        <f t="shared" si="1415"/>
        <v>7.1345238095238094E-5</v>
      </c>
      <c r="DJ313" s="71">
        <f t="shared" si="1415"/>
        <v>2.3974754761904759E-2</v>
      </c>
      <c r="DK313" s="71">
        <f t="shared" si="1415"/>
        <v>5.1930228571428573E-2</v>
      </c>
      <c r="DL313" s="71">
        <f t="shared" si="1415"/>
        <v>1.0973571428571429E-4</v>
      </c>
      <c r="DM313" s="71">
        <f t="shared" si="1415"/>
        <v>0.53860500000000011</v>
      </c>
      <c r="DN313" s="71">
        <f t="shared" si="1415"/>
        <v>0.19485605952380952</v>
      </c>
      <c r="DO313" s="71">
        <f t="shared" si="1415"/>
        <v>1.0735857142857143E-3</v>
      </c>
      <c r="DP313" s="71">
        <f t="shared" si="1415"/>
        <v>8.8009761904761909E-4</v>
      </c>
      <c r="DQ313" s="71">
        <f t="shared" si="1415"/>
        <v>3.0345238095238103E-3</v>
      </c>
      <c r="DR313" s="71">
        <f t="shared" si="1415"/>
        <v>1.1416666666666667E-5</v>
      </c>
      <c r="DS313" s="72">
        <f t="shared" si="1415"/>
        <v>173.37452974047619</v>
      </c>
      <c r="DT313" s="73">
        <f t="shared" si="1415"/>
        <v>12.425394606060607</v>
      </c>
      <c r="DU313" s="71">
        <f t="shared" si="1415"/>
        <v>9.499530833333333</v>
      </c>
      <c r="DV313" s="71">
        <f t="shared" si="1415"/>
        <v>12.159960773809525</v>
      </c>
      <c r="DW313" s="71">
        <f t="shared" si="1415"/>
        <v>9.6540569426406933</v>
      </c>
      <c r="DX313" s="71">
        <f t="shared" si="1415"/>
        <v>5.5985512770562762</v>
      </c>
      <c r="DY313" s="71">
        <f t="shared" si="1415"/>
        <v>0.59772685281385285</v>
      </c>
      <c r="DZ313" s="71">
        <f t="shared" si="1415"/>
        <v>2.6789620519480524</v>
      </c>
      <c r="EA313" s="71">
        <f t="shared" si="1415"/>
        <v>0.33345853896103894</v>
      </c>
      <c r="EB313" s="71">
        <f t="shared" si="1415"/>
        <v>0.35957395238095241</v>
      </c>
      <c r="EC313" s="71">
        <f t="shared" si="1415"/>
        <v>2.9346390346320348</v>
      </c>
      <c r="ED313" s="71">
        <f t="shared" si="1415"/>
        <v>8.5785732683982679E-2</v>
      </c>
      <c r="EE313" s="71">
        <f t="shared" si="1415"/>
        <v>1.0589212121212121E-2</v>
      </c>
      <c r="EF313" s="71">
        <f t="shared" si="1415"/>
        <v>3.1294805194805199E-4</v>
      </c>
      <c r="EG313" s="71">
        <f t="shared" si="1415"/>
        <v>2.2912932900432904E-3</v>
      </c>
      <c r="EH313" s="71">
        <f t="shared" si="1415"/>
        <v>2.3375271645021647E-2</v>
      </c>
      <c r="EI313" s="71">
        <f t="shared" si="1415"/>
        <v>0.40779226190476187</v>
      </c>
      <c r="EJ313" s="71">
        <f t="shared" ref="EJ313:FP313" si="1416">IF(COUNT(EJ283:EJ287)&lt;3,"",AVERAGE(EJ283:EJ287))</f>
        <v>5.9760487012987015E-2</v>
      </c>
      <c r="EK313" s="71">
        <f t="shared" si="1416"/>
        <v>4.7475974025974017E-3</v>
      </c>
      <c r="EL313" s="71">
        <f t="shared" si="1416"/>
        <v>0.10393304112554114</v>
      </c>
      <c r="EM313" s="71">
        <f t="shared" si="1416"/>
        <v>0.30835271645021645</v>
      </c>
      <c r="EN313" s="71">
        <f t="shared" si="1416"/>
        <v>0.47162325757575757</v>
      </c>
      <c r="EO313" s="71">
        <f t="shared" si="1416"/>
        <v>0.46556142857142851</v>
      </c>
      <c r="EP313" s="71">
        <f t="shared" si="1416"/>
        <v>0.13884180735930735</v>
      </c>
      <c r="EQ313" s="71">
        <f t="shared" si="1416"/>
        <v>1.4883122510822511</v>
      </c>
      <c r="ER313" s="71">
        <f t="shared" si="1416"/>
        <v>-0.11204004329004329</v>
      </c>
      <c r="ES313" s="71">
        <f t="shared" si="1416"/>
        <v>5.616011904761904E-3</v>
      </c>
      <c r="ET313" s="71">
        <f t="shared" si="1416"/>
        <v>3.6713203463203459E-4</v>
      </c>
      <c r="EU313" s="71">
        <f t="shared" si="1416"/>
        <v>5.4830303030303025E-4</v>
      </c>
      <c r="EV313" s="71">
        <f t="shared" si="1416"/>
        <v>2.1382155844155839E-2</v>
      </c>
      <c r="EW313" s="71">
        <f t="shared" si="1416"/>
        <v>1.7538863636363637E-3</v>
      </c>
      <c r="EX313" s="71">
        <f t="shared" si="1416"/>
        <v>1.2330294372294373E-2</v>
      </c>
      <c r="EY313" s="71">
        <f t="shared" si="1416"/>
        <v>1.2100865800865801E-3</v>
      </c>
      <c r="EZ313" s="71">
        <f t="shared" si="1416"/>
        <v>7.7310606060606072E-4</v>
      </c>
      <c r="FA313" s="71">
        <f t="shared" si="1416"/>
        <v>0.46335371212121218</v>
      </c>
      <c r="FB313" s="71">
        <f t="shared" si="1416"/>
        <v>1.8744491341991344E-2</v>
      </c>
      <c r="FC313" s="71">
        <f t="shared" si="1416"/>
        <v>0</v>
      </c>
      <c r="FD313" s="71">
        <f t="shared" si="1416"/>
        <v>6.0367810606060612E-2</v>
      </c>
      <c r="FE313" s="71">
        <f t="shared" si="1416"/>
        <v>2.0665800865800866E-4</v>
      </c>
      <c r="FF313" s="71">
        <f t="shared" si="1416"/>
        <v>7.2047294372294375E-4</v>
      </c>
      <c r="FG313" s="71">
        <f t="shared" si="1416"/>
        <v>9.3301306277056267E-2</v>
      </c>
      <c r="FH313" s="71">
        <f t="shared" si="1416"/>
        <v>0.19022621536796533</v>
      </c>
      <c r="FI313" s="71">
        <f t="shared" si="1416"/>
        <v>2.677251082251082E-4</v>
      </c>
      <c r="FJ313" s="71">
        <f t="shared" si="1416"/>
        <v>4.0030425865800874</v>
      </c>
      <c r="FK313" s="71">
        <f t="shared" si="1416"/>
        <v>1.3572244502164501</v>
      </c>
      <c r="FL313" s="71">
        <f t="shared" si="1416"/>
        <v>3.2004610389610388E-3</v>
      </c>
      <c r="FM313" s="71">
        <f t="shared" si="1416"/>
        <v>2.3308582251082254E-3</v>
      </c>
      <c r="FN313" s="71">
        <f t="shared" si="1416"/>
        <v>6.5181547619047615E-3</v>
      </c>
      <c r="FO313" s="71">
        <f t="shared" si="1416"/>
        <v>4.4243506493506495E-5</v>
      </c>
      <c r="FP313" s="72">
        <f t="shared" si="1416"/>
        <v>56.24882657467532</v>
      </c>
    </row>
    <row r="314" spans="1:172" x14ac:dyDescent="0.2">
      <c r="A314" s="62" t="str">
        <f t="shared" si="1410"/>
        <v>MOOS1</v>
      </c>
      <c r="B314" s="63" t="s">
        <v>79</v>
      </c>
      <c r="C314" s="20"/>
      <c r="D314" s="41"/>
      <c r="E314" s="41"/>
      <c r="F314" s="41"/>
      <c r="G314" s="41"/>
      <c r="H314" s="41"/>
      <c r="I314" s="20"/>
      <c r="J314" s="64">
        <f t="shared" si="1411"/>
        <v>8.9655422023809503</v>
      </c>
      <c r="K314" s="41"/>
      <c r="L314" s="64">
        <f t="shared" ref="L314:U314" si="1417">IF(COUNT(L284:L288)&lt;3,"",AVERAGE(L284:L288))</f>
        <v>24.771724095238092</v>
      </c>
      <c r="M314" s="64">
        <f t="shared" si="1417"/>
        <v>12.771724095238095</v>
      </c>
      <c r="N314" s="64">
        <f t="shared" si="1417"/>
        <v>6.3727724523809535</v>
      </c>
      <c r="O314" s="64">
        <f t="shared" si="1417"/>
        <v>0.97381040476190461</v>
      </c>
      <c r="P314" s="64">
        <f t="shared" si="1417"/>
        <v>2.9086287023809527</v>
      </c>
      <c r="Q314" s="64">
        <f t="shared" si="1417"/>
        <v>0.94560595238095257</v>
      </c>
      <c r="R314" s="64">
        <f t="shared" si="1417"/>
        <v>0.1114770238095238</v>
      </c>
      <c r="S314" s="64">
        <f t="shared" si="1417"/>
        <v>1.0069749047619048</v>
      </c>
      <c r="T314" s="64">
        <f t="shared" si="1417"/>
        <v>0.45245448809523808</v>
      </c>
      <c r="U314" s="65">
        <f t="shared" si="1417"/>
        <v>12</v>
      </c>
      <c r="V314" s="20"/>
      <c r="W314" s="64">
        <f t="shared" si="1413"/>
        <v>20.948008424242424</v>
      </c>
      <c r="X314" s="41"/>
      <c r="Y314" s="64">
        <f t="shared" ref="Y314:AH314" si="1418">IF(COUNT(Y284:Y288)&lt;3,"",AVERAGE(Y284:Y288))</f>
        <v>92.938096833333333</v>
      </c>
      <c r="Z314" s="64">
        <f t="shared" si="1418"/>
        <v>80.938096833333347</v>
      </c>
      <c r="AA314" s="64">
        <f t="shared" si="1418"/>
        <v>61.430319628787878</v>
      </c>
      <c r="AB314" s="64">
        <f t="shared" si="1418"/>
        <v>4.6307273939393934</v>
      </c>
      <c r="AC314" s="64">
        <f t="shared" si="1418"/>
        <v>9.2319440378787867</v>
      </c>
      <c r="AD314" s="64">
        <f t="shared" si="1418"/>
        <v>3.2747568181818183</v>
      </c>
      <c r="AE314" s="64">
        <f t="shared" si="1418"/>
        <v>0.35403841666666669</v>
      </c>
      <c r="AF314" s="64">
        <f t="shared" si="1418"/>
        <v>1.5669023636363637</v>
      </c>
      <c r="AG314" s="64">
        <f t="shared" si="1418"/>
        <v>0.44940823484848486</v>
      </c>
      <c r="AH314" s="65">
        <f t="shared" si="1418"/>
        <v>12</v>
      </c>
      <c r="AI314" s="66">
        <f t="shared" ref="AI314:AI322" si="1419">J314</f>
        <v>8.9655422023809503</v>
      </c>
      <c r="AJ314" s="67">
        <f t="shared" ref="AJ314:AJ322" si="1420">L314/L314</f>
        <v>1</v>
      </c>
      <c r="AK314" s="67">
        <f t="shared" ref="AK314:AK322" si="1421">N314/L314</f>
        <v>0.25725994799070129</v>
      </c>
      <c r="AL314" s="67">
        <f t="shared" ref="AL314:AL322" si="1422">O314/L314</f>
        <v>3.9311369730179652E-2</v>
      </c>
      <c r="AM314" s="67">
        <f t="shared" ref="AM314:AM322" si="1423">P314/L314</f>
        <v>0.11741728961611045</v>
      </c>
      <c r="AN314" s="67">
        <f t="shared" ref="AN314:AN322" si="1424">Q314/L314</f>
        <v>3.817279527034325E-2</v>
      </c>
      <c r="AO314" s="67">
        <f t="shared" ref="AO314:AO322" si="1425">R314/L314</f>
        <v>4.5001721874882829E-3</v>
      </c>
      <c r="AP314" s="67">
        <f t="shared" ref="AP314:AP322" si="1426">S314/L314</f>
        <v>4.0650174404109285E-2</v>
      </c>
      <c r="AQ314" s="67">
        <f t="shared" ref="AQ314:AQ322" si="1427">T314/L314</f>
        <v>1.8264957511867901E-2</v>
      </c>
      <c r="AR314" s="68">
        <f t="shared" ref="AR314:AR322" si="1428">U314/L314</f>
        <v>0.4844232865610989</v>
      </c>
      <c r="AS314" s="66">
        <f t="shared" ref="AS314:AS322" si="1429">W314</f>
        <v>20.948008424242424</v>
      </c>
      <c r="AT314" s="67">
        <f t="shared" ref="AT314:AT322" si="1430">Y314/Y314</f>
        <v>1</v>
      </c>
      <c r="AU314" s="67">
        <f t="shared" ref="AU314:AU322" si="1431">AA314/Y314</f>
        <v>0.66098103707623135</v>
      </c>
      <c r="AV314" s="67">
        <f t="shared" ref="AV314:AV322" si="1432">AB314/Y314</f>
        <v>4.9825933085801355E-2</v>
      </c>
      <c r="AW314" s="67">
        <f t="shared" ref="AW314:AW322" si="1433">AC314/Y314</f>
        <v>9.9334334922249481E-2</v>
      </c>
      <c r="AX314" s="67">
        <f t="shared" ref="AX314:AX322" si="1434">AD314/Y314</f>
        <v>3.5235892812120598E-2</v>
      </c>
      <c r="AY314" s="67">
        <f t="shared" ref="AY314:AY322" si="1435">AE314/Y314</f>
        <v>3.8094003291413072E-3</v>
      </c>
      <c r="AZ314" s="67">
        <f t="shared" ref="AZ314:AZ322" si="1436">AF314/Y314</f>
        <v>1.6859634714129157E-2</v>
      </c>
      <c r="BA314" s="67">
        <f t="shared" ref="BA314:BA322" si="1437">AG314/Y314</f>
        <v>4.8355652865843856E-3</v>
      </c>
      <c r="BB314" s="68">
        <f t="shared" ref="BB314:BB322" si="1438">AH314/Y314</f>
        <v>0.12911820242585451</v>
      </c>
      <c r="BC314" s="66">
        <f t="shared" ref="BC314:BC322" si="1439">J314</f>
        <v>8.9655422023809503</v>
      </c>
      <c r="BD314" s="69">
        <f t="shared" ref="BD314:BD322" si="1440">BC314</f>
        <v>8.9655422023809503</v>
      </c>
      <c r="BE314" s="69">
        <f t="shared" ref="BE314:BE322" si="1441">BC314*AK314</f>
        <v>2.3064749206929607</v>
      </c>
      <c r="BF314" s="69">
        <f t="shared" ref="BF314:BF322" si="1442">BC314*AL314</f>
        <v>0.35244774434932669</v>
      </c>
      <c r="BG314" s="69">
        <f t="shared" ref="BG314:BG322" si="1443">BC314*AM314</f>
        <v>1.0527096653424248</v>
      </c>
      <c r="BH314" s="69">
        <f t="shared" ref="BH314:BH322" si="1444">BC314*AN314</f>
        <v>0.34223980697911033</v>
      </c>
      <c r="BI314" s="69">
        <f t="shared" ref="BI314:BI322" si="1445">BC314*AO314</f>
        <v>4.0346483664907201E-2</v>
      </c>
      <c r="BJ314" s="69">
        <f t="shared" ref="BJ314:BJ322" si="1446">BC314*AP314</f>
        <v>0.36445085415418771</v>
      </c>
      <c r="BK314" s="69">
        <f t="shared" ref="BK314:BK322" si="1447">BC314*AQ314</f>
        <v>0.16375524739734662</v>
      </c>
      <c r="BL314" s="70">
        <f t="shared" ref="BL314:BL322" si="1448">BC314*AR314</f>
        <v>4.3431174194796132</v>
      </c>
      <c r="BM314" s="66">
        <f t="shared" ref="BM314:BM322" si="1449">W314</f>
        <v>20.948008424242424</v>
      </c>
      <c r="BN314" s="69">
        <f t="shared" ref="BN314:BN322" si="1450">BM314</f>
        <v>20.948008424242424</v>
      </c>
      <c r="BO314" s="69">
        <f t="shared" ref="BO314:BO322" si="1451">BM314*AU314</f>
        <v>13.846236332937389</v>
      </c>
      <c r="BP314" s="69">
        <f t="shared" ref="BP314:BP322" si="1452">BM314*AV314</f>
        <v>1.0437540660271061</v>
      </c>
      <c r="BQ314" s="69">
        <f t="shared" ref="BQ314:BQ322" si="1453">BM314*AW314</f>
        <v>2.0808564847678004</v>
      </c>
      <c r="BR314" s="69">
        <f t="shared" ref="BR314:BR322" si="1454">BM314*AX314</f>
        <v>0.73812177946400537</v>
      </c>
      <c r="BS314" s="69">
        <f t="shared" ref="BS314:BS322" si="1455">BM314*AY314</f>
        <v>7.9799350186163964E-2</v>
      </c>
      <c r="BT314" s="69">
        <f t="shared" ref="BT314:BT322" si="1456">BM314*AZ314</f>
        <v>0.35317577002122758</v>
      </c>
      <c r="BU314" s="69">
        <f t="shared" ref="BU314:BU322" si="1457">BM314*BA314</f>
        <v>0.10129546235934395</v>
      </c>
      <c r="BV314" s="70">
        <f t="shared" ref="BV314:BV322" si="1458">BM314*BB314</f>
        <v>2.7047691921398389</v>
      </c>
      <c r="BW314" s="71">
        <f t="shared" ref="BW314:EH314" si="1459">IF(COUNT(BW284:BW288)&lt;3,"",AVERAGE(BW284:BW288))</f>
        <v>3.5559915476190476</v>
      </c>
      <c r="BX314" s="71">
        <f t="shared" si="1459"/>
        <v>1.8802155952380954</v>
      </c>
      <c r="BY314" s="71">
        <f t="shared" si="1459"/>
        <v>3.7327599549689436</v>
      </c>
      <c r="BZ314" s="71">
        <f t="shared" si="1459"/>
        <v>2.1301580714285717</v>
      </c>
      <c r="CA314" s="71">
        <f t="shared" si="1459"/>
        <v>0.77269473809523803</v>
      </c>
      <c r="CB314" s="71">
        <f t="shared" si="1459"/>
        <v>0.11092385714285716</v>
      </c>
      <c r="CC314" s="71">
        <f t="shared" si="1459"/>
        <v>0.97171007142857135</v>
      </c>
      <c r="CD314" s="71">
        <f t="shared" si="1459"/>
        <v>9.4560595238095249E-2</v>
      </c>
      <c r="CE314" s="71">
        <f t="shared" si="1459"/>
        <v>0.1114770238095238</v>
      </c>
      <c r="CF314" s="71">
        <f t="shared" si="1459"/>
        <v>1.6782915357142858</v>
      </c>
      <c r="CG314" s="71">
        <f t="shared" si="1459"/>
        <v>6.8792285714285722E-2</v>
      </c>
      <c r="CH314" s="71">
        <f t="shared" si="1459"/>
        <v>7.8148571428571425E-3</v>
      </c>
      <c r="CI314" s="71">
        <f t="shared" si="1459"/>
        <v>8.9761904761904757E-5</v>
      </c>
      <c r="CJ314" s="71">
        <f t="shared" si="1459"/>
        <v>8.994404761904761E-4</v>
      </c>
      <c r="CK314" s="71">
        <f t="shared" si="1459"/>
        <v>9.32845238095238E-3</v>
      </c>
      <c r="CL314" s="71">
        <f t="shared" si="1459"/>
        <v>0.13608511904761905</v>
      </c>
      <c r="CM314" s="71">
        <f t="shared" si="1459"/>
        <v>4.0788452380952377E-2</v>
      </c>
      <c r="CN314" s="71">
        <f t="shared" si="1459"/>
        <v>1.469047619047619E-3</v>
      </c>
      <c r="CO314" s="71">
        <f t="shared" si="1459"/>
        <v>2.155369047619048E-2</v>
      </c>
      <c r="CP314" s="71">
        <f t="shared" si="1459"/>
        <v>9.4359166666666661E-2</v>
      </c>
      <c r="CQ314" s="71">
        <f t="shared" si="1459"/>
        <v>0.2099759523809524</v>
      </c>
      <c r="CR314" s="71">
        <f t="shared" si="1459"/>
        <v>0.13016809523809522</v>
      </c>
      <c r="CS314" s="71">
        <f t="shared" si="1459"/>
        <v>8.378202380952382E-2</v>
      </c>
      <c r="CT314" s="71">
        <f t="shared" si="1459"/>
        <v>0.53983892857142868</v>
      </c>
      <c r="CU314" s="71">
        <f t="shared" si="1459"/>
        <v>3.2894999999999994E-2</v>
      </c>
      <c r="CV314" s="71">
        <f t="shared" si="1459"/>
        <v>1.3763428571428571E-2</v>
      </c>
      <c r="CW314" s="71">
        <f t="shared" si="1459"/>
        <v>2.3310714285714284E-4</v>
      </c>
      <c r="CX314" s="71">
        <f t="shared" si="1459"/>
        <v>2.0942857142857143E-4</v>
      </c>
      <c r="CY314" s="71">
        <f t="shared" si="1459"/>
        <v>6.8969880952380967E-3</v>
      </c>
      <c r="CZ314" s="71">
        <f t="shared" si="1459"/>
        <v>6.9145238095238103E-4</v>
      </c>
      <c r="DA314" s="71">
        <f t="shared" si="1459"/>
        <v>6.0512857142857148E-3</v>
      </c>
      <c r="DB314" s="71">
        <f t="shared" si="1459"/>
        <v>7.5727380952380957E-4</v>
      </c>
      <c r="DC314" s="71">
        <f t="shared" si="1459"/>
        <v>2.5564285714285717E-4</v>
      </c>
      <c r="DD314" s="71">
        <f t="shared" si="1459"/>
        <v>8.5987499999999981E-2</v>
      </c>
      <c r="DE314" s="71">
        <f t="shared" si="1459"/>
        <v>8.6723809523809522E-3</v>
      </c>
      <c r="DF314" s="71">
        <f t="shared" si="1459"/>
        <v>1.9808333333333331E-4</v>
      </c>
      <c r="DG314" s="71">
        <f t="shared" si="1459"/>
        <v>3.8174523809523811E-2</v>
      </c>
      <c r="DH314" s="71">
        <f t="shared" si="1459"/>
        <v>1.8155952380952381E-4</v>
      </c>
      <c r="DI314" s="71">
        <f t="shared" si="1459"/>
        <v>7.5595238095238102E-5</v>
      </c>
      <c r="DJ314" s="71">
        <f t="shared" si="1459"/>
        <v>2.2660821428571426E-2</v>
      </c>
      <c r="DK314" s="71">
        <f t="shared" si="1459"/>
        <v>4.9925178571428572E-2</v>
      </c>
      <c r="DL314" s="71">
        <f t="shared" si="1459"/>
        <v>1.1328571428571429E-4</v>
      </c>
      <c r="DM314" s="71">
        <f t="shared" si="1459"/>
        <v>0.50275583333333329</v>
      </c>
      <c r="DN314" s="71">
        <f t="shared" si="1459"/>
        <v>0.1873198095238095</v>
      </c>
      <c r="DO314" s="71">
        <f t="shared" si="1459"/>
        <v>7.7670238095238085E-4</v>
      </c>
      <c r="DP314" s="71">
        <f t="shared" si="1459"/>
        <v>6.3804761904761903E-4</v>
      </c>
      <c r="DQ314" s="71">
        <f t="shared" si="1459"/>
        <v>2.7357738095238099E-3</v>
      </c>
      <c r="DR314" s="71">
        <f t="shared" si="1459"/>
        <v>1.691666666666667E-5</v>
      </c>
      <c r="DS314" s="72">
        <f t="shared" si="1459"/>
        <v>176.39275910714284</v>
      </c>
      <c r="DT314" s="73">
        <f t="shared" si="1459"/>
        <v>12.180450606060607</v>
      </c>
      <c r="DU314" s="71">
        <f t="shared" si="1459"/>
        <v>9.5725475000000007</v>
      </c>
      <c r="DV314" s="71">
        <f t="shared" si="1459"/>
        <v>11.87225486904762</v>
      </c>
      <c r="DW314" s="71">
        <f t="shared" si="1459"/>
        <v>9.8967847045454551</v>
      </c>
      <c r="DX314" s="71">
        <f t="shared" si="1459"/>
        <v>5.9236626818181817</v>
      </c>
      <c r="DY314" s="71">
        <f t="shared" si="1459"/>
        <v>0.50854359090909085</v>
      </c>
      <c r="DZ314" s="71">
        <f t="shared" si="1459"/>
        <v>2.713687909090909</v>
      </c>
      <c r="EA314" s="71">
        <f t="shared" si="1459"/>
        <v>0.32747568181818176</v>
      </c>
      <c r="EB314" s="71">
        <f t="shared" si="1459"/>
        <v>0.35403841666666669</v>
      </c>
      <c r="EC314" s="71">
        <f t="shared" si="1459"/>
        <v>2.611503939393939</v>
      </c>
      <c r="ED314" s="71">
        <f t="shared" si="1459"/>
        <v>6.9377446969696971E-2</v>
      </c>
      <c r="EE314" s="71">
        <f t="shared" si="1459"/>
        <v>1.0969462121212121E-2</v>
      </c>
      <c r="EF314" s="71">
        <f t="shared" si="1459"/>
        <v>2.8084090909090913E-4</v>
      </c>
      <c r="EG314" s="71">
        <f t="shared" si="1459"/>
        <v>2.171590909090909E-3</v>
      </c>
      <c r="EH314" s="71">
        <f t="shared" si="1459"/>
        <v>2.145087878787879E-2</v>
      </c>
      <c r="EI314" s="71">
        <f t="shared" ref="EI314:FP314" si="1460">IF(COUNT(EI284:EI288)&lt;3,"",AVERAGE(EI284:EI288))</f>
        <v>0.46304833333333323</v>
      </c>
      <c r="EJ314" s="71">
        <f t="shared" si="1460"/>
        <v>6.0808939393939401E-2</v>
      </c>
      <c r="EK314" s="71">
        <f t="shared" si="1460"/>
        <v>4.2554545454545449E-3</v>
      </c>
      <c r="EL314" s="71">
        <f t="shared" si="1460"/>
        <v>0.10677613636363636</v>
      </c>
      <c r="EM314" s="71">
        <f t="shared" si="1460"/>
        <v>0.31669462121212116</v>
      </c>
      <c r="EN314" s="71">
        <f t="shared" si="1460"/>
        <v>0.44586242424242428</v>
      </c>
      <c r="EO314" s="71">
        <f t="shared" si="1460"/>
        <v>0.4376341666666666</v>
      </c>
      <c r="EP314" s="71">
        <f t="shared" si="1460"/>
        <v>0.20063704545454547</v>
      </c>
      <c r="EQ314" s="71">
        <f t="shared" si="1460"/>
        <v>1.5076043939393939</v>
      </c>
      <c r="ER314" s="71">
        <f t="shared" si="1460"/>
        <v>-9.6137424242424246E-2</v>
      </c>
      <c r="ES314" s="71">
        <f t="shared" si="1460"/>
        <v>3.8692499999999999E-3</v>
      </c>
      <c r="ET314" s="71">
        <f t="shared" si="1460"/>
        <v>2.6289393939393942E-4</v>
      </c>
      <c r="EU314" s="71">
        <f t="shared" si="1460"/>
        <v>6.0038636363636349E-4</v>
      </c>
      <c r="EV314" s="71">
        <f t="shared" si="1460"/>
        <v>2.0737143939393937E-2</v>
      </c>
      <c r="EW314" s="71">
        <f t="shared" si="1460"/>
        <v>1.7137196969696968E-3</v>
      </c>
      <c r="EX314" s="71">
        <f t="shared" si="1460"/>
        <v>1.3062484848484848E-2</v>
      </c>
      <c r="EY314" s="71">
        <f t="shared" si="1460"/>
        <v>1.0798484848484849E-3</v>
      </c>
      <c r="EZ314" s="71">
        <f t="shared" si="1460"/>
        <v>8.4493939393939408E-4</v>
      </c>
      <c r="FA314" s="71">
        <f t="shared" si="1460"/>
        <v>0.39421954545454546</v>
      </c>
      <c r="FB314" s="71">
        <f t="shared" si="1460"/>
        <v>1.7717348484848489E-2</v>
      </c>
      <c r="FC314" s="71">
        <f t="shared" si="1460"/>
        <v>0</v>
      </c>
      <c r="FD314" s="71">
        <f t="shared" si="1460"/>
        <v>5.4630477272727275E-2</v>
      </c>
      <c r="FE314" s="71">
        <f t="shared" si="1460"/>
        <v>2.0634848484848484E-4</v>
      </c>
      <c r="FF314" s="71">
        <f t="shared" si="1460"/>
        <v>7.386515151515153E-4</v>
      </c>
      <c r="FG314" s="71">
        <f t="shared" si="1460"/>
        <v>9.3274901515151512E-2</v>
      </c>
      <c r="FH314" s="71">
        <f t="shared" si="1460"/>
        <v>0.15160739393939393</v>
      </c>
      <c r="FI314" s="71">
        <f t="shared" si="1460"/>
        <v>2.6527272727272727E-4</v>
      </c>
      <c r="FJ314" s="71">
        <f t="shared" si="1460"/>
        <v>4.1387556818181821</v>
      </c>
      <c r="FK314" s="71">
        <f t="shared" si="1460"/>
        <v>1.4360393787878789</v>
      </c>
      <c r="FL314" s="71">
        <f t="shared" si="1460"/>
        <v>2.5907348484848483E-3</v>
      </c>
      <c r="FM314" s="71">
        <f t="shared" si="1460"/>
        <v>2.2286439393939391E-3</v>
      </c>
      <c r="FN314" s="71">
        <f t="shared" si="1460"/>
        <v>5.5220000000000009E-3</v>
      </c>
      <c r="FO314" s="71">
        <f t="shared" si="1460"/>
        <v>5.0136363636363638E-5</v>
      </c>
      <c r="FP314" s="72">
        <f t="shared" si="1460"/>
        <v>54.825184265151506</v>
      </c>
    </row>
    <row r="315" spans="1:172" x14ac:dyDescent="0.2">
      <c r="A315" s="62" t="str">
        <f t="shared" si="1410"/>
        <v>MOOS1</v>
      </c>
      <c r="B315" s="63" t="s">
        <v>80</v>
      </c>
      <c r="C315" s="20"/>
      <c r="D315" s="41"/>
      <c r="E315" s="41"/>
      <c r="F315" s="41"/>
      <c r="G315" s="41"/>
      <c r="H315" s="41"/>
      <c r="I315" s="20"/>
      <c r="J315" s="64">
        <f t="shared" si="1411"/>
        <v>8.8249311666666657</v>
      </c>
      <c r="K315" s="41"/>
      <c r="L315" s="64">
        <f t="shared" ref="L315:U315" si="1461">IF(COUNT(L285:L289)&lt;3,"",AVERAGE(L285:L289))</f>
        <v>24.450019749999996</v>
      </c>
      <c r="M315" s="64">
        <f t="shared" si="1461"/>
        <v>12.450019749999999</v>
      </c>
      <c r="N315" s="64">
        <f t="shared" si="1461"/>
        <v>6.0685233333333333</v>
      </c>
      <c r="O315" s="64">
        <f t="shared" si="1461"/>
        <v>0.90451058333333345</v>
      </c>
      <c r="P315" s="64">
        <f t="shared" si="1461"/>
        <v>2.8785344166666667</v>
      </c>
      <c r="Q315" s="64">
        <f t="shared" si="1461"/>
        <v>0.96478333333333344</v>
      </c>
      <c r="R315" s="64">
        <f t="shared" si="1461"/>
        <v>0.10548291666666665</v>
      </c>
      <c r="S315" s="64">
        <f t="shared" si="1461"/>
        <v>0.96188933333333337</v>
      </c>
      <c r="T315" s="64">
        <f t="shared" si="1461"/>
        <v>0.56629449999999992</v>
      </c>
      <c r="U315" s="65">
        <f t="shared" si="1461"/>
        <v>12</v>
      </c>
      <c r="V315" s="20"/>
      <c r="W315" s="64">
        <f t="shared" si="1413"/>
        <v>20.831665749999999</v>
      </c>
      <c r="X315" s="41"/>
      <c r="Y315" s="64">
        <f t="shared" ref="Y315:AH315" si="1462">IF(COUNT(Y285:Y289)&lt;3,"",AVERAGE(Y285:Y289))</f>
        <v>90.256723999999991</v>
      </c>
      <c r="Z315" s="64">
        <f t="shared" si="1462"/>
        <v>78.256723999999991</v>
      </c>
      <c r="AA315" s="64">
        <f t="shared" si="1462"/>
        <v>59.55165474999999</v>
      </c>
      <c r="AB315" s="64">
        <f t="shared" si="1462"/>
        <v>4.4612251666666669</v>
      </c>
      <c r="AC315" s="64">
        <f t="shared" si="1462"/>
        <v>8.6919769999999978</v>
      </c>
      <c r="AD315" s="64">
        <f t="shared" si="1462"/>
        <v>3.1268583333333337</v>
      </c>
      <c r="AE315" s="64">
        <f t="shared" si="1462"/>
        <v>0.31985091666666671</v>
      </c>
      <c r="AF315" s="64">
        <f t="shared" si="1462"/>
        <v>1.4950435</v>
      </c>
      <c r="AG315" s="64">
        <f t="shared" si="1462"/>
        <v>0.61011500000000007</v>
      </c>
      <c r="AH315" s="65">
        <f t="shared" si="1462"/>
        <v>12</v>
      </c>
      <c r="AI315" s="66">
        <f t="shared" si="1419"/>
        <v>8.8249311666666657</v>
      </c>
      <c r="AJ315" s="67">
        <f t="shared" si="1420"/>
        <v>1</v>
      </c>
      <c r="AK315" s="67">
        <f t="shared" si="1421"/>
        <v>0.24820116283682489</v>
      </c>
      <c r="AL315" s="67">
        <f t="shared" si="1422"/>
        <v>3.6994268003948491E-2</v>
      </c>
      <c r="AM315" s="67">
        <f t="shared" si="1423"/>
        <v>0.11773137388433673</v>
      </c>
      <c r="AN315" s="67">
        <f t="shared" si="1424"/>
        <v>3.9459409161963298E-2</v>
      </c>
      <c r="AO315" s="67">
        <f t="shared" si="1425"/>
        <v>4.3142262356113915E-3</v>
      </c>
      <c r="AP315" s="67">
        <f t="shared" si="1426"/>
        <v>3.9341045249394267E-2</v>
      </c>
      <c r="AQ315" s="67">
        <f t="shared" si="1427"/>
        <v>2.3161310534319711E-2</v>
      </c>
      <c r="AR315" s="68">
        <f t="shared" si="1428"/>
        <v>0.49079714956058479</v>
      </c>
      <c r="AS315" s="66">
        <f t="shared" si="1429"/>
        <v>20.831665749999999</v>
      </c>
      <c r="AT315" s="67">
        <f t="shared" si="1430"/>
        <v>1</v>
      </c>
      <c r="AU315" s="67">
        <f t="shared" si="1431"/>
        <v>0.65980297213091843</v>
      </c>
      <c r="AV315" s="67">
        <f t="shared" si="1432"/>
        <v>4.9428175197968272E-2</v>
      </c>
      <c r="AW315" s="67">
        <f t="shared" si="1433"/>
        <v>9.6302819499630835E-2</v>
      </c>
      <c r="AX315" s="67">
        <f t="shared" si="1434"/>
        <v>3.4644048606653773E-2</v>
      </c>
      <c r="AY315" s="67">
        <f t="shared" si="1435"/>
        <v>3.5437904511875121E-3</v>
      </c>
      <c r="AZ315" s="67">
        <f t="shared" si="1436"/>
        <v>1.6564344834851308E-2</v>
      </c>
      <c r="BA315" s="67">
        <f t="shared" si="1437"/>
        <v>6.7597733771059551E-3</v>
      </c>
      <c r="BB315" s="68">
        <f t="shared" si="1438"/>
        <v>0.13295408328802186</v>
      </c>
      <c r="BC315" s="66">
        <f t="shared" si="1439"/>
        <v>8.8249311666666657</v>
      </c>
      <c r="BD315" s="69">
        <f t="shared" si="1440"/>
        <v>8.8249311666666657</v>
      </c>
      <c r="BE315" s="69">
        <f t="shared" si="1441"/>
        <v>2.1903581775216043</v>
      </c>
      <c r="BF315" s="69">
        <f t="shared" si="1442"/>
        <v>0.32647186869606448</v>
      </c>
      <c r="BG315" s="69">
        <f t="shared" si="1443"/>
        <v>1.0389712706863692</v>
      </c>
      <c r="BH315" s="69">
        <f t="shared" si="1444"/>
        <v>0.34822656973166211</v>
      </c>
      <c r="BI315" s="69">
        <f t="shared" si="1445"/>
        <v>3.8072749566697976E-2</v>
      </c>
      <c r="BJ315" s="69">
        <f t="shared" si="1446"/>
        <v>0.34718201635062301</v>
      </c>
      <c r="BK315" s="69">
        <f t="shared" si="1447"/>
        <v>0.20439697119516298</v>
      </c>
      <c r="BL315" s="70">
        <f t="shared" si="1448"/>
        <v>4.3312510616683655</v>
      </c>
      <c r="BM315" s="66">
        <f t="shared" si="1449"/>
        <v>20.831665749999999</v>
      </c>
      <c r="BN315" s="69">
        <f t="shared" si="1450"/>
        <v>20.831665749999999</v>
      </c>
      <c r="BO315" s="69">
        <f t="shared" si="1451"/>
        <v>13.744794976287857</v>
      </c>
      <c r="BP315" s="69">
        <f t="shared" si="1452"/>
        <v>1.0296712243565151</v>
      </c>
      <c r="BQ315" s="69">
        <f t="shared" si="1453"/>
        <v>2.0061481465988917</v>
      </c>
      <c r="BR315" s="69">
        <f t="shared" si="1454"/>
        <v>0.72169324080056463</v>
      </c>
      <c r="BS315" s="69">
        <f t="shared" si="1455"/>
        <v>7.3823058167179934E-2</v>
      </c>
      <c r="BT315" s="69">
        <f t="shared" si="1456"/>
        <v>0.34506289496736137</v>
      </c>
      <c r="BU315" s="69">
        <f t="shared" si="1457"/>
        <v>0.14081733953761996</v>
      </c>
      <c r="BV315" s="70">
        <f t="shared" si="1458"/>
        <v>2.769655023153732</v>
      </c>
      <c r="BW315" s="71">
        <f t="shared" ref="BW315:EH315" si="1463">IF(COUNT(BW285:BW289)&lt;3,"",AVERAGE(BW285:BW289))</f>
        <v>3.4493783333333332</v>
      </c>
      <c r="BX315" s="71">
        <f t="shared" si="1463"/>
        <v>1.8526900000000002</v>
      </c>
      <c r="BY315" s="71">
        <f t="shared" si="1463"/>
        <v>3.6254311811594206</v>
      </c>
      <c r="BZ315" s="71">
        <f t="shared" si="1463"/>
        <v>2.0915350833333335</v>
      </c>
      <c r="CA315" s="71">
        <f t="shared" si="1463"/>
        <v>0.73706966666666662</v>
      </c>
      <c r="CB315" s="71">
        <f t="shared" si="1463"/>
        <v>0.10282499999999999</v>
      </c>
      <c r="CC315" s="71">
        <f t="shared" si="1463"/>
        <v>0.96254700000000004</v>
      </c>
      <c r="CD315" s="71">
        <f t="shared" si="1463"/>
        <v>9.6478333333333346E-2</v>
      </c>
      <c r="CE315" s="71">
        <f t="shared" si="1463"/>
        <v>0.10548291666666665</v>
      </c>
      <c r="CF315" s="71">
        <f t="shared" si="1463"/>
        <v>1.6031489166666666</v>
      </c>
      <c r="CG315" s="71">
        <f t="shared" si="1463"/>
        <v>8.713283333333334E-2</v>
      </c>
      <c r="CH315" s="71">
        <f t="shared" si="1463"/>
        <v>9.0087499999999994E-3</v>
      </c>
      <c r="CI315" s="71">
        <f t="shared" si="1463"/>
        <v>7.3750000000000004E-5</v>
      </c>
      <c r="CJ315" s="71">
        <f t="shared" si="1463"/>
        <v>8.4608333333333345E-4</v>
      </c>
      <c r="CK315" s="71">
        <f t="shared" si="1463"/>
        <v>9.2371666666666661E-3</v>
      </c>
      <c r="CL315" s="71">
        <f t="shared" si="1463"/>
        <v>0.1475475</v>
      </c>
      <c r="CM315" s="71">
        <f t="shared" si="1463"/>
        <v>4.0595833333333338E-2</v>
      </c>
      <c r="CN315" s="71">
        <f t="shared" si="1463"/>
        <v>1.4024999999999999E-3</v>
      </c>
      <c r="CO315" s="71">
        <f t="shared" si="1463"/>
        <v>2.0285833333333336E-2</v>
      </c>
      <c r="CP315" s="71">
        <f t="shared" si="1463"/>
        <v>9.4202499999999995E-2</v>
      </c>
      <c r="CQ315" s="71">
        <f t="shared" si="1463"/>
        <v>0.20514499999999999</v>
      </c>
      <c r="CR315" s="71">
        <f t="shared" si="1463"/>
        <v>0.1220475</v>
      </c>
      <c r="CS315" s="71">
        <f t="shared" si="1463"/>
        <v>9.3067500000000011E-2</v>
      </c>
      <c r="CT315" s="71">
        <f t="shared" si="1463"/>
        <v>0.53474833333333349</v>
      </c>
      <c r="CU315" s="71">
        <f t="shared" si="1463"/>
        <v>4.606583333333332E-2</v>
      </c>
      <c r="CV315" s="71">
        <f t="shared" si="1463"/>
        <v>1.5159999999999998E-2</v>
      </c>
      <c r="CW315" s="71">
        <f t="shared" si="1463"/>
        <v>2.5999999999999998E-5</v>
      </c>
      <c r="CX315" s="71">
        <f t="shared" si="1463"/>
        <v>2.1716666666666667E-4</v>
      </c>
      <c r="CY315" s="71">
        <f t="shared" si="1463"/>
        <v>6.4772499999999995E-3</v>
      </c>
      <c r="CZ315" s="71">
        <f t="shared" si="1463"/>
        <v>6.5925000000000001E-4</v>
      </c>
      <c r="DA315" s="71">
        <f t="shared" si="1463"/>
        <v>6.0520833333333329E-3</v>
      </c>
      <c r="DB315" s="71">
        <f t="shared" si="1463"/>
        <v>6.265000000000001E-4</v>
      </c>
      <c r="DC315" s="71">
        <f t="shared" si="1463"/>
        <v>2.0691666666666666E-4</v>
      </c>
      <c r="DD315" s="71">
        <f t="shared" si="1463"/>
        <v>7.9709166666666678E-2</v>
      </c>
      <c r="DE315" s="71">
        <f t="shared" si="1463"/>
        <v>6.2050000000000004E-3</v>
      </c>
      <c r="DF315" s="71">
        <f t="shared" si="1463"/>
        <v>3.3874999999999997E-4</v>
      </c>
      <c r="DG315" s="71">
        <f t="shared" si="1463"/>
        <v>3.4651000000000001E-2</v>
      </c>
      <c r="DH315" s="71">
        <f t="shared" si="1463"/>
        <v>1.4116666666666666E-4</v>
      </c>
      <c r="DI315" s="71">
        <f t="shared" si="1463"/>
        <v>5.6750000000000011E-5</v>
      </c>
      <c r="DJ315" s="71">
        <f t="shared" si="1463"/>
        <v>2.0177083333333332E-2</v>
      </c>
      <c r="DK315" s="71">
        <f t="shared" si="1463"/>
        <v>4.6144249999999998E-2</v>
      </c>
      <c r="DL315" s="71">
        <f t="shared" si="1463"/>
        <v>1.3141666666666667E-4</v>
      </c>
      <c r="DM315" s="71">
        <f t="shared" si="1463"/>
        <v>0.47164833333333328</v>
      </c>
      <c r="DN315" s="71">
        <f t="shared" si="1463"/>
        <v>0.17868341666666668</v>
      </c>
      <c r="DO315" s="71">
        <f t="shared" si="1463"/>
        <v>5.4325E-4</v>
      </c>
      <c r="DP315" s="71">
        <f t="shared" si="1463"/>
        <v>4.4233333333333332E-4</v>
      </c>
      <c r="DQ315" s="71">
        <f t="shared" si="1463"/>
        <v>2.5829999999999998E-3</v>
      </c>
      <c r="DR315" s="71">
        <f t="shared" si="1463"/>
        <v>1.7916666666666671E-5</v>
      </c>
      <c r="DS315" s="72">
        <f t="shared" si="1463"/>
        <v>179.4265225</v>
      </c>
      <c r="DT315" s="73">
        <f t="shared" si="1463"/>
        <v>11.634649166666666</v>
      </c>
      <c r="DU315" s="71">
        <f t="shared" si="1463"/>
        <v>9.146510833333334</v>
      </c>
      <c r="DV315" s="71">
        <f t="shared" si="1463"/>
        <v>11.599790000000002</v>
      </c>
      <c r="DW315" s="71">
        <f t="shared" si="1463"/>
        <v>9.6357725833333348</v>
      </c>
      <c r="DX315" s="71">
        <f t="shared" si="1463"/>
        <v>5.8335343333333327</v>
      </c>
      <c r="DY315" s="71">
        <f t="shared" si="1463"/>
        <v>0.49333633333333332</v>
      </c>
      <c r="DZ315" s="71">
        <f t="shared" si="1463"/>
        <v>2.5811459999999999</v>
      </c>
      <c r="EA315" s="71">
        <f t="shared" si="1463"/>
        <v>0.31268583333333339</v>
      </c>
      <c r="EB315" s="71">
        <f t="shared" si="1463"/>
        <v>0.31985091666666671</v>
      </c>
      <c r="EC315" s="71">
        <f t="shared" si="1463"/>
        <v>2.4917391666666662</v>
      </c>
      <c r="ED315" s="71">
        <f t="shared" si="1463"/>
        <v>9.5220583333333345E-2</v>
      </c>
      <c r="EE315" s="71">
        <f t="shared" si="1463"/>
        <v>1.2201416666666668E-2</v>
      </c>
      <c r="EF315" s="71">
        <f t="shared" si="1463"/>
        <v>2.509166666666667E-4</v>
      </c>
      <c r="EG315" s="71">
        <f t="shared" si="1463"/>
        <v>2.1318333333333337E-3</v>
      </c>
      <c r="EH315" s="71">
        <f t="shared" si="1463"/>
        <v>2.0008166666666667E-2</v>
      </c>
      <c r="EI315" s="71">
        <f t="shared" ref="EI315:FP315" si="1464">IF(COUNT(EI285:EI289)&lt;3,"",AVERAGE(EI285:EI289))</f>
        <v>0.49301416666666659</v>
      </c>
      <c r="EJ315" s="71">
        <f t="shared" si="1464"/>
        <v>6.1236666666666675E-2</v>
      </c>
      <c r="EK315" s="71">
        <f t="shared" si="1464"/>
        <v>3.9033333333333324E-3</v>
      </c>
      <c r="EL315" s="71">
        <f t="shared" si="1464"/>
        <v>9.8786666666666675E-2</v>
      </c>
      <c r="EM315" s="71">
        <f t="shared" si="1464"/>
        <v>0.3150283333333333</v>
      </c>
      <c r="EN315" s="71">
        <f t="shared" si="1464"/>
        <v>0.38796666666666668</v>
      </c>
      <c r="EO315" s="71">
        <f t="shared" si="1464"/>
        <v>0.38671999999999995</v>
      </c>
      <c r="EP315" s="71">
        <f t="shared" si="1464"/>
        <v>0.24546833333333334</v>
      </c>
      <c r="EQ315" s="71">
        <f t="shared" si="1464"/>
        <v>1.43397</v>
      </c>
      <c r="ER315" s="71">
        <f t="shared" si="1464"/>
        <v>-2.9675833333333325E-2</v>
      </c>
      <c r="ES315" s="71">
        <f t="shared" si="1464"/>
        <v>3.8692499999999999E-3</v>
      </c>
      <c r="ET315" s="71">
        <f t="shared" si="1464"/>
        <v>7.1500000000000003E-5</v>
      </c>
      <c r="EU315" s="71">
        <f t="shared" si="1464"/>
        <v>6.2300000000000007E-4</v>
      </c>
      <c r="EV315" s="71">
        <f t="shared" si="1464"/>
        <v>1.7704249999999994E-2</v>
      </c>
      <c r="EW315" s="71">
        <f t="shared" si="1464"/>
        <v>1.6391666666666666E-3</v>
      </c>
      <c r="EX315" s="71">
        <f t="shared" si="1464"/>
        <v>1.5444916666666669E-2</v>
      </c>
      <c r="EY315" s="71">
        <f t="shared" si="1464"/>
        <v>8.2033333333333329E-4</v>
      </c>
      <c r="EZ315" s="71">
        <f t="shared" si="1464"/>
        <v>8.2750000000000011E-4</v>
      </c>
      <c r="FA315" s="71">
        <f t="shared" si="1464"/>
        <v>0.38243083333333333</v>
      </c>
      <c r="FB315" s="71">
        <f t="shared" si="1464"/>
        <v>1.6204166666666665E-2</v>
      </c>
      <c r="FC315" s="71">
        <f t="shared" si="1464"/>
        <v>0</v>
      </c>
      <c r="FD315" s="71">
        <f t="shared" si="1464"/>
        <v>5.2868083333333336E-2</v>
      </c>
      <c r="FE315" s="71">
        <f t="shared" si="1464"/>
        <v>1.8233333333333331E-4</v>
      </c>
      <c r="FF315" s="71">
        <f t="shared" si="1464"/>
        <v>6.8150000000000003E-4</v>
      </c>
      <c r="FG315" s="71">
        <f t="shared" si="1464"/>
        <v>8.353233333333332E-2</v>
      </c>
      <c r="FH315" s="71">
        <f t="shared" si="1464"/>
        <v>0.14629666666666669</v>
      </c>
      <c r="FI315" s="71">
        <f t="shared" si="1464"/>
        <v>2.7016666666666666E-4</v>
      </c>
      <c r="FJ315" s="71">
        <f t="shared" si="1464"/>
        <v>3.9463483333333338</v>
      </c>
      <c r="FK315" s="71">
        <f t="shared" si="1464"/>
        <v>1.4141900833333336</v>
      </c>
      <c r="FL315" s="71">
        <f t="shared" si="1464"/>
        <v>1.4395E-3</v>
      </c>
      <c r="FM315" s="71">
        <f t="shared" si="1464"/>
        <v>1.9716666666666667E-3</v>
      </c>
      <c r="FN315" s="71">
        <f t="shared" si="1464"/>
        <v>5.3520000000000009E-3</v>
      </c>
      <c r="FO315" s="71">
        <f t="shared" si="1464"/>
        <v>5.5000000000000002E-5</v>
      </c>
      <c r="FP315" s="72">
        <f t="shared" si="1464"/>
        <v>54.94336191666666</v>
      </c>
    </row>
    <row r="316" spans="1:172" x14ac:dyDescent="0.2">
      <c r="A316" s="62" t="str">
        <f t="shared" si="1410"/>
        <v>MOOS1</v>
      </c>
      <c r="B316" s="63" t="s">
        <v>81</v>
      </c>
      <c r="C316" s="20"/>
      <c r="D316" s="41"/>
      <c r="E316" s="41"/>
      <c r="F316" s="41"/>
      <c r="G316" s="41"/>
      <c r="H316" s="41"/>
      <c r="I316" s="20"/>
      <c r="J316" s="64">
        <f t="shared" si="1411"/>
        <v>8.5604073257575752</v>
      </c>
      <c r="K316" s="41"/>
      <c r="L316" s="64">
        <f t="shared" ref="L316:U316" si="1465">IF(COUNT(L286:L290)&lt;3,"",AVERAGE(L286:L290))</f>
        <v>23.802402249999993</v>
      </c>
      <c r="M316" s="64">
        <f t="shared" si="1465"/>
        <v>11.80240225</v>
      </c>
      <c r="N316" s="64">
        <f t="shared" si="1465"/>
        <v>5.8579705833333335</v>
      </c>
      <c r="O316" s="64">
        <f t="shared" si="1465"/>
        <v>0.82535449242424241</v>
      </c>
      <c r="P316" s="64">
        <f t="shared" si="1465"/>
        <v>2.6424979621212121</v>
      </c>
      <c r="Q316" s="64">
        <f t="shared" si="1465"/>
        <v>0.89185833333333342</v>
      </c>
      <c r="R316" s="64">
        <f t="shared" si="1465"/>
        <v>0.10159618181818182</v>
      </c>
      <c r="S316" s="64">
        <f t="shared" si="1465"/>
        <v>0.89929369696969697</v>
      </c>
      <c r="T316" s="64">
        <f t="shared" si="1465"/>
        <v>0.58382937878787877</v>
      </c>
      <c r="U316" s="65">
        <f t="shared" si="1465"/>
        <v>12</v>
      </c>
      <c r="V316" s="20"/>
      <c r="W316" s="64">
        <f t="shared" si="1413"/>
        <v>20.107563195652173</v>
      </c>
      <c r="X316" s="41"/>
      <c r="Y316" s="64">
        <f t="shared" ref="Y316:AH316" si="1466">IF(COUNT(Y286:Y290)&lt;3,"",AVERAGE(Y286:Y290))</f>
        <v>82.416170724637681</v>
      </c>
      <c r="Z316" s="64">
        <f t="shared" si="1466"/>
        <v>70.416170724637681</v>
      </c>
      <c r="AA316" s="64">
        <f t="shared" si="1466"/>
        <v>52.909724431159418</v>
      </c>
      <c r="AB316" s="64">
        <f t="shared" si="1466"/>
        <v>4.1015920905797101</v>
      </c>
      <c r="AC316" s="64">
        <f t="shared" si="1466"/>
        <v>7.9608499311594203</v>
      </c>
      <c r="AD316" s="64">
        <f t="shared" si="1466"/>
        <v>2.9300815217391309</v>
      </c>
      <c r="AE316" s="64">
        <f t="shared" si="1466"/>
        <v>0.28038017391304348</v>
      </c>
      <c r="AF316" s="64">
        <f t="shared" si="1466"/>
        <v>1.462306456521739</v>
      </c>
      <c r="AG316" s="64">
        <f t="shared" si="1466"/>
        <v>0.77123609782608704</v>
      </c>
      <c r="AH316" s="65">
        <f t="shared" si="1466"/>
        <v>12</v>
      </c>
      <c r="AI316" s="66">
        <f t="shared" si="1419"/>
        <v>8.5604073257575752</v>
      </c>
      <c r="AJ316" s="67">
        <f t="shared" si="1420"/>
        <v>1</v>
      </c>
      <c r="AK316" s="67">
        <f t="shared" si="1421"/>
        <v>0.24610837686911771</v>
      </c>
      <c r="AL316" s="67">
        <f t="shared" si="1422"/>
        <v>3.4675260242870765E-2</v>
      </c>
      <c r="AM316" s="67">
        <f t="shared" si="1423"/>
        <v>0.11101812053954398</v>
      </c>
      <c r="AN316" s="67">
        <f t="shared" si="1424"/>
        <v>3.7469257260927674E-2</v>
      </c>
      <c r="AO316" s="67">
        <f t="shared" si="1425"/>
        <v>4.2683163132486704E-3</v>
      </c>
      <c r="AP316" s="67">
        <f t="shared" si="1426"/>
        <v>3.7781635967844264E-2</v>
      </c>
      <c r="AQ316" s="67">
        <f t="shared" si="1427"/>
        <v>2.4528170419768406E-2</v>
      </c>
      <c r="AR316" s="68">
        <f t="shared" si="1428"/>
        <v>0.50415079427539733</v>
      </c>
      <c r="AS316" s="66">
        <f t="shared" si="1429"/>
        <v>20.107563195652173</v>
      </c>
      <c r="AT316" s="67">
        <f t="shared" si="1430"/>
        <v>1</v>
      </c>
      <c r="AU316" s="67">
        <f t="shared" si="1431"/>
        <v>0.64198231931858563</v>
      </c>
      <c r="AV316" s="67">
        <f t="shared" si="1432"/>
        <v>4.9766836465669116E-2</v>
      </c>
      <c r="AW316" s="67">
        <f t="shared" si="1433"/>
        <v>9.659330033371212E-2</v>
      </c>
      <c r="AX316" s="67">
        <f t="shared" si="1434"/>
        <v>3.5552264755528196E-2</v>
      </c>
      <c r="AY316" s="67">
        <f t="shared" si="1435"/>
        <v>3.4020043815166721E-3</v>
      </c>
      <c r="AZ316" s="67">
        <f t="shared" si="1436"/>
        <v>1.7742955583407053E-2</v>
      </c>
      <c r="BA316" s="67">
        <f t="shared" si="1437"/>
        <v>9.3578249395119238E-3</v>
      </c>
      <c r="BB316" s="68">
        <f t="shared" si="1438"/>
        <v>0.14560249395829661</v>
      </c>
      <c r="BC316" s="66">
        <f t="shared" si="1439"/>
        <v>8.5604073257575752</v>
      </c>
      <c r="BD316" s="69">
        <f t="shared" si="1440"/>
        <v>8.5604073257575752</v>
      </c>
      <c r="BE316" s="69">
        <f t="shared" si="1441"/>
        <v>2.1067879522807016</v>
      </c>
      <c r="BF316" s="69">
        <f t="shared" si="1442"/>
        <v>0.29683435180562129</v>
      </c>
      <c r="BG316" s="69">
        <f t="shared" si="1443"/>
        <v>0.95036033235854978</v>
      </c>
      <c r="BH316" s="69">
        <f t="shared" si="1444"/>
        <v>0.32075210434714047</v>
      </c>
      <c r="BI316" s="69">
        <f t="shared" si="1445"/>
        <v>3.6538526236584483E-2</v>
      </c>
      <c r="BJ316" s="69">
        <f t="shared" si="1446"/>
        <v>0.32342619331823991</v>
      </c>
      <c r="BK316" s="69">
        <f t="shared" si="1447"/>
        <v>0.20997112974881571</v>
      </c>
      <c r="BL316" s="70">
        <f t="shared" si="1448"/>
        <v>4.3157361526016116</v>
      </c>
      <c r="BM316" s="66">
        <f t="shared" si="1449"/>
        <v>20.107563195652173</v>
      </c>
      <c r="BN316" s="69">
        <f t="shared" si="1450"/>
        <v>20.107563195652173</v>
      </c>
      <c r="BO316" s="69">
        <f t="shared" si="1451"/>
        <v>12.908700056189813</v>
      </c>
      <c r="BP316" s="69">
        <f t="shared" si="1452"/>
        <v>1.0006898092811287</v>
      </c>
      <c r="BQ316" s="69">
        <f t="shared" si="1453"/>
        <v>1.9422558907367264</v>
      </c>
      <c r="BR316" s="69">
        <f t="shared" si="1454"/>
        <v>0.71486941032034068</v>
      </c>
      <c r="BS316" s="69">
        <f t="shared" si="1455"/>
        <v>6.8406018093232074E-2</v>
      </c>
      <c r="BT316" s="69">
        <f t="shared" si="1456"/>
        <v>0.35676760067100688</v>
      </c>
      <c r="BU316" s="69">
        <f t="shared" si="1457"/>
        <v>0.18816305634508598</v>
      </c>
      <c r="BV316" s="70">
        <f t="shared" si="1458"/>
        <v>2.9277113487110129</v>
      </c>
      <c r="BW316" s="71">
        <f t="shared" ref="BW316:EH316" si="1467">IF(COUNT(BW286:BW290)&lt;3,"",AVERAGE(BW286:BW290))</f>
        <v>3.2743597727272729</v>
      </c>
      <c r="BX316" s="71">
        <f t="shared" si="1467"/>
        <v>1.7821229545454547</v>
      </c>
      <c r="BY316" s="71">
        <f t="shared" si="1467"/>
        <v>3.4366935069169964</v>
      </c>
      <c r="BZ316" s="71">
        <f t="shared" si="1467"/>
        <v>1.9701969318181818</v>
      </c>
      <c r="CA316" s="71">
        <f t="shared" si="1467"/>
        <v>0.70940699242424243</v>
      </c>
      <c r="CB316" s="71">
        <f t="shared" si="1467"/>
        <v>9.3340340909090908E-2</v>
      </c>
      <c r="CC316" s="71">
        <f t="shared" si="1467"/>
        <v>0.88689859090909096</v>
      </c>
      <c r="CD316" s="71">
        <f t="shared" si="1467"/>
        <v>8.9185833333333339E-2</v>
      </c>
      <c r="CE316" s="71">
        <f t="shared" si="1467"/>
        <v>0.10159618181818182</v>
      </c>
      <c r="CF316" s="71">
        <f t="shared" si="1467"/>
        <v>1.4988228560606061</v>
      </c>
      <c r="CG316" s="71">
        <f t="shared" si="1467"/>
        <v>8.976933333333334E-2</v>
      </c>
      <c r="CH316" s="71">
        <f t="shared" si="1467"/>
        <v>8.1867878787878802E-3</v>
      </c>
      <c r="CI316" s="71">
        <f t="shared" si="1467"/>
        <v>5.5734848484848488E-5</v>
      </c>
      <c r="CJ316" s="71">
        <f t="shared" si="1467"/>
        <v>8.0880303030303035E-4</v>
      </c>
      <c r="CK316" s="71">
        <f t="shared" si="1467"/>
        <v>9.2293560606060594E-3</v>
      </c>
      <c r="CL316" s="71">
        <f t="shared" si="1467"/>
        <v>0.14846469696969697</v>
      </c>
      <c r="CM316" s="71">
        <f t="shared" si="1467"/>
        <v>3.7344015151515149E-2</v>
      </c>
      <c r="CN316" s="71">
        <f t="shared" si="1467"/>
        <v>1.3434848484848486E-3</v>
      </c>
      <c r="CO316" s="71">
        <f t="shared" si="1467"/>
        <v>1.6577727272727272E-2</v>
      </c>
      <c r="CP316" s="71">
        <f t="shared" si="1467"/>
        <v>8.9985303030303027E-2</v>
      </c>
      <c r="CQ316" s="71">
        <f t="shared" si="1467"/>
        <v>0.18230121212121214</v>
      </c>
      <c r="CR316" s="71">
        <f t="shared" si="1467"/>
        <v>0.10589083333333334</v>
      </c>
      <c r="CS316" s="71">
        <f t="shared" si="1467"/>
        <v>9.7966363636363657E-2</v>
      </c>
      <c r="CT316" s="71">
        <f t="shared" si="1467"/>
        <v>0.49272143939393942</v>
      </c>
      <c r="CU316" s="71">
        <f t="shared" si="1467"/>
        <v>5.0657575757575748E-2</v>
      </c>
      <c r="CV316" s="71">
        <f t="shared" si="1467"/>
        <v>1.3698424242424243E-2</v>
      </c>
      <c r="CW316" s="71">
        <f t="shared" si="1467"/>
        <v>2.9371212121212119E-5</v>
      </c>
      <c r="CX316" s="71">
        <f t="shared" si="1467"/>
        <v>2.1582575757575761E-4</v>
      </c>
      <c r="CY316" s="71">
        <f t="shared" si="1467"/>
        <v>6.5172121212121207E-3</v>
      </c>
      <c r="CZ316" s="71">
        <f t="shared" si="1467"/>
        <v>6.5361363636363642E-4</v>
      </c>
      <c r="DA316" s="71">
        <f t="shared" si="1467"/>
        <v>5.1929469696969698E-3</v>
      </c>
      <c r="DB316" s="71">
        <f t="shared" si="1467"/>
        <v>6.376666666666667E-4</v>
      </c>
      <c r="DC316" s="71">
        <f t="shared" si="1467"/>
        <v>2.0636363636363634E-4</v>
      </c>
      <c r="DD316" s="71">
        <f t="shared" si="1467"/>
        <v>7.2356742424242435E-2</v>
      </c>
      <c r="DE316" s="71">
        <f t="shared" si="1467"/>
        <v>5.7672727272727277E-3</v>
      </c>
      <c r="DF316" s="71">
        <f t="shared" si="1467"/>
        <v>4.1481060606060605E-4</v>
      </c>
      <c r="DG316" s="71">
        <f t="shared" si="1467"/>
        <v>3.5447984848484847E-2</v>
      </c>
      <c r="DH316" s="71">
        <f t="shared" si="1467"/>
        <v>1.4291666666666668E-4</v>
      </c>
      <c r="DI316" s="71">
        <f t="shared" si="1467"/>
        <v>5.8901515151515159E-5</v>
      </c>
      <c r="DJ316" s="71">
        <f t="shared" si="1467"/>
        <v>1.9638583333333334E-2</v>
      </c>
      <c r="DK316" s="71">
        <f t="shared" si="1467"/>
        <v>4.3326765151515151E-2</v>
      </c>
      <c r="DL316" s="71">
        <f t="shared" si="1467"/>
        <v>1.3265909090909092E-4</v>
      </c>
      <c r="DM316" s="71">
        <f t="shared" si="1467"/>
        <v>0.45601893939393934</v>
      </c>
      <c r="DN316" s="71">
        <f t="shared" si="1467"/>
        <v>0.17197733333333334</v>
      </c>
      <c r="DO316" s="71">
        <f t="shared" si="1467"/>
        <v>5.4321969696969686E-4</v>
      </c>
      <c r="DP316" s="71">
        <f t="shared" si="1467"/>
        <v>4.1022727272727272E-4</v>
      </c>
      <c r="DQ316" s="71">
        <f t="shared" si="1467"/>
        <v>2.6010151515151515E-3</v>
      </c>
      <c r="DR316" s="71">
        <f t="shared" si="1467"/>
        <v>2.5803030303030301E-5</v>
      </c>
      <c r="DS316" s="72">
        <f t="shared" si="1467"/>
        <v>184.53078204545457</v>
      </c>
      <c r="DT316" s="73">
        <f t="shared" si="1467"/>
        <v>10.890225833333332</v>
      </c>
      <c r="DU316" s="71">
        <f t="shared" si="1467"/>
        <v>8.4566492391304351</v>
      </c>
      <c r="DV316" s="71">
        <f t="shared" si="1467"/>
        <v>10.898468492753626</v>
      </c>
      <c r="DW316" s="71">
        <f t="shared" si="1467"/>
        <v>8.8828001847826084</v>
      </c>
      <c r="DX316" s="71">
        <f t="shared" si="1467"/>
        <v>5.3197484528985504</v>
      </c>
      <c r="DY316" s="71">
        <f t="shared" si="1467"/>
        <v>0.46066959782608696</v>
      </c>
      <c r="DZ316" s="71">
        <f t="shared" si="1467"/>
        <v>2.4074604782608695</v>
      </c>
      <c r="EA316" s="71">
        <f t="shared" si="1467"/>
        <v>0.29300815217391307</v>
      </c>
      <c r="EB316" s="71">
        <f t="shared" si="1467"/>
        <v>0.28038017391304348</v>
      </c>
      <c r="EC316" s="71">
        <f t="shared" si="1467"/>
        <v>2.4371774275362319</v>
      </c>
      <c r="ED316" s="71">
        <f t="shared" si="1467"/>
        <v>0.12153466666666665</v>
      </c>
      <c r="EE316" s="71">
        <f t="shared" si="1467"/>
        <v>1.087445652173913E-2</v>
      </c>
      <c r="EF316" s="71">
        <f t="shared" si="1467"/>
        <v>2.4857246376811594E-4</v>
      </c>
      <c r="EG316" s="71">
        <f t="shared" si="1467"/>
        <v>2.0792246376811598E-3</v>
      </c>
      <c r="EH316" s="71">
        <f t="shared" si="1467"/>
        <v>1.8998101449275363E-2</v>
      </c>
      <c r="EI316" s="71">
        <f t="shared" ref="EI316:FP316" si="1468">IF(COUNT(EI286:EI290)&lt;3,"",AVERAGE(EI286:EI290))</f>
        <v>0.53626623188405786</v>
      </c>
      <c r="EJ316" s="71">
        <f t="shared" si="1468"/>
        <v>6.1420833333333334E-2</v>
      </c>
      <c r="EK316" s="71">
        <f t="shared" si="1468"/>
        <v>3.47981884057971E-3</v>
      </c>
      <c r="EL316" s="71">
        <f t="shared" si="1468"/>
        <v>8.4589746376811603E-2</v>
      </c>
      <c r="EM316" s="71">
        <f t="shared" si="1468"/>
        <v>0.30291007246376805</v>
      </c>
      <c r="EN316" s="71">
        <f t="shared" si="1468"/>
        <v>0.32172260869565222</v>
      </c>
      <c r="EO316" s="71">
        <f t="shared" si="1468"/>
        <v>0.32009688405797099</v>
      </c>
      <c r="EP316" s="71">
        <f t="shared" si="1468"/>
        <v>0.30815873188405801</v>
      </c>
      <c r="EQ316" s="71">
        <f t="shared" si="1468"/>
        <v>1.3374780434782607</v>
      </c>
      <c r="ER316" s="71">
        <f t="shared" si="1468"/>
        <v>2.9026739130434777E-2</v>
      </c>
      <c r="ES316" s="71">
        <f t="shared" si="1468"/>
        <v>3.8647499999999993E-3</v>
      </c>
      <c r="ET316" s="71">
        <f t="shared" si="1468"/>
        <v>6.4000000000000011E-5</v>
      </c>
      <c r="EU316" s="71">
        <f t="shared" si="1468"/>
        <v>5.9064855072463759E-4</v>
      </c>
      <c r="EV316" s="71">
        <f t="shared" si="1468"/>
        <v>1.6640594202898547E-2</v>
      </c>
      <c r="EW316" s="71">
        <f t="shared" si="1468"/>
        <v>1.6088152173913042E-3</v>
      </c>
      <c r="EX316" s="71">
        <f t="shared" si="1468"/>
        <v>1.6172989130434783E-2</v>
      </c>
      <c r="EY316" s="71">
        <f t="shared" si="1468"/>
        <v>7.9239492753623193E-4</v>
      </c>
      <c r="EZ316" s="71">
        <f t="shared" si="1468"/>
        <v>7.4602173913043495E-4</v>
      </c>
      <c r="FA316" s="71">
        <f t="shared" si="1468"/>
        <v>0.35710786231884056</v>
      </c>
      <c r="FB316" s="71">
        <f t="shared" si="1468"/>
        <v>1.3593695652173911E-2</v>
      </c>
      <c r="FC316" s="71">
        <f t="shared" si="1468"/>
        <v>0</v>
      </c>
      <c r="FD316" s="71">
        <f t="shared" si="1468"/>
        <v>4.8883166666666665E-2</v>
      </c>
      <c r="FE316" s="71">
        <f t="shared" si="1468"/>
        <v>1.6545652173913041E-4</v>
      </c>
      <c r="FF316" s="71">
        <f t="shared" si="1468"/>
        <v>6.222355072463768E-4</v>
      </c>
      <c r="FG316" s="71">
        <f t="shared" si="1468"/>
        <v>7.1454050724637688E-2</v>
      </c>
      <c r="FH316" s="71">
        <f t="shared" si="1468"/>
        <v>0.14197347826086956</v>
      </c>
      <c r="FI316" s="71">
        <f t="shared" si="1468"/>
        <v>2.5489130434782611E-4</v>
      </c>
      <c r="FJ316" s="71">
        <f t="shared" si="1468"/>
        <v>3.5713610507246374</v>
      </c>
      <c r="FK316" s="71">
        <f t="shared" si="1468"/>
        <v>1.2896358985507246</v>
      </c>
      <c r="FL316" s="71">
        <f t="shared" si="1468"/>
        <v>1.2996739130434784E-3</v>
      </c>
      <c r="FM316" s="71">
        <f t="shared" si="1468"/>
        <v>1.6989057971014492E-3</v>
      </c>
      <c r="FN316" s="71">
        <f t="shared" si="1468"/>
        <v>4.994061594202898E-3</v>
      </c>
      <c r="FO316" s="71">
        <f t="shared" si="1468"/>
        <v>3.0847826086956529E-5</v>
      </c>
      <c r="FP316" s="72">
        <f t="shared" si="1468"/>
        <v>58.355737956521736</v>
      </c>
    </row>
    <row r="317" spans="1:172" x14ac:dyDescent="0.2">
      <c r="A317" s="62" t="str">
        <f t="shared" si="1410"/>
        <v>MOOS1</v>
      </c>
      <c r="B317" s="63" t="s">
        <v>82</v>
      </c>
      <c r="C317" s="20"/>
      <c r="D317" s="41"/>
      <c r="E317" s="41"/>
      <c r="F317" s="41"/>
      <c r="G317" s="41"/>
      <c r="H317" s="41"/>
      <c r="I317" s="20"/>
      <c r="J317" s="64">
        <f t="shared" si="1411"/>
        <v>8.2140503982213442</v>
      </c>
      <c r="K317" s="41"/>
      <c r="L317" s="64">
        <f t="shared" ref="L317:U317" si="1469">IF(COUNT(L287:L291)&lt;3,"",AVERAGE(L287:L291))</f>
        <v>22.984399134057966</v>
      </c>
      <c r="M317" s="64">
        <f t="shared" si="1469"/>
        <v>10.98439913405797</v>
      </c>
      <c r="N317" s="64">
        <f t="shared" si="1469"/>
        <v>5.346784764492754</v>
      </c>
      <c r="O317" s="64">
        <f t="shared" si="1469"/>
        <v>0.75357907575757577</v>
      </c>
      <c r="P317" s="64">
        <f t="shared" si="1469"/>
        <v>2.4284546650197627</v>
      </c>
      <c r="Q317" s="64">
        <f t="shared" si="1469"/>
        <v>0.83933369565217397</v>
      </c>
      <c r="R317" s="64">
        <f t="shared" si="1469"/>
        <v>0.10633303326745717</v>
      </c>
      <c r="S317" s="64">
        <f t="shared" si="1469"/>
        <v>0.85541471870882757</v>
      </c>
      <c r="T317" s="64">
        <f t="shared" si="1469"/>
        <v>0.65449807444005281</v>
      </c>
      <c r="U317" s="65">
        <f t="shared" si="1469"/>
        <v>12</v>
      </c>
      <c r="V317" s="20"/>
      <c r="W317" s="64">
        <f t="shared" si="1413"/>
        <v>19.420300528985507</v>
      </c>
      <c r="X317" s="41"/>
      <c r="Y317" s="64">
        <f t="shared" ref="Y317:AH317" si="1470">IF(COUNT(Y287:Y291)&lt;3,"",AVERAGE(Y287:Y291))</f>
        <v>75.617550141304349</v>
      </c>
      <c r="Z317" s="64">
        <f t="shared" si="1470"/>
        <v>63.617550141304356</v>
      </c>
      <c r="AA317" s="64">
        <f t="shared" si="1470"/>
        <v>47.741131181159417</v>
      </c>
      <c r="AB317" s="64">
        <f t="shared" si="1470"/>
        <v>3.6615247572463767</v>
      </c>
      <c r="AC317" s="64">
        <f t="shared" si="1470"/>
        <v>7.2066640144927536</v>
      </c>
      <c r="AD317" s="64">
        <f t="shared" si="1470"/>
        <v>2.565931521739131</v>
      </c>
      <c r="AE317" s="64">
        <f t="shared" si="1470"/>
        <v>0.27524300724637685</v>
      </c>
      <c r="AF317" s="64">
        <f t="shared" si="1470"/>
        <v>1.331295456521739</v>
      </c>
      <c r="AG317" s="64">
        <f t="shared" si="1470"/>
        <v>0.83575951449275365</v>
      </c>
      <c r="AH317" s="65">
        <f t="shared" si="1470"/>
        <v>12</v>
      </c>
      <c r="AI317" s="66">
        <f t="shared" si="1419"/>
        <v>8.2140503982213442</v>
      </c>
      <c r="AJ317" s="67">
        <f t="shared" si="1420"/>
        <v>1</v>
      </c>
      <c r="AK317" s="67">
        <f t="shared" si="1421"/>
        <v>0.23262669314552417</v>
      </c>
      <c r="AL317" s="67">
        <f t="shared" si="1422"/>
        <v>3.2786546707715872E-2</v>
      </c>
      <c r="AM317" s="67">
        <f t="shared" si="1423"/>
        <v>0.1056566521863655</v>
      </c>
      <c r="AN317" s="67">
        <f t="shared" si="1424"/>
        <v>3.6517539168925278E-2</v>
      </c>
      <c r="AO317" s="67">
        <f t="shared" si="1425"/>
        <v>4.626313380970414E-3</v>
      </c>
      <c r="AP317" s="67">
        <f t="shared" si="1426"/>
        <v>3.7217188655642768E-2</v>
      </c>
      <c r="AQ317" s="67">
        <f t="shared" si="1427"/>
        <v>2.8475753080280726E-2</v>
      </c>
      <c r="AR317" s="68">
        <f t="shared" si="1428"/>
        <v>0.5220932655236814</v>
      </c>
      <c r="AS317" s="66">
        <f t="shared" si="1429"/>
        <v>19.420300528985507</v>
      </c>
      <c r="AT317" s="67">
        <f t="shared" si="1430"/>
        <v>1</v>
      </c>
      <c r="AU317" s="67">
        <f t="shared" si="1431"/>
        <v>0.63134987965025224</v>
      </c>
      <c r="AV317" s="67">
        <f t="shared" si="1432"/>
        <v>4.8421626334153783E-2</v>
      </c>
      <c r="AW317" s="67">
        <f t="shared" si="1433"/>
        <v>9.5304119229277687E-2</v>
      </c>
      <c r="AX317" s="67">
        <f t="shared" si="1434"/>
        <v>3.3933015774039864E-2</v>
      </c>
      <c r="AY317" s="67">
        <f t="shared" si="1435"/>
        <v>3.6399355272954243E-3</v>
      </c>
      <c r="AZ317" s="67">
        <f t="shared" si="1436"/>
        <v>1.7605641204111813E-2</v>
      </c>
      <c r="BA317" s="67">
        <f t="shared" si="1437"/>
        <v>1.1052454264003446E-2</v>
      </c>
      <c r="BB317" s="68">
        <f t="shared" si="1438"/>
        <v>0.15869331891308228</v>
      </c>
      <c r="BC317" s="66">
        <f t="shared" si="1439"/>
        <v>8.2140503982213442</v>
      </c>
      <c r="BD317" s="69">
        <f t="shared" si="1440"/>
        <v>8.2140503982213442</v>
      </c>
      <c r="BE317" s="69">
        <f t="shared" si="1441"/>
        <v>1.9108073814689073</v>
      </c>
      <c r="BF317" s="69">
        <f t="shared" si="1442"/>
        <v>0.26931034704081624</v>
      </c>
      <c r="BG317" s="69">
        <f t="shared" si="1443"/>
        <v>0.86786906596614954</v>
      </c>
      <c r="BH317" s="69">
        <f t="shared" si="1444"/>
        <v>0.29995690715257423</v>
      </c>
      <c r="BI317" s="69">
        <f t="shared" si="1445"/>
        <v>3.8000771269256765E-2</v>
      </c>
      <c r="BJ317" s="69">
        <f t="shared" si="1446"/>
        <v>0.30570386329756138</v>
      </c>
      <c r="BK317" s="69">
        <f t="shared" si="1447"/>
        <v>0.23390127092873256</v>
      </c>
      <c r="BL317" s="70">
        <f t="shared" si="1448"/>
        <v>4.2885003955834771</v>
      </c>
      <c r="BM317" s="66">
        <f t="shared" si="1449"/>
        <v>19.420300528985507</v>
      </c>
      <c r="BN317" s="69">
        <f t="shared" si="1450"/>
        <v>19.420300528985507</v>
      </c>
      <c r="BO317" s="69">
        <f t="shared" si="1451"/>
        <v>12.26100440174673</v>
      </c>
      <c r="BP317" s="69">
        <f t="shared" si="1452"/>
        <v>0.94036253551150528</v>
      </c>
      <c r="BQ317" s="69">
        <f t="shared" si="1453"/>
        <v>1.8508346370828392</v>
      </c>
      <c r="BR317" s="69">
        <f t="shared" si="1454"/>
        <v>0.65898936418665988</v>
      </c>
      <c r="BS317" s="69">
        <f t="shared" si="1455"/>
        <v>7.0688641846208475E-2</v>
      </c>
      <c r="BT317" s="69">
        <f t="shared" si="1456"/>
        <v>0.34190684318934167</v>
      </c>
      <c r="BU317" s="69">
        <f t="shared" si="1457"/>
        <v>0.21464198338981424</v>
      </c>
      <c r="BV317" s="70">
        <f t="shared" si="1458"/>
        <v>3.0818719452341976</v>
      </c>
      <c r="BW317" s="71">
        <f t="shared" ref="BW317:EH317" si="1471">IF(COUNT(BW287:BW291)&lt;3,"",AVERAGE(BW287:BW291))</f>
        <v>3.1061257872200261</v>
      </c>
      <c r="BX317" s="71">
        <f t="shared" si="1471"/>
        <v>1.6870205994729908</v>
      </c>
      <c r="BY317" s="71">
        <f t="shared" si="1471"/>
        <v>3.2563416083662715</v>
      </c>
      <c r="BZ317" s="71">
        <f t="shared" si="1471"/>
        <v>1.8423942180500661</v>
      </c>
      <c r="CA317" s="71">
        <f t="shared" si="1471"/>
        <v>0.64741744532279311</v>
      </c>
      <c r="CB317" s="71">
        <f t="shared" si="1471"/>
        <v>8.5486895256917009E-2</v>
      </c>
      <c r="CC317" s="71">
        <f t="shared" si="1471"/>
        <v>0.81758672134387356</v>
      </c>
      <c r="CD317" s="71">
        <f t="shared" si="1471"/>
        <v>8.3933369565217394E-2</v>
      </c>
      <c r="CE317" s="71">
        <f t="shared" si="1471"/>
        <v>0.10633303326745717</v>
      </c>
      <c r="CF317" s="71">
        <f t="shared" si="1471"/>
        <v>1.4256912256258234</v>
      </c>
      <c r="CG317" s="71">
        <f t="shared" si="1471"/>
        <v>0.10163709782608696</v>
      </c>
      <c r="CH317" s="71">
        <f t="shared" si="1471"/>
        <v>9.1180559947299077E-3</v>
      </c>
      <c r="CI317" s="71">
        <f t="shared" si="1471"/>
        <v>5.0546442687747042E-5</v>
      </c>
      <c r="CJ317" s="71">
        <f t="shared" si="1471"/>
        <v>8.1466172595520431E-4</v>
      </c>
      <c r="CK317" s="71">
        <f t="shared" si="1471"/>
        <v>9.495986495388669E-3</v>
      </c>
      <c r="CL317" s="71">
        <f t="shared" si="1471"/>
        <v>0.15170353754940713</v>
      </c>
      <c r="CM317" s="71">
        <f t="shared" si="1471"/>
        <v>3.3324305006587618E-2</v>
      </c>
      <c r="CN317" s="71">
        <f t="shared" si="1471"/>
        <v>7.4156455862977601E-4</v>
      </c>
      <c r="CO317" s="71">
        <f t="shared" si="1471"/>
        <v>1.0279104084321478E-2</v>
      </c>
      <c r="CP317" s="71">
        <f t="shared" si="1471"/>
        <v>8.7925592885375492E-2</v>
      </c>
      <c r="CQ317" s="71">
        <f t="shared" si="1471"/>
        <v>0.15912639328063241</v>
      </c>
      <c r="CR317" s="71">
        <f t="shared" si="1471"/>
        <v>9.5047717391304354E-2</v>
      </c>
      <c r="CS317" s="71">
        <f t="shared" si="1471"/>
        <v>0.10183603754940714</v>
      </c>
      <c r="CT317" s="71">
        <f t="shared" si="1471"/>
        <v>0.45421484519104088</v>
      </c>
      <c r="CU317" s="71">
        <f t="shared" si="1471"/>
        <v>5.7632213438735168E-2</v>
      </c>
      <c r="CV317" s="71">
        <f t="shared" si="1471"/>
        <v>1.4904032938076416E-2</v>
      </c>
      <c r="CW317" s="71">
        <f t="shared" si="1471"/>
        <v>2.8911067193675891E-5</v>
      </c>
      <c r="CX317" s="71">
        <f t="shared" si="1471"/>
        <v>2.2629314888010545E-4</v>
      </c>
      <c r="CY317" s="71">
        <f t="shared" si="1471"/>
        <v>6.8797519762845843E-3</v>
      </c>
      <c r="CZ317" s="71">
        <f t="shared" si="1471"/>
        <v>6.670520421607378E-4</v>
      </c>
      <c r="DA317" s="71">
        <f t="shared" si="1471"/>
        <v>5.22349044795784E-3</v>
      </c>
      <c r="DB317" s="71">
        <f t="shared" si="1471"/>
        <v>6.5678623188405809E-4</v>
      </c>
      <c r="DC317" s="71">
        <f t="shared" si="1471"/>
        <v>1.875375494071146E-4</v>
      </c>
      <c r="DD317" s="71">
        <f t="shared" si="1471"/>
        <v>6.6268916337285919E-2</v>
      </c>
      <c r="DE317" s="71">
        <f t="shared" si="1471"/>
        <v>3.3674176548089594E-3</v>
      </c>
      <c r="DF317" s="71">
        <f t="shared" si="1471"/>
        <v>4.1481060606060605E-4</v>
      </c>
      <c r="DG317" s="71">
        <f t="shared" si="1471"/>
        <v>3.4391079051383396E-2</v>
      </c>
      <c r="DH317" s="71">
        <f t="shared" si="1471"/>
        <v>1.4393478260869564E-4</v>
      </c>
      <c r="DI317" s="71">
        <f t="shared" si="1471"/>
        <v>5.5010210803689077E-5</v>
      </c>
      <c r="DJ317" s="71">
        <f t="shared" si="1471"/>
        <v>2.0487362318840581E-2</v>
      </c>
      <c r="DK317" s="71">
        <f t="shared" si="1471"/>
        <v>4.5103707180500656E-2</v>
      </c>
      <c r="DL317" s="71">
        <f t="shared" si="1471"/>
        <v>1.51050395256917E-4</v>
      </c>
      <c r="DM317" s="71">
        <f t="shared" si="1471"/>
        <v>0.41615825098814224</v>
      </c>
      <c r="DN317" s="71">
        <f t="shared" si="1471"/>
        <v>0.15694956884057973</v>
      </c>
      <c r="DO317" s="71">
        <f t="shared" si="1471"/>
        <v>5.7648418972332011E-4</v>
      </c>
      <c r="DP317" s="71">
        <f t="shared" si="1471"/>
        <v>3.7249901185770751E-4</v>
      </c>
      <c r="DQ317" s="71">
        <f t="shared" si="1471"/>
        <v>2.4712687747035569E-3</v>
      </c>
      <c r="DR317" s="71">
        <f t="shared" si="1471"/>
        <v>2.762911725955204E-5</v>
      </c>
      <c r="DS317" s="72">
        <f t="shared" si="1471"/>
        <v>191.54808441139659</v>
      </c>
      <c r="DT317" s="73">
        <f t="shared" si="1471"/>
        <v>10.022818333333332</v>
      </c>
      <c r="DU317" s="71">
        <f t="shared" si="1471"/>
        <v>7.8075934057971015</v>
      </c>
      <c r="DV317" s="71">
        <f t="shared" si="1471"/>
        <v>10.035512159420291</v>
      </c>
      <c r="DW317" s="71">
        <f t="shared" si="1471"/>
        <v>8.178340101449276</v>
      </c>
      <c r="DX317" s="71">
        <f t="shared" si="1471"/>
        <v>4.8890146195652164</v>
      </c>
      <c r="DY317" s="71">
        <f t="shared" si="1471"/>
        <v>0.41223568115942022</v>
      </c>
      <c r="DZ317" s="71">
        <f t="shared" si="1471"/>
        <v>2.2126779782608694</v>
      </c>
      <c r="EA317" s="71">
        <f t="shared" si="1471"/>
        <v>0.25659315217391304</v>
      </c>
      <c r="EB317" s="71">
        <f t="shared" si="1471"/>
        <v>0.27524300724637685</v>
      </c>
      <c r="EC317" s="71">
        <f t="shared" si="1471"/>
        <v>2.218825760869565</v>
      </c>
      <c r="ED317" s="71">
        <f t="shared" si="1471"/>
        <v>0.13257650000000001</v>
      </c>
      <c r="EE317" s="71">
        <f t="shared" si="1471"/>
        <v>1.1551873188405797E-2</v>
      </c>
      <c r="EF317" s="71">
        <f t="shared" si="1471"/>
        <v>2.2140579710144926E-4</v>
      </c>
      <c r="EG317" s="71">
        <f t="shared" si="1471"/>
        <v>2.0077246376811594E-3</v>
      </c>
      <c r="EH317" s="71">
        <f t="shared" si="1471"/>
        <v>1.8680351449275365E-2</v>
      </c>
      <c r="EI317" s="71">
        <f t="shared" ref="EI317:FP317" si="1472">IF(COUNT(EI287:EI291)&lt;3,"",AVERAGE(EI287:EI291))</f>
        <v>0.56345039855072454</v>
      </c>
      <c r="EJ317" s="71">
        <f t="shared" si="1472"/>
        <v>5.2207499999999997E-2</v>
      </c>
      <c r="EK317" s="71">
        <f t="shared" si="1472"/>
        <v>1.5664855072463767E-3</v>
      </c>
      <c r="EL317" s="71">
        <f t="shared" si="1472"/>
        <v>6.4277246376811592E-2</v>
      </c>
      <c r="EM317" s="71">
        <f t="shared" si="1472"/>
        <v>0.29981840579710139</v>
      </c>
      <c r="EN317" s="71">
        <f t="shared" si="1472"/>
        <v>0.25186094202898551</v>
      </c>
      <c r="EO317" s="71">
        <f t="shared" si="1472"/>
        <v>0.25267771739130435</v>
      </c>
      <c r="EP317" s="71">
        <f t="shared" si="1472"/>
        <v>0.36063123188405799</v>
      </c>
      <c r="EQ317" s="71">
        <f t="shared" si="1472"/>
        <v>1.2292655434782607</v>
      </c>
      <c r="ER317" s="71">
        <f t="shared" si="1472"/>
        <v>7.4010072463768117E-2</v>
      </c>
      <c r="ES317" s="71">
        <f t="shared" si="1472"/>
        <v>3.7493333333333328E-3</v>
      </c>
      <c r="ET317" s="71">
        <f t="shared" si="1472"/>
        <v>6.3999999999999997E-5</v>
      </c>
      <c r="EU317" s="71">
        <f t="shared" si="1472"/>
        <v>5.8256521739130434E-4</v>
      </c>
      <c r="EV317" s="71">
        <f t="shared" si="1472"/>
        <v>1.5680927536231883E-2</v>
      </c>
      <c r="EW317" s="71">
        <f t="shared" si="1472"/>
        <v>1.490481884057971E-3</v>
      </c>
      <c r="EX317" s="71">
        <f t="shared" si="1472"/>
        <v>1.6240905797101451E-2</v>
      </c>
      <c r="EY317" s="71">
        <f t="shared" si="1472"/>
        <v>7.2706159420289867E-4</v>
      </c>
      <c r="EZ317" s="71">
        <f t="shared" si="1472"/>
        <v>6.9035507246376819E-4</v>
      </c>
      <c r="FA317" s="71">
        <f t="shared" si="1472"/>
        <v>0.31956202898550723</v>
      </c>
      <c r="FB317" s="71">
        <f t="shared" si="1472"/>
        <v>9.8178623188405791E-3</v>
      </c>
      <c r="FC317" s="71">
        <f t="shared" si="1472"/>
        <v>0</v>
      </c>
      <c r="FD317" s="71">
        <f t="shared" si="1472"/>
        <v>4.931816666666667E-2</v>
      </c>
      <c r="FE317" s="71">
        <f t="shared" si="1472"/>
        <v>1.7237318840579709E-4</v>
      </c>
      <c r="FF317" s="71">
        <f t="shared" si="1472"/>
        <v>5.631521739130435E-4</v>
      </c>
      <c r="FG317" s="71">
        <f t="shared" si="1472"/>
        <v>7.0629550724637682E-2</v>
      </c>
      <c r="FH317" s="71">
        <f t="shared" si="1472"/>
        <v>0.12337556159420289</v>
      </c>
      <c r="FI317" s="71">
        <f t="shared" si="1472"/>
        <v>2.7289130434782606E-4</v>
      </c>
      <c r="FJ317" s="71">
        <f t="shared" si="1472"/>
        <v>3.2376993840579713</v>
      </c>
      <c r="FK317" s="71">
        <f t="shared" si="1472"/>
        <v>1.1852156485507246</v>
      </c>
      <c r="FL317" s="71">
        <f t="shared" si="1472"/>
        <v>1.2156739130434785E-3</v>
      </c>
      <c r="FM317" s="71">
        <f t="shared" si="1472"/>
        <v>1.5028224637681159E-3</v>
      </c>
      <c r="FN317" s="71">
        <f t="shared" si="1472"/>
        <v>4.6893949275362314E-3</v>
      </c>
      <c r="FO317" s="71">
        <f t="shared" si="1472"/>
        <v>3.7097826086956525E-5</v>
      </c>
      <c r="FP317" s="72">
        <f t="shared" si="1472"/>
        <v>62.142830873188416</v>
      </c>
    </row>
    <row r="318" spans="1:172" x14ac:dyDescent="0.2">
      <c r="A318" s="62" t="str">
        <f t="shared" si="1410"/>
        <v>MOOS1</v>
      </c>
      <c r="B318" s="63" t="s">
        <v>69</v>
      </c>
      <c r="C318" s="20"/>
      <c r="D318" s="41"/>
      <c r="E318" s="41"/>
      <c r="F318" s="41"/>
      <c r="G318" s="41"/>
      <c r="H318" s="41"/>
      <c r="I318" s="20"/>
      <c r="J318" s="64">
        <f t="shared" si="1411"/>
        <v>7.794254064888011</v>
      </c>
      <c r="K318" s="41"/>
      <c r="L318" s="64">
        <f t="shared" ref="L318:U318" si="1473">IF(COUNT(L288:L292)&lt;3,"",AVERAGE(L288:L292))</f>
        <v>22.047022300724635</v>
      </c>
      <c r="M318" s="64">
        <f t="shared" si="1473"/>
        <v>10.047022300724638</v>
      </c>
      <c r="N318" s="64">
        <f t="shared" si="1473"/>
        <v>5.0003163478260868</v>
      </c>
      <c r="O318" s="64">
        <f t="shared" si="1473"/>
        <v>0.67400932575757588</v>
      </c>
      <c r="P318" s="64">
        <f t="shared" si="1473"/>
        <v>2.1321379150197628</v>
      </c>
      <c r="Q318" s="64">
        <f t="shared" si="1473"/>
        <v>0.73931702898550733</v>
      </c>
      <c r="R318" s="64">
        <f t="shared" si="1473"/>
        <v>9.9341533267457177E-2</v>
      </c>
      <c r="S318" s="64">
        <f t="shared" si="1473"/>
        <v>0.76035271870882748</v>
      </c>
      <c r="T318" s="64">
        <f t="shared" si="1473"/>
        <v>0.64154657444005281</v>
      </c>
      <c r="U318" s="65">
        <f t="shared" si="1473"/>
        <v>12</v>
      </c>
      <c r="V318" s="20"/>
      <c r="W318" s="64">
        <f t="shared" si="1413"/>
        <v>18.941892778985508</v>
      </c>
      <c r="X318" s="41"/>
      <c r="Y318" s="64">
        <f t="shared" ref="Y318:AH318" si="1474">IF(COUNT(Y288:Y292)&lt;3,"",AVERAGE(Y288:Y292))</f>
        <v>72.786087807971015</v>
      </c>
      <c r="Z318" s="64">
        <f t="shared" si="1474"/>
        <v>60.786087807971015</v>
      </c>
      <c r="AA318" s="64">
        <f t="shared" si="1474"/>
        <v>45.923148264492752</v>
      </c>
      <c r="AB318" s="64">
        <f t="shared" si="1474"/>
        <v>3.2877025905797099</v>
      </c>
      <c r="AC318" s="64">
        <f t="shared" si="1474"/>
        <v>6.8949886811594201</v>
      </c>
      <c r="AD318" s="64">
        <f t="shared" si="1474"/>
        <v>2.5426315217391307</v>
      </c>
      <c r="AE318" s="64">
        <f t="shared" si="1474"/>
        <v>0.27144559057971018</v>
      </c>
      <c r="AF318" s="64">
        <f t="shared" si="1474"/>
        <v>1.2696994565217392</v>
      </c>
      <c r="AG318" s="64">
        <f t="shared" si="1474"/>
        <v>0.59647151449275371</v>
      </c>
      <c r="AH318" s="65">
        <f t="shared" si="1474"/>
        <v>12</v>
      </c>
      <c r="AI318" s="66">
        <f t="shared" si="1419"/>
        <v>7.794254064888011</v>
      </c>
      <c r="AJ318" s="67">
        <f t="shared" si="1420"/>
        <v>1</v>
      </c>
      <c r="AK318" s="67">
        <f t="shared" si="1421"/>
        <v>0.22680234453528619</v>
      </c>
      <c r="AL318" s="67">
        <f t="shared" si="1422"/>
        <v>3.0571444822071175E-2</v>
      </c>
      <c r="AM318" s="67">
        <f t="shared" si="1423"/>
        <v>9.6708656885137925E-2</v>
      </c>
      <c r="AN318" s="67">
        <f t="shared" si="1424"/>
        <v>3.3533645446587483E-2</v>
      </c>
      <c r="AO318" s="67">
        <f t="shared" si="1425"/>
        <v>4.5058934450387007E-3</v>
      </c>
      <c r="AP318" s="67">
        <f t="shared" si="1426"/>
        <v>3.4487773828932734E-2</v>
      </c>
      <c r="AQ318" s="67">
        <f t="shared" si="1427"/>
        <v>2.9099012360456797E-2</v>
      </c>
      <c r="AR318" s="68">
        <f t="shared" si="1428"/>
        <v>0.54429118981775548</v>
      </c>
      <c r="AS318" s="66">
        <f t="shared" si="1429"/>
        <v>18.941892778985508</v>
      </c>
      <c r="AT318" s="67">
        <f t="shared" si="1430"/>
        <v>1</v>
      </c>
      <c r="AU318" s="67">
        <f t="shared" si="1431"/>
        <v>0.63093304843708853</v>
      </c>
      <c r="AV318" s="67">
        <f t="shared" si="1432"/>
        <v>4.5169381808973445E-2</v>
      </c>
      <c r="AW318" s="67">
        <f t="shared" si="1433"/>
        <v>9.4729485933496352E-2</v>
      </c>
      <c r="AX318" s="67">
        <f t="shared" si="1434"/>
        <v>3.4932932903981133E-2</v>
      </c>
      <c r="AY318" s="67">
        <f t="shared" si="1435"/>
        <v>3.7293609088574122E-3</v>
      </c>
      <c r="AZ318" s="67">
        <f t="shared" si="1436"/>
        <v>1.7444260225546713E-2</v>
      </c>
      <c r="BA318" s="67">
        <f t="shared" si="1437"/>
        <v>8.1948560838494798E-3</v>
      </c>
      <c r="BB318" s="68">
        <f t="shared" si="1438"/>
        <v>0.16486667110972059</v>
      </c>
      <c r="BC318" s="66">
        <f t="shared" si="1439"/>
        <v>7.794254064888011</v>
      </c>
      <c r="BD318" s="69">
        <f t="shared" si="1440"/>
        <v>7.794254064888011</v>
      </c>
      <c r="BE318" s="69">
        <f t="shared" si="1441"/>
        <v>1.7677550958202857</v>
      </c>
      <c r="BF318" s="69">
        <f t="shared" si="1442"/>
        <v>0.23828160807392779</v>
      </c>
      <c r="BG318" s="69">
        <f t="shared" si="1443"/>
        <v>0.75377184203684622</v>
      </c>
      <c r="BH318" s="69">
        <f t="shared" si="1444"/>
        <v>0.26136975233257781</v>
      </c>
      <c r="BI318" s="69">
        <f t="shared" si="1445"/>
        <v>3.5120078299945137E-2</v>
      </c>
      <c r="BJ318" s="69">
        <f t="shared" si="1446"/>
        <v>0.26880647135509733</v>
      </c>
      <c r="BK318" s="69">
        <f t="shared" si="1447"/>
        <v>0.22680509537471685</v>
      </c>
      <c r="BL318" s="70">
        <f t="shared" si="1448"/>
        <v>4.2423438187197728</v>
      </c>
      <c r="BM318" s="66">
        <f t="shared" si="1449"/>
        <v>18.941892778985508</v>
      </c>
      <c r="BN318" s="69">
        <f t="shared" si="1450"/>
        <v>18.941892778985508</v>
      </c>
      <c r="BO318" s="69">
        <f t="shared" si="1451"/>
        <v>11.951066154213802</v>
      </c>
      <c r="BP318" s="69">
        <f t="shared" si="1452"/>
        <v>0.85559358711863343</v>
      </c>
      <c r="BQ318" s="69">
        <f t="shared" si="1453"/>
        <v>1.7943557655607039</v>
      </c>
      <c r="BR318" s="69">
        <f t="shared" si="1454"/>
        <v>0.66169586952270554</v>
      </c>
      <c r="BS318" s="69">
        <f t="shared" si="1455"/>
        <v>7.0641154469717055E-2</v>
      </c>
      <c r="BT318" s="69">
        <f t="shared" si="1456"/>
        <v>0.33042730680102739</v>
      </c>
      <c r="BU318" s="69">
        <f t="shared" si="1457"/>
        <v>0.15522608527949391</v>
      </c>
      <c r="BV318" s="70">
        <f t="shared" si="1458"/>
        <v>3.1228868069885949</v>
      </c>
      <c r="BW318" s="71">
        <f t="shared" ref="BW318:EH318" si="1475">IF(COUNT(BW288:BW292)&lt;3,"",AVERAGE(BW288:BW292))</f>
        <v>2.8638507872200263</v>
      </c>
      <c r="BX318" s="71">
        <f t="shared" si="1475"/>
        <v>1.6031822661396575</v>
      </c>
      <c r="BY318" s="71">
        <f t="shared" si="1475"/>
        <v>2.946339025032938</v>
      </c>
      <c r="BZ318" s="71">
        <f t="shared" si="1475"/>
        <v>1.6781364680500659</v>
      </c>
      <c r="CA318" s="71">
        <f t="shared" si="1475"/>
        <v>0.60566711198945977</v>
      </c>
      <c r="CB318" s="71">
        <f t="shared" si="1475"/>
        <v>7.6674228590250332E-2</v>
      </c>
      <c r="CC318" s="71">
        <f t="shared" si="1475"/>
        <v>0.72279572134387349</v>
      </c>
      <c r="CD318" s="71">
        <f t="shared" si="1475"/>
        <v>7.3931702898550736E-2</v>
      </c>
      <c r="CE318" s="71">
        <f t="shared" si="1475"/>
        <v>9.9341533267457177E-2</v>
      </c>
      <c r="CF318" s="71">
        <f t="shared" si="1475"/>
        <v>1.2672545589591566</v>
      </c>
      <c r="CG318" s="71">
        <f t="shared" si="1475"/>
        <v>9.9726597826086963E-2</v>
      </c>
      <c r="CH318" s="71">
        <f t="shared" si="1475"/>
        <v>8.4771393280632414E-3</v>
      </c>
      <c r="CI318" s="71">
        <f t="shared" si="1475"/>
        <v>6.5463109354413701E-5</v>
      </c>
      <c r="CJ318" s="71">
        <f t="shared" si="1475"/>
        <v>7.6549505928853756E-4</v>
      </c>
      <c r="CK318" s="71">
        <f t="shared" si="1475"/>
        <v>9.2044031620553361E-3</v>
      </c>
      <c r="CL318" s="71">
        <f t="shared" si="1475"/>
        <v>0.14740520421607378</v>
      </c>
      <c r="CM318" s="71">
        <f t="shared" si="1475"/>
        <v>2.9030138339920946E-2</v>
      </c>
      <c r="CN318" s="71">
        <f t="shared" si="1475"/>
        <v>4.4823122529644269E-4</v>
      </c>
      <c r="CO318" s="71">
        <f t="shared" si="1475"/>
        <v>3.7716040843214756E-3</v>
      </c>
      <c r="CP318" s="71">
        <f t="shared" si="1475"/>
        <v>8.0064759552042147E-2</v>
      </c>
      <c r="CQ318" s="71">
        <f t="shared" si="1475"/>
        <v>0.13362472661396577</v>
      </c>
      <c r="CR318" s="71">
        <f t="shared" si="1475"/>
        <v>8.1066884057971023E-2</v>
      </c>
      <c r="CS318" s="71">
        <f t="shared" si="1475"/>
        <v>0.10295187088274045</v>
      </c>
      <c r="CT318" s="71">
        <f t="shared" si="1475"/>
        <v>0.40147984519104085</v>
      </c>
      <c r="CU318" s="71">
        <f t="shared" si="1475"/>
        <v>5.6808880105401839E-2</v>
      </c>
      <c r="CV318" s="71">
        <f t="shared" si="1475"/>
        <v>1.5657199604743082E-2</v>
      </c>
      <c r="CW318" s="71">
        <f t="shared" si="1475"/>
        <v>2.5077733860342555E-5</v>
      </c>
      <c r="CX318" s="71">
        <f t="shared" si="1475"/>
        <v>1.9304314888010543E-4</v>
      </c>
      <c r="CY318" s="71">
        <f t="shared" si="1475"/>
        <v>6.4715019762845855E-3</v>
      </c>
      <c r="CZ318" s="71">
        <f t="shared" si="1475"/>
        <v>6.0646870882740452E-4</v>
      </c>
      <c r="DA318" s="71">
        <f t="shared" si="1475"/>
        <v>2.9384071146245057E-3</v>
      </c>
      <c r="DB318" s="71">
        <f t="shared" si="1475"/>
        <v>6.0520289855072471E-4</v>
      </c>
      <c r="DC318" s="71">
        <f t="shared" si="1475"/>
        <v>1.5545421607378128E-4</v>
      </c>
      <c r="DD318" s="71">
        <f t="shared" si="1475"/>
        <v>5.9437249670619238E-2</v>
      </c>
      <c r="DE318" s="71">
        <f t="shared" si="1475"/>
        <v>1.759084321475626E-3</v>
      </c>
      <c r="DF318" s="71">
        <f t="shared" si="1475"/>
        <v>5.3431060606060608E-4</v>
      </c>
      <c r="DG318" s="71">
        <f t="shared" si="1475"/>
        <v>3.1276245718050065E-2</v>
      </c>
      <c r="DH318" s="71">
        <f t="shared" si="1475"/>
        <v>1.3426811594202898E-4</v>
      </c>
      <c r="DI318" s="71">
        <f t="shared" si="1475"/>
        <v>4.8760210803689067E-5</v>
      </c>
      <c r="DJ318" s="71">
        <f t="shared" si="1475"/>
        <v>1.9281278985507251E-2</v>
      </c>
      <c r="DK318" s="71">
        <f t="shared" si="1475"/>
        <v>4.7969707180500656E-2</v>
      </c>
      <c r="DL318" s="71">
        <f t="shared" si="1475"/>
        <v>1.4446706192358368E-4</v>
      </c>
      <c r="DM318" s="71">
        <f t="shared" si="1475"/>
        <v>0.38059741765480892</v>
      </c>
      <c r="DN318" s="71">
        <f t="shared" si="1475"/>
        <v>0.14682831884057973</v>
      </c>
      <c r="DO318" s="71">
        <f t="shared" si="1475"/>
        <v>5.3356752305665331E-4</v>
      </c>
      <c r="DP318" s="71">
        <f t="shared" si="1475"/>
        <v>3.0924901185770757E-4</v>
      </c>
      <c r="DQ318" s="71">
        <f t="shared" si="1475"/>
        <v>2.1102687747035576E-3</v>
      </c>
      <c r="DR318" s="71">
        <f t="shared" si="1475"/>
        <v>4.3879117259552048E-5</v>
      </c>
      <c r="DS318" s="72">
        <f t="shared" si="1475"/>
        <v>200.66729474472993</v>
      </c>
      <c r="DT318" s="73">
        <f t="shared" si="1475"/>
        <v>9.6186508333333336</v>
      </c>
      <c r="DU318" s="71">
        <f t="shared" si="1475"/>
        <v>7.5024850724637684</v>
      </c>
      <c r="DV318" s="71">
        <f t="shared" si="1475"/>
        <v>9.550148742753624</v>
      </c>
      <c r="DW318" s="71">
        <f t="shared" si="1475"/>
        <v>7.8038043514492754</v>
      </c>
      <c r="DX318" s="71">
        <f t="shared" si="1475"/>
        <v>4.6882590362318837</v>
      </c>
      <c r="DY318" s="71">
        <f t="shared" si="1475"/>
        <v>0.3695911811594203</v>
      </c>
      <c r="DZ318" s="71">
        <f t="shared" si="1475"/>
        <v>2.1242949782608695</v>
      </c>
      <c r="EA318" s="71">
        <f t="shared" si="1475"/>
        <v>0.25426315217391304</v>
      </c>
      <c r="EB318" s="71">
        <f t="shared" si="1475"/>
        <v>0.27144559057971018</v>
      </c>
      <c r="EC318" s="71">
        <f t="shared" si="1475"/>
        <v>2.1161657608695648</v>
      </c>
      <c r="ED318" s="71">
        <f t="shared" si="1475"/>
        <v>9.5950833333333332E-2</v>
      </c>
      <c r="EE318" s="71">
        <f t="shared" si="1475"/>
        <v>1.3197789855072462E-2</v>
      </c>
      <c r="EF318" s="71">
        <f t="shared" si="1475"/>
        <v>2.0748913043478257E-4</v>
      </c>
      <c r="EG318" s="71">
        <f t="shared" si="1475"/>
        <v>1.8425579710144926E-3</v>
      </c>
      <c r="EH318" s="71">
        <f t="shared" si="1475"/>
        <v>1.7892934782608696E-2</v>
      </c>
      <c r="EI318" s="71">
        <f t="shared" ref="EI318:FP318" si="1476">IF(COUNT(EI288:EI292)&lt;3,"",AVERAGE(EI288:EI292))</f>
        <v>0.60104289855072446</v>
      </c>
      <c r="EJ318" s="71">
        <f t="shared" si="1476"/>
        <v>5.2930833333333337E-2</v>
      </c>
      <c r="EK318" s="71">
        <f t="shared" si="1476"/>
        <v>1.2306521739130435E-3</v>
      </c>
      <c r="EL318" s="71">
        <f t="shared" si="1476"/>
        <v>5.9445579710144927E-2</v>
      </c>
      <c r="EM318" s="71">
        <f t="shared" si="1476"/>
        <v>0.30799340579710138</v>
      </c>
      <c r="EN318" s="71">
        <f t="shared" si="1476"/>
        <v>0.19879594202898554</v>
      </c>
      <c r="EO318" s="71">
        <f t="shared" si="1476"/>
        <v>0.21298771739130434</v>
      </c>
      <c r="EP318" s="71">
        <f t="shared" si="1476"/>
        <v>0.400941231884058</v>
      </c>
      <c r="EQ318" s="71">
        <f t="shared" si="1476"/>
        <v>1.1801638768115938</v>
      </c>
      <c r="ER318" s="71">
        <f t="shared" si="1476"/>
        <v>5.4150072463768115E-2</v>
      </c>
      <c r="ES318" s="71">
        <f t="shared" si="1476"/>
        <v>0</v>
      </c>
      <c r="ET318" s="71">
        <f t="shared" si="1476"/>
        <v>6.2000000000000003E-5</v>
      </c>
      <c r="EU318" s="71">
        <f t="shared" si="1476"/>
        <v>5.5381521739130443E-4</v>
      </c>
      <c r="EV318" s="71">
        <f t="shared" si="1476"/>
        <v>1.5282844202898549E-2</v>
      </c>
      <c r="EW318" s="71">
        <f t="shared" si="1476"/>
        <v>1.3718985507246376E-3</v>
      </c>
      <c r="EX318" s="71">
        <f t="shared" si="1476"/>
        <v>1.0195739130434783E-2</v>
      </c>
      <c r="EY318" s="71">
        <f t="shared" si="1476"/>
        <v>6.8997826086956526E-4</v>
      </c>
      <c r="EZ318" s="71">
        <f t="shared" si="1476"/>
        <v>6.3760507246376813E-4</v>
      </c>
      <c r="FA318" s="71">
        <f t="shared" si="1476"/>
        <v>0.28650452898550721</v>
      </c>
      <c r="FB318" s="71">
        <f t="shared" si="1476"/>
        <v>9.3011956521739138E-3</v>
      </c>
      <c r="FC318" s="71">
        <f t="shared" si="1476"/>
        <v>0</v>
      </c>
      <c r="FD318" s="71">
        <f t="shared" si="1476"/>
        <v>4.5834166666666669E-2</v>
      </c>
      <c r="FE318" s="71">
        <f t="shared" si="1476"/>
        <v>1.6112318840579709E-4</v>
      </c>
      <c r="FF318" s="71">
        <f t="shared" si="1476"/>
        <v>4.9973550724637691E-4</v>
      </c>
      <c r="FG318" s="71">
        <f t="shared" si="1476"/>
        <v>6.9002800724637686E-2</v>
      </c>
      <c r="FH318" s="71">
        <f t="shared" si="1476"/>
        <v>0.14538939492753622</v>
      </c>
      <c r="FI318" s="71">
        <f t="shared" si="1476"/>
        <v>2.6805797101449276E-4</v>
      </c>
      <c r="FJ318" s="71">
        <f t="shared" si="1476"/>
        <v>3.0674568840579712</v>
      </c>
      <c r="FK318" s="71">
        <f t="shared" si="1476"/>
        <v>1.1365476485507249</v>
      </c>
      <c r="FL318" s="71">
        <f t="shared" si="1476"/>
        <v>1.2221739130434781E-3</v>
      </c>
      <c r="FM318" s="71">
        <f t="shared" si="1476"/>
        <v>1.3236557971014493E-3</v>
      </c>
      <c r="FN318" s="71">
        <f t="shared" si="1476"/>
        <v>4.4416449275362316E-3</v>
      </c>
      <c r="FO318" s="71">
        <f t="shared" si="1476"/>
        <v>5.6597826086956517E-5</v>
      </c>
      <c r="FP318" s="72">
        <f t="shared" si="1476"/>
        <v>65.44372445652175</v>
      </c>
    </row>
    <row r="319" spans="1:172" x14ac:dyDescent="0.2">
      <c r="A319" s="62" t="str">
        <f t="shared" si="1410"/>
        <v>MOOS1</v>
      </c>
      <c r="B319" s="63" t="s">
        <v>70</v>
      </c>
      <c r="C319" s="20"/>
      <c r="D319" s="41"/>
      <c r="E319" s="41"/>
      <c r="F319" s="41"/>
      <c r="G319" s="41"/>
      <c r="H319" s="41"/>
      <c r="I319" s="20"/>
      <c r="J319" s="64">
        <f t="shared" si="1411"/>
        <v>7.3930372859025031</v>
      </c>
      <c r="K319" s="41"/>
      <c r="L319" s="64">
        <f t="shared" ref="L319:U319" si="1477">IF(COUNT(L289:L293)&lt;3,"",AVERAGE(L289:L293))</f>
        <v>21.201914094202898</v>
      </c>
      <c r="M319" s="64">
        <f t="shared" si="1477"/>
        <v>9.2019140942028983</v>
      </c>
      <c r="N319" s="64">
        <f t="shared" si="1477"/>
        <v>4.5575092789855072</v>
      </c>
      <c r="O319" s="64">
        <f t="shared" si="1477"/>
        <v>0.61176466996047441</v>
      </c>
      <c r="P319" s="64">
        <f t="shared" si="1477"/>
        <v>1.9971311758893275</v>
      </c>
      <c r="Q319" s="64">
        <f t="shared" si="1477"/>
        <v>0.66280289855072461</v>
      </c>
      <c r="R319" s="64">
        <f t="shared" si="1477"/>
        <v>9.9696468050065865E-2</v>
      </c>
      <c r="S319" s="64">
        <f t="shared" si="1477"/>
        <v>0.70898934189723328</v>
      </c>
      <c r="T319" s="64">
        <f t="shared" si="1477"/>
        <v>0.56402008893280642</v>
      </c>
      <c r="U319" s="65">
        <f t="shared" si="1477"/>
        <v>12</v>
      </c>
      <c r="V319" s="20"/>
      <c r="W319" s="64">
        <f t="shared" si="1413"/>
        <v>18.048342362318841</v>
      </c>
      <c r="X319" s="41"/>
      <c r="Y319" s="64">
        <f t="shared" ref="Y319:AH319" si="1478">IF(COUNT(Y289:Y293)&lt;3,"",AVERAGE(Y289:Y293))</f>
        <v>66.407832307971006</v>
      </c>
      <c r="Z319" s="64">
        <f t="shared" si="1478"/>
        <v>54.407832307971013</v>
      </c>
      <c r="AA319" s="64">
        <f t="shared" si="1478"/>
        <v>40.172311181159415</v>
      </c>
      <c r="AB319" s="64">
        <f t="shared" si="1478"/>
        <v>3.1326923405797098</v>
      </c>
      <c r="AC319" s="64">
        <f t="shared" si="1478"/>
        <v>6.6545869311594199</v>
      </c>
      <c r="AD319" s="64">
        <f t="shared" si="1478"/>
        <v>2.2973815217391307</v>
      </c>
      <c r="AE319" s="64">
        <f t="shared" si="1478"/>
        <v>0.30202642391304352</v>
      </c>
      <c r="AF319" s="64">
        <f t="shared" si="1478"/>
        <v>1.3270489565217392</v>
      </c>
      <c r="AG319" s="64">
        <f t="shared" si="1478"/>
        <v>0.52178526449275364</v>
      </c>
      <c r="AH319" s="65">
        <f t="shared" si="1478"/>
        <v>12</v>
      </c>
      <c r="AI319" s="66">
        <f t="shared" si="1419"/>
        <v>7.3930372859025031</v>
      </c>
      <c r="AJ319" s="67">
        <f t="shared" si="1420"/>
        <v>1</v>
      </c>
      <c r="AK319" s="67">
        <f t="shared" si="1421"/>
        <v>0.21495744482011825</v>
      </c>
      <c r="AL319" s="67">
        <f t="shared" si="1422"/>
        <v>2.8854218880537075E-2</v>
      </c>
      <c r="AM319" s="67">
        <f t="shared" si="1423"/>
        <v>9.4195796050102393E-2</v>
      </c>
      <c r="AN319" s="67">
        <f t="shared" si="1424"/>
        <v>3.1261465149127761E-2</v>
      </c>
      <c r="AO319" s="67">
        <f t="shared" si="1425"/>
        <v>4.7022390340372726E-3</v>
      </c>
      <c r="AP319" s="67">
        <f t="shared" si="1426"/>
        <v>3.3439874284326418E-2</v>
      </c>
      <c r="AQ319" s="67">
        <f t="shared" si="1427"/>
        <v>2.6602319320170379E-2</v>
      </c>
      <c r="AR319" s="68">
        <f t="shared" si="1428"/>
        <v>0.56598663435208818</v>
      </c>
      <c r="AS319" s="66">
        <f t="shared" si="1429"/>
        <v>18.048342362318841</v>
      </c>
      <c r="AT319" s="67">
        <f t="shared" si="1430"/>
        <v>1</v>
      </c>
      <c r="AU319" s="67">
        <f t="shared" si="1431"/>
        <v>0.60493333067788579</v>
      </c>
      <c r="AV319" s="67">
        <f t="shared" si="1432"/>
        <v>4.717353709200487E-2</v>
      </c>
      <c r="AW319" s="67">
        <f t="shared" si="1433"/>
        <v>0.10020786253492364</v>
      </c>
      <c r="AX319" s="67">
        <f t="shared" si="1434"/>
        <v>3.4595038595520808E-2</v>
      </c>
      <c r="AY319" s="67">
        <f t="shared" si="1435"/>
        <v>4.5480542492694941E-3</v>
      </c>
      <c r="AZ319" s="67">
        <f t="shared" si="1436"/>
        <v>1.9983319894669293E-2</v>
      </c>
      <c r="BA319" s="67">
        <f t="shared" si="1437"/>
        <v>7.8572849972415558E-3</v>
      </c>
      <c r="BB319" s="68">
        <f t="shared" si="1438"/>
        <v>0.18070157665061484</v>
      </c>
      <c r="BC319" s="66">
        <f t="shared" si="1439"/>
        <v>7.3930372859025031</v>
      </c>
      <c r="BD319" s="69">
        <f t="shared" si="1440"/>
        <v>7.3930372859025031</v>
      </c>
      <c r="BE319" s="69">
        <f t="shared" si="1441"/>
        <v>1.589188404437464</v>
      </c>
      <c r="BF319" s="69">
        <f t="shared" si="1442"/>
        <v>0.21332031603940257</v>
      </c>
      <c r="BG319" s="69">
        <f t="shared" si="1443"/>
        <v>0.69639303237367467</v>
      </c>
      <c r="BH319" s="69">
        <f t="shared" si="1444"/>
        <v>0.23111717745944318</v>
      </c>
      <c r="BI319" s="69">
        <f t="shared" si="1445"/>
        <v>3.4763828505863723E-2</v>
      </c>
      <c r="BJ319" s="69">
        <f t="shared" si="1446"/>
        <v>0.2472222374199175</v>
      </c>
      <c r="BK319" s="69">
        <f t="shared" si="1447"/>
        <v>0.19667193862550414</v>
      </c>
      <c r="BL319" s="70">
        <f t="shared" si="1448"/>
        <v>4.1843602910874544</v>
      </c>
      <c r="BM319" s="66">
        <f t="shared" si="1449"/>
        <v>18.048342362318841</v>
      </c>
      <c r="BN319" s="69">
        <f t="shared" si="1450"/>
        <v>18.048342362318841</v>
      </c>
      <c r="BO319" s="69">
        <f t="shared" si="1451"/>
        <v>10.918043858452318</v>
      </c>
      <c r="BP319" s="69">
        <f t="shared" si="1452"/>
        <v>0.85140414787805063</v>
      </c>
      <c r="BQ319" s="69">
        <f t="shared" si="1453"/>
        <v>1.8085858104264856</v>
      </c>
      <c r="BR319" s="69">
        <f t="shared" si="1454"/>
        <v>0.62438310060959357</v>
      </c>
      <c r="BS319" s="69">
        <f t="shared" si="1455"/>
        <v>8.2084840173214824E-2</v>
      </c>
      <c r="BT319" s="69">
        <f t="shared" si="1456"/>
        <v>0.36066579899472867</v>
      </c>
      <c r="BU319" s="69">
        <f t="shared" si="1457"/>
        <v>0.14181096966852705</v>
      </c>
      <c r="BV319" s="70">
        <f t="shared" si="1458"/>
        <v>3.2613639208010969</v>
      </c>
      <c r="BW319" s="71">
        <f t="shared" ref="BW319:EH319" si="1479">IF(COUNT(BW289:BW293)&lt;3,"",AVERAGE(BW289:BW293))</f>
        <v>2.6978047002635046</v>
      </c>
      <c r="BX319" s="71">
        <f t="shared" si="1479"/>
        <v>1.5205062516469037</v>
      </c>
      <c r="BY319" s="71">
        <f t="shared" si="1479"/>
        <v>2.7376171989459812</v>
      </c>
      <c r="BZ319" s="71">
        <f t="shared" si="1479"/>
        <v>1.5575354064558629</v>
      </c>
      <c r="CA319" s="71">
        <f t="shared" si="1479"/>
        <v>0.55395469169960476</v>
      </c>
      <c r="CB319" s="71">
        <f t="shared" si="1479"/>
        <v>7.0203757575757572E-2</v>
      </c>
      <c r="CC319" s="71">
        <f t="shared" si="1479"/>
        <v>0.6786623300395257</v>
      </c>
      <c r="CD319" s="71">
        <f t="shared" si="1479"/>
        <v>6.6280289855072477E-2</v>
      </c>
      <c r="CE319" s="71">
        <f t="shared" si="1479"/>
        <v>9.9696468050065865E-2</v>
      </c>
      <c r="CF319" s="71">
        <f t="shared" si="1479"/>
        <v>1.1816489031620552</v>
      </c>
      <c r="CG319" s="71">
        <f t="shared" si="1479"/>
        <v>8.8738898550724629E-2</v>
      </c>
      <c r="CH319" s="71">
        <f t="shared" si="1479"/>
        <v>8.5838530961791816E-3</v>
      </c>
      <c r="CI319" s="71">
        <f t="shared" si="1479"/>
        <v>6.4810935441370223E-5</v>
      </c>
      <c r="CJ319" s="71">
        <f t="shared" si="1479"/>
        <v>7.2691172595520427E-4</v>
      </c>
      <c r="CK319" s="71">
        <f t="shared" si="1479"/>
        <v>9.0356749011857706E-3</v>
      </c>
      <c r="CL319" s="71">
        <f t="shared" si="1479"/>
        <v>0.13439085638998682</v>
      </c>
      <c r="CM319" s="71">
        <f t="shared" si="1479"/>
        <v>2.4187203557312253E-2</v>
      </c>
      <c r="CN319" s="71">
        <f t="shared" si="1479"/>
        <v>2.4102108036890647E-4</v>
      </c>
      <c r="CO319" s="71">
        <f t="shared" si="1479"/>
        <v>2.2075823451910407E-3</v>
      </c>
      <c r="CP319" s="71">
        <f t="shared" si="1479"/>
        <v>7.4425266798418974E-2</v>
      </c>
      <c r="CQ319" s="71">
        <f t="shared" si="1479"/>
        <v>0.12822921936758894</v>
      </c>
      <c r="CR319" s="71">
        <f t="shared" si="1479"/>
        <v>7.955434782608696E-2</v>
      </c>
      <c r="CS319" s="71">
        <f t="shared" si="1479"/>
        <v>9.2538791172595516E-2</v>
      </c>
      <c r="CT319" s="71">
        <f t="shared" si="1479"/>
        <v>0.37695520750988154</v>
      </c>
      <c r="CU319" s="71">
        <f t="shared" si="1479"/>
        <v>5.1255075757575763E-2</v>
      </c>
      <c r="CV319" s="71">
        <f t="shared" si="1479"/>
        <v>1.4723753952569169E-2</v>
      </c>
      <c r="CW319" s="71">
        <f t="shared" si="1479"/>
        <v>2.7016139657444006E-5</v>
      </c>
      <c r="CX319" s="71">
        <f t="shared" si="1479"/>
        <v>1.924380764163373E-4</v>
      </c>
      <c r="CY319" s="71">
        <f t="shared" si="1479"/>
        <v>6.3544041501976288E-3</v>
      </c>
      <c r="CZ319" s="71">
        <f t="shared" si="1479"/>
        <v>5.5020783926218702E-4</v>
      </c>
      <c r="DA319" s="71">
        <f t="shared" si="1479"/>
        <v>3.1595375494071149E-3</v>
      </c>
      <c r="DB319" s="71">
        <f t="shared" si="1479"/>
        <v>5.9723550724637684E-4</v>
      </c>
      <c r="DC319" s="71">
        <f t="shared" si="1479"/>
        <v>1.3246508563899867E-4</v>
      </c>
      <c r="DD319" s="71">
        <f t="shared" si="1479"/>
        <v>5.4421054018445325E-2</v>
      </c>
      <c r="DE319" s="71">
        <f t="shared" si="1479"/>
        <v>2.5490843214756257E-3</v>
      </c>
      <c r="DF319" s="71">
        <f t="shared" si="1479"/>
        <v>4.5202437417654807E-4</v>
      </c>
      <c r="DG319" s="71">
        <f t="shared" si="1479"/>
        <v>3.1324767457180498E-2</v>
      </c>
      <c r="DH319" s="71">
        <f t="shared" si="1479"/>
        <v>1.3565942028985508E-4</v>
      </c>
      <c r="DI319" s="71">
        <f t="shared" si="1479"/>
        <v>4.2858036890645583E-5</v>
      </c>
      <c r="DJ319" s="71">
        <f t="shared" si="1479"/>
        <v>1.9580525362318843E-2</v>
      </c>
      <c r="DK319" s="71">
        <f t="shared" si="1479"/>
        <v>5.082150065876153E-2</v>
      </c>
      <c r="DL319" s="71">
        <f t="shared" si="1479"/>
        <v>1.4376054018445326E-4</v>
      </c>
      <c r="DM319" s="71">
        <f t="shared" si="1479"/>
        <v>0.35177462779973645</v>
      </c>
      <c r="DN319" s="71">
        <f t="shared" si="1479"/>
        <v>0.13429198188405797</v>
      </c>
      <c r="DO319" s="71">
        <f t="shared" si="1479"/>
        <v>5.4421607378129112E-4</v>
      </c>
      <c r="DP319" s="71">
        <f t="shared" si="1479"/>
        <v>2.6330335968379446E-4</v>
      </c>
      <c r="DQ319" s="71">
        <f t="shared" si="1479"/>
        <v>2.3447144268774699E-3</v>
      </c>
      <c r="DR319" s="71">
        <f t="shared" si="1479"/>
        <v>4.2900856389986824E-5</v>
      </c>
      <c r="DS319" s="72">
        <f t="shared" si="1479"/>
        <v>210.01089459980238</v>
      </c>
      <c r="DT319" s="73">
        <f t="shared" si="1479"/>
        <v>9.2203166666666654</v>
      </c>
      <c r="DU319" s="71">
        <f t="shared" si="1479"/>
        <v>7.0085684057971012</v>
      </c>
      <c r="DV319" s="71">
        <f t="shared" si="1479"/>
        <v>9.044738909420289</v>
      </c>
      <c r="DW319" s="71">
        <f t="shared" si="1479"/>
        <v>7.168606684782608</v>
      </c>
      <c r="DX319" s="71">
        <f t="shared" si="1479"/>
        <v>4.1382670362318832</v>
      </c>
      <c r="DY319" s="71">
        <f t="shared" si="1479"/>
        <v>0.351965597826087</v>
      </c>
      <c r="DZ319" s="71">
        <f t="shared" si="1479"/>
        <v>2.0628594782608696</v>
      </c>
      <c r="EA319" s="71">
        <f t="shared" si="1479"/>
        <v>0.22973815217391308</v>
      </c>
      <c r="EB319" s="71">
        <f t="shared" si="1479"/>
        <v>0.30202642391304352</v>
      </c>
      <c r="EC319" s="71">
        <f t="shared" si="1479"/>
        <v>2.2117482608695651</v>
      </c>
      <c r="ED319" s="71">
        <f t="shared" si="1479"/>
        <v>8.3750999999999992E-2</v>
      </c>
      <c r="EE319" s="71">
        <f t="shared" si="1479"/>
        <v>1.6613289855072464E-2</v>
      </c>
      <c r="EF319" s="71">
        <f t="shared" si="1479"/>
        <v>2.0848913043478257E-4</v>
      </c>
      <c r="EG319" s="71">
        <f t="shared" si="1479"/>
        <v>1.8104746376811595E-3</v>
      </c>
      <c r="EH319" s="71">
        <f t="shared" si="1479"/>
        <v>1.9495601449275361E-2</v>
      </c>
      <c r="EI319" s="71">
        <f t="shared" ref="EI319:FP319" si="1480">IF(COUNT(EI289:EI293)&lt;3,"",AVERAGE(EI289:EI293))</f>
        <v>0.56145206521739133</v>
      </c>
      <c r="EJ319" s="71">
        <f t="shared" si="1480"/>
        <v>4.843083333333334E-2</v>
      </c>
      <c r="EK319" s="71">
        <f t="shared" si="1480"/>
        <v>7.2898550724637677E-4</v>
      </c>
      <c r="EL319" s="71">
        <f t="shared" si="1480"/>
        <v>3.8340579710144929E-2</v>
      </c>
      <c r="EM319" s="71">
        <f t="shared" si="1480"/>
        <v>0.3072759057971014</v>
      </c>
      <c r="EN319" s="71">
        <f t="shared" si="1480"/>
        <v>0.21012260869565219</v>
      </c>
      <c r="EO319" s="71">
        <f t="shared" si="1480"/>
        <v>0.20942021739130431</v>
      </c>
      <c r="EP319" s="71">
        <f t="shared" si="1480"/>
        <v>0.38087373188405793</v>
      </c>
      <c r="EQ319" s="71">
        <f t="shared" si="1480"/>
        <v>1.1460330434782606</v>
      </c>
      <c r="ER319" s="71">
        <f t="shared" si="1480"/>
        <v>4.6098405797101456E-2</v>
      </c>
      <c r="ES319" s="71">
        <f t="shared" si="1480"/>
        <v>1.3666666666666666E-5</v>
      </c>
      <c r="ET319" s="71">
        <f t="shared" si="1480"/>
        <v>6.6749999999999996E-5</v>
      </c>
      <c r="EU319" s="71">
        <f t="shared" si="1480"/>
        <v>5.7789855072463774E-4</v>
      </c>
      <c r="EV319" s="71">
        <f t="shared" si="1480"/>
        <v>1.5751010869565214E-2</v>
      </c>
      <c r="EW319" s="71">
        <f t="shared" si="1480"/>
        <v>1.3008985507246378E-3</v>
      </c>
      <c r="EX319" s="71">
        <f t="shared" si="1480"/>
        <v>1.1341822463768116E-2</v>
      </c>
      <c r="EY319" s="71">
        <f t="shared" si="1480"/>
        <v>7.0489492753623192E-4</v>
      </c>
      <c r="EZ319" s="71">
        <f t="shared" si="1480"/>
        <v>5.5385507246376818E-4</v>
      </c>
      <c r="FA319" s="71">
        <f t="shared" si="1480"/>
        <v>0.27284119565217385</v>
      </c>
      <c r="FB319" s="71">
        <f t="shared" si="1480"/>
        <v>9.5003623188405807E-3</v>
      </c>
      <c r="FC319" s="71">
        <f t="shared" si="1480"/>
        <v>0</v>
      </c>
      <c r="FD319" s="71">
        <f t="shared" si="1480"/>
        <v>5.3248416666666666E-2</v>
      </c>
      <c r="FE319" s="71">
        <f t="shared" si="1480"/>
        <v>1.7728985507246375E-4</v>
      </c>
      <c r="FF319" s="71">
        <f t="shared" si="1480"/>
        <v>4.4731884057971005E-4</v>
      </c>
      <c r="FG319" s="71">
        <f t="shared" si="1480"/>
        <v>7.6813800724637699E-2</v>
      </c>
      <c r="FH319" s="71">
        <f t="shared" si="1480"/>
        <v>0.1635623115942029</v>
      </c>
      <c r="FI319" s="71">
        <f t="shared" si="1480"/>
        <v>2.8847463768115944E-4</v>
      </c>
      <c r="FJ319" s="71">
        <f t="shared" si="1480"/>
        <v>2.7088935507246381</v>
      </c>
      <c r="FK319" s="71">
        <f t="shared" si="1480"/>
        <v>1.0032162318840578</v>
      </c>
      <c r="FL319" s="71">
        <f t="shared" si="1480"/>
        <v>1.2835905797101447E-3</v>
      </c>
      <c r="FM319" s="71">
        <f t="shared" si="1480"/>
        <v>1.1582391304347827E-3</v>
      </c>
      <c r="FN319" s="71">
        <f t="shared" si="1480"/>
        <v>4.5031449275362316E-3</v>
      </c>
      <c r="FO319" s="71">
        <f t="shared" si="1480"/>
        <v>6.2931159420289847E-5</v>
      </c>
      <c r="FP319" s="72">
        <f t="shared" si="1480"/>
        <v>71.79518370652174</v>
      </c>
    </row>
    <row r="320" spans="1:172" x14ac:dyDescent="0.2">
      <c r="A320" s="62" t="str">
        <f t="shared" si="1410"/>
        <v>MOOS1</v>
      </c>
      <c r="B320" s="63" t="s">
        <v>71</v>
      </c>
      <c r="C320" s="20"/>
      <c r="D320" s="41"/>
      <c r="E320" s="41"/>
      <c r="F320" s="41"/>
      <c r="G320" s="41"/>
      <c r="H320" s="41"/>
      <c r="I320" s="20"/>
      <c r="J320" s="64">
        <f t="shared" si="1411"/>
        <v>7.0669909449934121</v>
      </c>
      <c r="K320" s="41"/>
      <c r="L320" s="64">
        <f t="shared" ref="L320:U320" si="1481">IF(COUNT(L290:L294)&lt;3,"",AVERAGE(L290:L294))</f>
        <v>20.455754344202898</v>
      </c>
      <c r="M320" s="64">
        <f t="shared" si="1481"/>
        <v>8.455754344202898</v>
      </c>
      <c r="N320" s="64">
        <f t="shared" si="1481"/>
        <v>4.2425385062582341</v>
      </c>
      <c r="O320" s="64">
        <f t="shared" si="1481"/>
        <v>0.50313816238471676</v>
      </c>
      <c r="P320" s="64">
        <f t="shared" si="1481"/>
        <v>1.8374630243741765</v>
      </c>
      <c r="Q320" s="64">
        <f t="shared" si="1481"/>
        <v>0.53777183794466399</v>
      </c>
      <c r="R320" s="64">
        <f t="shared" si="1481"/>
        <v>8.4992293807641617E-2</v>
      </c>
      <c r="S320" s="64">
        <f t="shared" si="1481"/>
        <v>0.73924470553359689</v>
      </c>
      <c r="T320" s="64">
        <f t="shared" si="1481"/>
        <v>0.51060577832674581</v>
      </c>
      <c r="U320" s="65">
        <f t="shared" si="1481"/>
        <v>12</v>
      </c>
      <c r="V320" s="20"/>
      <c r="W320" s="64">
        <f t="shared" si="1413"/>
        <v>17.181196119565218</v>
      </c>
      <c r="X320" s="41"/>
      <c r="Y320" s="64">
        <f t="shared" ref="Y320:AH320" si="1482">IF(COUNT(Y290:Y294)&lt;3,"",AVERAGE(Y290:Y294))</f>
        <v>60.167620054347822</v>
      </c>
      <c r="Z320" s="64">
        <f t="shared" si="1482"/>
        <v>48.167620054347829</v>
      </c>
      <c r="AA320" s="64">
        <f t="shared" si="1482"/>
        <v>34.38866551449275</v>
      </c>
      <c r="AB320" s="64">
        <f t="shared" si="1482"/>
        <v>2.7730923623188404</v>
      </c>
      <c r="AC320" s="64">
        <f t="shared" si="1482"/>
        <v>6.5869736014492757</v>
      </c>
      <c r="AD320" s="64">
        <f t="shared" si="1482"/>
        <v>2.2003329710144932</v>
      </c>
      <c r="AE320" s="64">
        <f t="shared" si="1482"/>
        <v>0.28068653260869569</v>
      </c>
      <c r="AF320" s="64">
        <f t="shared" si="1482"/>
        <v>1.3462458913043478</v>
      </c>
      <c r="AG320" s="64">
        <f t="shared" si="1482"/>
        <v>0.59162324637681163</v>
      </c>
      <c r="AH320" s="65">
        <f t="shared" si="1482"/>
        <v>12</v>
      </c>
      <c r="AI320" s="66">
        <f t="shared" si="1419"/>
        <v>7.0669909449934121</v>
      </c>
      <c r="AJ320" s="67">
        <f t="shared" si="1420"/>
        <v>1</v>
      </c>
      <c r="AK320" s="67">
        <f t="shared" si="1421"/>
        <v>0.20740073599195119</v>
      </c>
      <c r="AL320" s="67">
        <f t="shared" si="1422"/>
        <v>2.4596412037344625E-2</v>
      </c>
      <c r="AM320" s="67">
        <f t="shared" si="1423"/>
        <v>8.9826216792386754E-2</v>
      </c>
      <c r="AN320" s="67">
        <f t="shared" si="1424"/>
        <v>2.6289513889135405E-2</v>
      </c>
      <c r="AO320" s="67">
        <f t="shared" si="1425"/>
        <v>4.1549332465330565E-3</v>
      </c>
      <c r="AP320" s="67">
        <f t="shared" si="1426"/>
        <v>3.6138716426417035E-2</v>
      </c>
      <c r="AQ320" s="67">
        <f t="shared" si="1427"/>
        <v>2.4961473907778427E-2</v>
      </c>
      <c r="AR320" s="68">
        <f t="shared" si="1428"/>
        <v>0.58663199596942583</v>
      </c>
      <c r="AS320" s="66">
        <f t="shared" si="1429"/>
        <v>17.181196119565218</v>
      </c>
      <c r="AT320" s="67">
        <f t="shared" si="1430"/>
        <v>1</v>
      </c>
      <c r="AU320" s="67">
        <f t="shared" si="1431"/>
        <v>0.57154771093538981</v>
      </c>
      <c r="AV320" s="67">
        <f t="shared" si="1432"/>
        <v>4.6089447443890576E-2</v>
      </c>
      <c r="AW320" s="67">
        <f t="shared" si="1433"/>
        <v>0.10947705087054194</v>
      </c>
      <c r="AX320" s="67">
        <f t="shared" si="1434"/>
        <v>3.6570051616251244E-2</v>
      </c>
      <c r="AY320" s="67">
        <f t="shared" si="1435"/>
        <v>4.6650762046954652E-3</v>
      </c>
      <c r="AZ320" s="67">
        <f t="shared" si="1436"/>
        <v>2.2374923423733886E-2</v>
      </c>
      <c r="BA320" s="67">
        <f t="shared" si="1437"/>
        <v>9.8329175367484027E-3</v>
      </c>
      <c r="BB320" s="68">
        <f t="shared" si="1438"/>
        <v>0.19944282305267713</v>
      </c>
      <c r="BC320" s="66">
        <f t="shared" si="1439"/>
        <v>7.0669909449934121</v>
      </c>
      <c r="BD320" s="69">
        <f t="shared" si="1440"/>
        <v>7.0669909449934121</v>
      </c>
      <c r="BE320" s="69">
        <f t="shared" si="1441"/>
        <v>1.4656991232400882</v>
      </c>
      <c r="BF320" s="69">
        <f t="shared" si="1442"/>
        <v>0.17382262114724142</v>
      </c>
      <c r="BG320" s="69">
        <f t="shared" si="1443"/>
        <v>0.63480106069481235</v>
      </c>
      <c r="BH320" s="69">
        <f t="shared" si="1444"/>
        <v>0.18578775660279845</v>
      </c>
      <c r="BI320" s="69">
        <f t="shared" si="1445"/>
        <v>2.936287563030119E-2</v>
      </c>
      <c r="BJ320" s="69">
        <f t="shared" si="1446"/>
        <v>0.25539198174917388</v>
      </c>
      <c r="BK320" s="69">
        <f t="shared" si="1447"/>
        <v>0.17640251007995947</v>
      </c>
      <c r="BL320" s="70">
        <f t="shared" si="1448"/>
        <v>4.1457230035593442</v>
      </c>
      <c r="BM320" s="66">
        <f t="shared" si="1449"/>
        <v>17.181196119565218</v>
      </c>
      <c r="BN320" s="69">
        <f t="shared" si="1450"/>
        <v>17.181196119565218</v>
      </c>
      <c r="BO320" s="69">
        <f t="shared" si="1451"/>
        <v>9.8198733132695022</v>
      </c>
      <c r="BP320" s="69">
        <f t="shared" si="1452"/>
        <v>0.79187183557587781</v>
      </c>
      <c r="BQ320" s="69">
        <f t="shared" si="1453"/>
        <v>1.8809466815983991</v>
      </c>
      <c r="BR320" s="69">
        <f t="shared" si="1454"/>
        <v>0.6283172289214356</v>
      </c>
      <c r="BS320" s="69">
        <f t="shared" si="1455"/>
        <v>8.0151589185589761E-2</v>
      </c>
      <c r="BT320" s="69">
        <f t="shared" si="1456"/>
        <v>0.38442794750342557</v>
      </c>
      <c r="BU320" s="69">
        <f t="shared" si="1457"/>
        <v>0.16894128462638644</v>
      </c>
      <c r="BV320" s="70">
        <f t="shared" si="1458"/>
        <v>3.4266662575077889</v>
      </c>
      <c r="BW320" s="71">
        <f t="shared" ref="BW320:EH320" si="1483">IF(COUNT(BW290:BW294)&lt;3,"",AVERAGE(BW290:BW294))</f>
        <v>2.658413412384717</v>
      </c>
      <c r="BX320" s="71">
        <f t="shared" si="1483"/>
        <v>1.4285398122529644</v>
      </c>
      <c r="BY320" s="71">
        <f t="shared" si="1483"/>
        <v>2.6549055095520417</v>
      </c>
      <c r="BZ320" s="71">
        <f t="shared" si="1483"/>
        <v>1.4192905200922266</v>
      </c>
      <c r="CA320" s="71">
        <f t="shared" si="1483"/>
        <v>0.51564597957839264</v>
      </c>
      <c r="CB320" s="71">
        <f t="shared" si="1483"/>
        <v>5.7654515151515151E-2</v>
      </c>
      <c r="CC320" s="71">
        <f t="shared" si="1483"/>
        <v>0.62750264822134383</v>
      </c>
      <c r="CD320" s="71">
        <f t="shared" si="1483"/>
        <v>5.3777183794466409E-2</v>
      </c>
      <c r="CE320" s="71">
        <f t="shared" si="1483"/>
        <v>8.4992293807641617E-2</v>
      </c>
      <c r="CF320" s="71">
        <f t="shared" si="1483"/>
        <v>1.2320745092226615</v>
      </c>
      <c r="CG320" s="71">
        <f t="shared" si="1483"/>
        <v>7.9718580368906444E-2</v>
      </c>
      <c r="CH320" s="71">
        <f t="shared" si="1483"/>
        <v>6.9747394598155456E-3</v>
      </c>
      <c r="CI320" s="71">
        <f t="shared" si="1483"/>
        <v>8.3606389986824761E-5</v>
      </c>
      <c r="CJ320" s="71">
        <f t="shared" si="1483"/>
        <v>6.2595718050065881E-4</v>
      </c>
      <c r="CK320" s="71">
        <f t="shared" si="1483"/>
        <v>7.6661900527009233E-3</v>
      </c>
      <c r="CL320" s="71">
        <f t="shared" si="1483"/>
        <v>0.11748812911725955</v>
      </c>
      <c r="CM320" s="71">
        <f t="shared" si="1483"/>
        <v>2.1021597496706197E-2</v>
      </c>
      <c r="CN320" s="71">
        <f t="shared" si="1483"/>
        <v>2.042786561264822E-4</v>
      </c>
      <c r="CO320" s="71">
        <f t="shared" si="1483"/>
        <v>-1.841963109354414E-3</v>
      </c>
      <c r="CP320" s="71">
        <f t="shared" si="1483"/>
        <v>7.0285569828722E-2</v>
      </c>
      <c r="CQ320" s="71">
        <f t="shared" si="1483"/>
        <v>0.11823255270092226</v>
      </c>
      <c r="CR320" s="71">
        <f t="shared" si="1483"/>
        <v>7.6920181159420301E-2</v>
      </c>
      <c r="CS320" s="71">
        <f t="shared" si="1483"/>
        <v>8.4936821475625826E-2</v>
      </c>
      <c r="CT320" s="71">
        <f t="shared" si="1483"/>
        <v>0.34853316205533602</v>
      </c>
      <c r="CU320" s="71">
        <f t="shared" si="1483"/>
        <v>4.6312121212121207E-2</v>
      </c>
      <c r="CV320" s="71">
        <f t="shared" si="1483"/>
        <v>1.442887516469038E-2</v>
      </c>
      <c r="CW320" s="71">
        <f t="shared" si="1483"/>
        <v>1.8357048748353099E-5</v>
      </c>
      <c r="CX320" s="71">
        <f t="shared" si="1483"/>
        <v>1.8021080368906456E-4</v>
      </c>
      <c r="CY320" s="71">
        <f t="shared" si="1483"/>
        <v>5.6185708168642956E-3</v>
      </c>
      <c r="CZ320" s="71">
        <f t="shared" si="1483"/>
        <v>4.6536693017127804E-4</v>
      </c>
      <c r="DA320" s="71">
        <f t="shared" si="1483"/>
        <v>3.4819693675889329E-3</v>
      </c>
      <c r="DB320" s="71">
        <f t="shared" si="1483"/>
        <v>5.4363702239789194E-4</v>
      </c>
      <c r="DC320" s="71">
        <f t="shared" si="1483"/>
        <v>1.0901811594202899E-4</v>
      </c>
      <c r="DD320" s="71">
        <f t="shared" si="1483"/>
        <v>4.4693023715415017E-2</v>
      </c>
      <c r="DE320" s="71">
        <f t="shared" si="1483"/>
        <v>3.3743873517786556E-3</v>
      </c>
      <c r="DF320" s="71">
        <f t="shared" si="1483"/>
        <v>5.2144861660079049E-4</v>
      </c>
      <c r="DG320" s="71">
        <f t="shared" si="1483"/>
        <v>2.8178646245059287E-2</v>
      </c>
      <c r="DH320" s="71">
        <f t="shared" si="1483"/>
        <v>1.185154808959157E-4</v>
      </c>
      <c r="DI320" s="71">
        <f t="shared" si="1483"/>
        <v>2.6001976284584981E-5</v>
      </c>
      <c r="DJ320" s="71">
        <f t="shared" si="1483"/>
        <v>1.6845146574440056E-2</v>
      </c>
      <c r="DK320" s="71">
        <f t="shared" si="1483"/>
        <v>4.8644091567852446E-2</v>
      </c>
      <c r="DL320" s="71">
        <f t="shared" si="1483"/>
        <v>1.1704084321475627E-4</v>
      </c>
      <c r="DM320" s="71">
        <f t="shared" si="1483"/>
        <v>0.33482121870882736</v>
      </c>
      <c r="DN320" s="71">
        <f t="shared" si="1483"/>
        <v>0.12500498945981553</v>
      </c>
      <c r="DO320" s="71">
        <f t="shared" si="1483"/>
        <v>4.7026152832674577E-4</v>
      </c>
      <c r="DP320" s="71">
        <f t="shared" si="1483"/>
        <v>2.5509123847167328E-4</v>
      </c>
      <c r="DQ320" s="71">
        <f t="shared" si="1483"/>
        <v>2.0776007905138338E-3</v>
      </c>
      <c r="DR320" s="71">
        <f t="shared" si="1483"/>
        <v>1.1082674571805009E-5</v>
      </c>
      <c r="DS320" s="72">
        <f t="shared" si="1483"/>
        <v>216.75812419828725</v>
      </c>
      <c r="DT320" s="73">
        <f t="shared" si="1483"/>
        <v>8.8011621376811568</v>
      </c>
      <c r="DU320" s="71">
        <f t="shared" si="1483"/>
        <v>6.559796376811593</v>
      </c>
      <c r="DV320" s="71">
        <f t="shared" si="1483"/>
        <v>8.5397202463768132</v>
      </c>
      <c r="DW320" s="71">
        <f t="shared" si="1483"/>
        <v>6.5303948297101453</v>
      </c>
      <c r="DX320" s="71">
        <f t="shared" si="1483"/>
        <v>3.5803952028985506</v>
      </c>
      <c r="DY320" s="71">
        <f t="shared" si="1483"/>
        <v>0.31147054710144928</v>
      </c>
      <c r="DZ320" s="71">
        <f t="shared" si="1483"/>
        <v>2.0435969999999997</v>
      </c>
      <c r="EA320" s="71">
        <f t="shared" si="1483"/>
        <v>0.22003329710144928</v>
      </c>
      <c r="EB320" s="71">
        <f t="shared" si="1483"/>
        <v>0.28068653260869569</v>
      </c>
      <c r="EC320" s="71">
        <f t="shared" si="1483"/>
        <v>2.2437431521739128</v>
      </c>
      <c r="ED320" s="71">
        <f t="shared" si="1483"/>
        <v>9.4212760869565218E-2</v>
      </c>
      <c r="EE320" s="71">
        <f t="shared" si="1483"/>
        <v>1.6920789855072463E-2</v>
      </c>
      <c r="EF320" s="71">
        <f t="shared" si="1483"/>
        <v>1.9345289855072465E-4</v>
      </c>
      <c r="EG320" s="71">
        <f t="shared" si="1483"/>
        <v>1.8304891304347826E-3</v>
      </c>
      <c r="EH320" s="71">
        <f t="shared" si="1483"/>
        <v>1.8682985507246376E-2</v>
      </c>
      <c r="EI320" s="71">
        <f t="shared" ref="EI320:FP320" si="1484">IF(COUNT(EI290:EI294)&lt;3,"",AVERAGE(EI290:EI294))</f>
        <v>0.53161362318840588</v>
      </c>
      <c r="EJ320" s="71">
        <f t="shared" si="1484"/>
        <v>4.6028007246376811E-2</v>
      </c>
      <c r="EK320" s="71">
        <f t="shared" si="1484"/>
        <v>6.9260869565217393E-4</v>
      </c>
      <c r="EL320" s="71">
        <f t="shared" si="1484"/>
        <v>2.8874239130434787E-2</v>
      </c>
      <c r="EM320" s="71">
        <f t="shared" si="1484"/>
        <v>0.29799195652173915</v>
      </c>
      <c r="EN320" s="71">
        <f t="shared" si="1484"/>
        <v>0.23119840579710144</v>
      </c>
      <c r="EO320" s="71">
        <f t="shared" si="1484"/>
        <v>0.21896612318840578</v>
      </c>
      <c r="EP320" s="71">
        <f t="shared" si="1484"/>
        <v>0.35830094202898549</v>
      </c>
      <c r="EQ320" s="71">
        <f t="shared" si="1484"/>
        <v>1.1353316666666664</v>
      </c>
      <c r="ER320" s="71">
        <f t="shared" si="1484"/>
        <v>5.2181557971014494E-2</v>
      </c>
      <c r="ES320" s="71">
        <f t="shared" si="1484"/>
        <v>4.0698405797101444E-3</v>
      </c>
      <c r="ET320" s="71">
        <f t="shared" si="1484"/>
        <v>6.4851449275362322E-5</v>
      </c>
      <c r="EU320" s="71">
        <f t="shared" si="1484"/>
        <v>5.3995289855072461E-4</v>
      </c>
      <c r="EV320" s="71">
        <f t="shared" si="1484"/>
        <v>1.5443047101449272E-2</v>
      </c>
      <c r="EW320" s="71">
        <f t="shared" si="1484"/>
        <v>1.2187282608695654E-3</v>
      </c>
      <c r="EX320" s="71">
        <f t="shared" si="1484"/>
        <v>1.2265007246376811E-2</v>
      </c>
      <c r="EY320" s="71">
        <f t="shared" si="1484"/>
        <v>7.3614130434782607E-4</v>
      </c>
      <c r="EZ320" s="71">
        <f t="shared" si="1484"/>
        <v>4.8032608695652179E-4</v>
      </c>
      <c r="FA320" s="71">
        <f t="shared" si="1484"/>
        <v>0.2414497101449275</v>
      </c>
      <c r="FB320" s="71">
        <f t="shared" si="1484"/>
        <v>9.7710144927536241E-3</v>
      </c>
      <c r="FC320" s="71">
        <f t="shared" si="1484"/>
        <v>4.5243478260869572E-4</v>
      </c>
      <c r="FD320" s="71">
        <f t="shared" si="1484"/>
        <v>5.6936952898550733E-2</v>
      </c>
      <c r="FE320" s="71">
        <f t="shared" si="1484"/>
        <v>1.9077536231884058E-4</v>
      </c>
      <c r="FF320" s="71">
        <f t="shared" si="1484"/>
        <v>3.6969565217391298E-4</v>
      </c>
      <c r="FG320" s="71">
        <f t="shared" si="1484"/>
        <v>6.9047855072463776E-2</v>
      </c>
      <c r="FH320" s="71">
        <f t="shared" si="1484"/>
        <v>0.14670765942028985</v>
      </c>
      <c r="FI320" s="71">
        <f t="shared" si="1484"/>
        <v>2.8343840579710149E-4</v>
      </c>
      <c r="FJ320" s="71">
        <f t="shared" si="1484"/>
        <v>2.3863970652173916</v>
      </c>
      <c r="FK320" s="71">
        <f t="shared" si="1484"/>
        <v>0.86797459057971016</v>
      </c>
      <c r="FL320" s="71">
        <f t="shared" si="1484"/>
        <v>1.2525724637681159E-3</v>
      </c>
      <c r="FM320" s="71">
        <f t="shared" si="1484"/>
        <v>1.1180978260869564E-3</v>
      </c>
      <c r="FN320" s="71">
        <f t="shared" si="1484"/>
        <v>4.6191014492753622E-3</v>
      </c>
      <c r="FO320" s="71">
        <f t="shared" si="1484"/>
        <v>9.6387681159420274E-5</v>
      </c>
      <c r="FP320" s="72">
        <f t="shared" si="1484"/>
        <v>77.485954307971014</v>
      </c>
    </row>
    <row r="321" spans="1:172" x14ac:dyDescent="0.2">
      <c r="A321" s="62" t="str">
        <f t="shared" si="1410"/>
        <v>MOOS1</v>
      </c>
      <c r="B321" s="63" t="s">
        <v>72</v>
      </c>
      <c r="C321" s="20"/>
      <c r="D321" s="41"/>
      <c r="E321" s="41"/>
      <c r="F321" s="41"/>
      <c r="G321" s="41"/>
      <c r="H321" s="41"/>
      <c r="I321" s="20"/>
      <c r="J321" s="64">
        <f t="shared" si="1411"/>
        <v>6.9624148540843205</v>
      </c>
      <c r="K321" s="41"/>
      <c r="L321" s="64">
        <f t="shared" ref="L321:U321" si="1485">IF(COUNT(L291:L295)&lt;3,"",AVERAGE(L291:L295))</f>
        <v>20.239720889657441</v>
      </c>
      <c r="M321" s="64">
        <f t="shared" si="1485"/>
        <v>8.2397208896574448</v>
      </c>
      <c r="N321" s="64">
        <f t="shared" si="1485"/>
        <v>4.0086864153491435</v>
      </c>
      <c r="O321" s="64">
        <f t="shared" si="1485"/>
        <v>0.47808388965744408</v>
      </c>
      <c r="P321" s="64">
        <f t="shared" si="1485"/>
        <v>1.8569592061923583</v>
      </c>
      <c r="Q321" s="64">
        <f t="shared" si="1485"/>
        <v>0.512862747035573</v>
      </c>
      <c r="R321" s="64">
        <f t="shared" si="1485"/>
        <v>8.1533021080368903E-2</v>
      </c>
      <c r="S321" s="64">
        <f t="shared" si="1485"/>
        <v>0.75346416007905137</v>
      </c>
      <c r="T321" s="64">
        <f t="shared" si="1485"/>
        <v>0.5481319601449276</v>
      </c>
      <c r="U321" s="65">
        <f t="shared" si="1485"/>
        <v>12</v>
      </c>
      <c r="V321" s="20"/>
      <c r="W321" s="64">
        <f t="shared" si="1413"/>
        <v>16.440246787549405</v>
      </c>
      <c r="X321" s="41"/>
      <c r="Y321" s="64">
        <f t="shared" ref="Y321:AH321" si="1486">IF(COUNT(Y291:Y295)&lt;3,"",AVERAGE(Y291:Y295))</f>
        <v>55.832767299407109</v>
      </c>
      <c r="Z321" s="64">
        <f t="shared" si="1486"/>
        <v>43.832767299407109</v>
      </c>
      <c r="AA321" s="64">
        <f t="shared" si="1486"/>
        <v>30.78709816666667</v>
      </c>
      <c r="AB321" s="64">
        <f t="shared" si="1486"/>
        <v>2.602572915678524</v>
      </c>
      <c r="AC321" s="64">
        <f t="shared" si="1486"/>
        <v>6.2410880718050059</v>
      </c>
      <c r="AD321" s="64">
        <f t="shared" si="1486"/>
        <v>2.0383855401844531</v>
      </c>
      <c r="AE321" s="64">
        <f t="shared" si="1486"/>
        <v>0.26808481324110678</v>
      </c>
      <c r="AF321" s="64">
        <f t="shared" si="1486"/>
        <v>1.3378005711462451</v>
      </c>
      <c r="AG321" s="64">
        <f t="shared" si="1486"/>
        <v>0.55773762582345188</v>
      </c>
      <c r="AH321" s="65">
        <f t="shared" si="1486"/>
        <v>12</v>
      </c>
      <c r="AI321" s="66">
        <f t="shared" si="1419"/>
        <v>6.9624148540843205</v>
      </c>
      <c r="AJ321" s="67">
        <f t="shared" si="1420"/>
        <v>1</v>
      </c>
      <c r="AK321" s="67">
        <f t="shared" si="1421"/>
        <v>0.19806036047649225</v>
      </c>
      <c r="AL321" s="67">
        <f t="shared" si="1422"/>
        <v>2.3621071271874426E-2</v>
      </c>
      <c r="AM321" s="67">
        <f t="shared" si="1423"/>
        <v>9.1748261565270398E-2</v>
      </c>
      <c r="AN321" s="67">
        <f t="shared" si="1424"/>
        <v>2.5339417960928871E-2</v>
      </c>
      <c r="AO321" s="67">
        <f t="shared" si="1425"/>
        <v>4.0283668695269672E-3</v>
      </c>
      <c r="AP321" s="67">
        <f t="shared" si="1426"/>
        <v>3.7227003484226598E-2</v>
      </c>
      <c r="AQ321" s="67">
        <f t="shared" si="1427"/>
        <v>2.7081992045899443E-2</v>
      </c>
      <c r="AR321" s="68">
        <f t="shared" si="1428"/>
        <v>0.59289355151789846</v>
      </c>
      <c r="AS321" s="66">
        <f t="shared" si="1429"/>
        <v>16.440246787549405</v>
      </c>
      <c r="AT321" s="67">
        <f t="shared" si="1430"/>
        <v>1</v>
      </c>
      <c r="AU321" s="67">
        <f t="shared" si="1431"/>
        <v>0.55141630364779715</v>
      </c>
      <c r="AV321" s="67">
        <f t="shared" si="1432"/>
        <v>4.6613718817160629E-2</v>
      </c>
      <c r="AW321" s="67">
        <f t="shared" si="1433"/>
        <v>0.11178181511829309</v>
      </c>
      <c r="AX321" s="67">
        <f t="shared" si="1434"/>
        <v>3.6508767857653703E-2</v>
      </c>
      <c r="AY321" s="67">
        <f t="shared" si="1435"/>
        <v>4.8015677210388524E-3</v>
      </c>
      <c r="AZ321" s="67">
        <f t="shared" si="1436"/>
        <v>2.3960850157617949E-2</v>
      </c>
      <c r="BA321" s="67">
        <f t="shared" si="1437"/>
        <v>9.9894318838352567E-3</v>
      </c>
      <c r="BB321" s="68">
        <f t="shared" si="1438"/>
        <v>0.21492755205288613</v>
      </c>
      <c r="BC321" s="66">
        <f t="shared" si="1439"/>
        <v>6.9624148540843205</v>
      </c>
      <c r="BD321" s="69">
        <f t="shared" si="1440"/>
        <v>6.9624148540843205</v>
      </c>
      <c r="BE321" s="69">
        <f t="shared" si="1441"/>
        <v>1.3789783957868247</v>
      </c>
      <c r="BF321" s="69">
        <f t="shared" si="1442"/>
        <v>0.16445969749268291</v>
      </c>
      <c r="BG321" s="69">
        <f t="shared" si="1443"/>
        <v>0.6387894591584522</v>
      </c>
      <c r="BH321" s="69">
        <f t="shared" si="1444"/>
        <v>0.17642354000502219</v>
      </c>
      <c r="BI321" s="69">
        <f t="shared" si="1445"/>
        <v>2.8047161330095709E-2</v>
      </c>
      <c r="BJ321" s="69">
        <f t="shared" si="1446"/>
        <v>0.25918984203162804</v>
      </c>
      <c r="BK321" s="69">
        <f t="shared" si="1447"/>
        <v>0.1885560636985637</v>
      </c>
      <c r="BL321" s="70">
        <f t="shared" si="1448"/>
        <v>4.1279708699790234</v>
      </c>
      <c r="BM321" s="66">
        <f t="shared" si="1449"/>
        <v>16.440246787549405</v>
      </c>
      <c r="BN321" s="69">
        <f t="shared" si="1450"/>
        <v>16.440246787549405</v>
      </c>
      <c r="BO321" s="69">
        <f t="shared" si="1451"/>
        <v>9.0654201146480649</v>
      </c>
      <c r="BP321" s="69">
        <f t="shared" si="1452"/>
        <v>0.76634104103955636</v>
      </c>
      <c r="BQ321" s="69">
        <f t="shared" si="1453"/>
        <v>1.8377206269049595</v>
      </c>
      <c r="BR321" s="69">
        <f t="shared" si="1454"/>
        <v>0.60021315348917825</v>
      </c>
      <c r="BS321" s="69">
        <f t="shared" si="1455"/>
        <v>7.8938958301009915E-2</v>
      </c>
      <c r="BT321" s="69">
        <f t="shared" si="1456"/>
        <v>0.39392228983073113</v>
      </c>
      <c r="BU321" s="69">
        <f t="shared" si="1457"/>
        <v>0.16422872543766617</v>
      </c>
      <c r="BV321" s="70">
        <f t="shared" si="1458"/>
        <v>3.533461997193319</v>
      </c>
      <c r="BW321" s="71">
        <f t="shared" ref="BW321:EH321" si="1487">IF(COUNT(BW291:BW295)&lt;3,"",AVERAGE(BW291:BW295))</f>
        <v>2.6611006851119892</v>
      </c>
      <c r="BX321" s="71">
        <f t="shared" si="1487"/>
        <v>1.4071225395256914</v>
      </c>
      <c r="BY321" s="71">
        <f t="shared" si="1487"/>
        <v>2.6307769640974965</v>
      </c>
      <c r="BZ321" s="71">
        <f t="shared" si="1487"/>
        <v>1.3972214291831357</v>
      </c>
      <c r="CA321" s="71">
        <f t="shared" si="1487"/>
        <v>0.48955561594202895</v>
      </c>
      <c r="CB321" s="71">
        <f t="shared" si="1487"/>
        <v>5.4746333333333327E-2</v>
      </c>
      <c r="CC321" s="71">
        <f t="shared" si="1487"/>
        <v>0.63425592094861671</v>
      </c>
      <c r="CD321" s="71">
        <f t="shared" si="1487"/>
        <v>5.1286274703557309E-2</v>
      </c>
      <c r="CE321" s="71">
        <f t="shared" si="1487"/>
        <v>8.1533021080368903E-2</v>
      </c>
      <c r="CF321" s="71">
        <f t="shared" si="1487"/>
        <v>1.2557736001317523</v>
      </c>
      <c r="CG321" s="71">
        <f t="shared" si="1487"/>
        <v>8.5844944005270069E-2</v>
      </c>
      <c r="CH321" s="71">
        <f t="shared" si="1487"/>
        <v>6.9188303689064565E-3</v>
      </c>
      <c r="CI321" s="71">
        <f t="shared" si="1487"/>
        <v>8.078820816864294E-5</v>
      </c>
      <c r="CJ321" s="71">
        <f t="shared" si="1487"/>
        <v>5.9704808959156787E-4</v>
      </c>
      <c r="CK321" s="71">
        <f t="shared" si="1487"/>
        <v>7.0553718708827404E-3</v>
      </c>
      <c r="CL321" s="71">
        <f t="shared" si="1487"/>
        <v>0.11318358366271411</v>
      </c>
      <c r="CM321" s="71">
        <f t="shared" si="1487"/>
        <v>1.9155233860342558E-2</v>
      </c>
      <c r="CN321" s="71">
        <f t="shared" si="1487"/>
        <v>6.7005928853754938E-5</v>
      </c>
      <c r="CO321" s="71">
        <f t="shared" si="1487"/>
        <v>-4.9383267457180496E-3</v>
      </c>
      <c r="CP321" s="71">
        <f t="shared" si="1487"/>
        <v>6.8514660737812913E-2</v>
      </c>
      <c r="CQ321" s="71">
        <f t="shared" si="1487"/>
        <v>0.12645527997364953</v>
      </c>
      <c r="CR321" s="71">
        <f t="shared" si="1487"/>
        <v>8.1133817523056664E-2</v>
      </c>
      <c r="CS321" s="71">
        <f t="shared" si="1487"/>
        <v>8.1119548748353101E-2</v>
      </c>
      <c r="CT321" s="71">
        <f t="shared" si="1487"/>
        <v>0.35228498023715421</v>
      </c>
      <c r="CU321" s="71">
        <f t="shared" si="1487"/>
        <v>4.9660303030303027E-2</v>
      </c>
      <c r="CV321" s="71">
        <f t="shared" si="1487"/>
        <v>1.6411784255599471E-2</v>
      </c>
      <c r="CW321" s="71">
        <f t="shared" si="1487"/>
        <v>1.8538866930171284E-5</v>
      </c>
      <c r="CX321" s="71">
        <f t="shared" si="1487"/>
        <v>1.6157444005270095E-4</v>
      </c>
      <c r="CY321" s="71">
        <f t="shared" si="1487"/>
        <v>5.6786617259552046E-3</v>
      </c>
      <c r="CZ321" s="71">
        <f t="shared" si="1487"/>
        <v>4.0545783926218705E-4</v>
      </c>
      <c r="DA321" s="71">
        <f t="shared" si="1487"/>
        <v>4.2295148221343877E-3</v>
      </c>
      <c r="DB321" s="71">
        <f t="shared" si="1487"/>
        <v>5.5663702239789194E-4</v>
      </c>
      <c r="DC321" s="71">
        <f t="shared" si="1487"/>
        <v>9.2472661396574436E-5</v>
      </c>
      <c r="DD321" s="71">
        <f t="shared" si="1487"/>
        <v>4.2438478260869564E-2</v>
      </c>
      <c r="DE321" s="71">
        <f t="shared" si="1487"/>
        <v>3.9989328063241101E-3</v>
      </c>
      <c r="DF321" s="71">
        <f t="shared" si="1487"/>
        <v>5.1390316205533596E-4</v>
      </c>
      <c r="DG321" s="71">
        <f t="shared" si="1487"/>
        <v>2.5203464426877469E-2</v>
      </c>
      <c r="DH321" s="71">
        <f t="shared" si="1487"/>
        <v>9.5333662714097497E-5</v>
      </c>
      <c r="DI321" s="71">
        <f t="shared" si="1487"/>
        <v>2.4456521739130436E-5</v>
      </c>
      <c r="DJ321" s="71">
        <f t="shared" si="1487"/>
        <v>1.5917964756258236E-2</v>
      </c>
      <c r="DK321" s="71">
        <f t="shared" si="1487"/>
        <v>4.8027455204216078E-2</v>
      </c>
      <c r="DL321" s="71">
        <f t="shared" si="1487"/>
        <v>1.0540447957839262E-4</v>
      </c>
      <c r="DM321" s="71">
        <f t="shared" si="1487"/>
        <v>0.31528030961791831</v>
      </c>
      <c r="DN321" s="71">
        <f t="shared" si="1487"/>
        <v>0.11868008036890645</v>
      </c>
      <c r="DO321" s="71">
        <f t="shared" si="1487"/>
        <v>4.8480698287220025E-4</v>
      </c>
      <c r="DP321" s="71">
        <f t="shared" si="1487"/>
        <v>2.2618214756258242E-4</v>
      </c>
      <c r="DQ321" s="71">
        <f t="shared" si="1487"/>
        <v>2.1526916996047426E-3</v>
      </c>
      <c r="DR321" s="71">
        <f t="shared" si="1487"/>
        <v>8.3554018445322831E-6</v>
      </c>
      <c r="DS321" s="72">
        <f t="shared" si="1487"/>
        <v>219.35095574374182</v>
      </c>
      <c r="DT321" s="73">
        <f t="shared" si="1487"/>
        <v>8.3419430467720677</v>
      </c>
      <c r="DU321" s="71">
        <f t="shared" si="1487"/>
        <v>6.1146528194993408</v>
      </c>
      <c r="DV321" s="71">
        <f t="shared" si="1487"/>
        <v>8.0094932384716735</v>
      </c>
      <c r="DW321" s="71">
        <f t="shared" si="1487"/>
        <v>6.0423263040184452</v>
      </c>
      <c r="DX321" s="71">
        <f t="shared" si="1487"/>
        <v>3.2398814242424243</v>
      </c>
      <c r="DY321" s="71">
        <f t="shared" si="1487"/>
        <v>0.2926159265480896</v>
      </c>
      <c r="DZ321" s="71">
        <f t="shared" si="1487"/>
        <v>1.9503564308300394</v>
      </c>
      <c r="EA321" s="71">
        <f t="shared" si="1487"/>
        <v>0.20383855401844536</v>
      </c>
      <c r="EB321" s="71">
        <f t="shared" si="1487"/>
        <v>0.26808481324110678</v>
      </c>
      <c r="EC321" s="71">
        <f t="shared" si="1487"/>
        <v>2.229667618577075</v>
      </c>
      <c r="ED321" s="71">
        <f t="shared" si="1487"/>
        <v>8.7549669960474322E-2</v>
      </c>
      <c r="EE321" s="71">
        <f t="shared" si="1487"/>
        <v>1.832001515151515E-2</v>
      </c>
      <c r="EF321" s="71">
        <f t="shared" si="1487"/>
        <v>1.6735013175230565E-4</v>
      </c>
      <c r="EG321" s="71">
        <f t="shared" si="1487"/>
        <v>1.6983705533596834E-3</v>
      </c>
      <c r="EH321" s="71">
        <f t="shared" si="1487"/>
        <v>1.8074005270092224E-2</v>
      </c>
      <c r="EI321" s="71">
        <f t="shared" ref="EI321:FP321" si="1488">IF(COUNT(EI291:EI295)&lt;3,"",AVERAGE(EI291:EI295))</f>
        <v>0.48938314888010537</v>
      </c>
      <c r="EJ321" s="71">
        <f t="shared" si="1488"/>
        <v>4.4412552700922266E-2</v>
      </c>
      <c r="EK321" s="71">
        <f t="shared" si="1488"/>
        <v>4.6695652173913045E-4</v>
      </c>
      <c r="EL321" s="71">
        <f t="shared" si="1488"/>
        <v>1.5068507905138343E-2</v>
      </c>
      <c r="EM321" s="71">
        <f t="shared" si="1488"/>
        <v>0.28111839920948617</v>
      </c>
      <c r="EN321" s="71">
        <f t="shared" si="1488"/>
        <v>0.24357488801054022</v>
      </c>
      <c r="EO321" s="71">
        <f t="shared" si="1488"/>
        <v>0.21334545125164692</v>
      </c>
      <c r="EP321" s="71">
        <f t="shared" si="1488"/>
        <v>0.33042410408432143</v>
      </c>
      <c r="EQ321" s="71">
        <f t="shared" si="1488"/>
        <v>1.083531350461133</v>
      </c>
      <c r="ER321" s="71">
        <f t="shared" si="1488"/>
        <v>4.8302546113306984E-2</v>
      </c>
      <c r="ES321" s="71">
        <f t="shared" si="1488"/>
        <v>4.4508405797101446E-3</v>
      </c>
      <c r="ET321" s="71">
        <f t="shared" si="1488"/>
        <v>7.4487812911725964E-5</v>
      </c>
      <c r="EU321" s="71">
        <f t="shared" si="1488"/>
        <v>5.3556949934123845E-4</v>
      </c>
      <c r="EV321" s="71">
        <f t="shared" si="1488"/>
        <v>1.5385240777338601E-2</v>
      </c>
      <c r="EW321" s="71">
        <f t="shared" si="1488"/>
        <v>1.1150721343873519E-3</v>
      </c>
      <c r="EX321" s="71">
        <f t="shared" si="1488"/>
        <v>1.2330722661396575E-2</v>
      </c>
      <c r="EY321" s="71">
        <f t="shared" si="1488"/>
        <v>7.3920849802371535E-4</v>
      </c>
      <c r="EZ321" s="71">
        <f t="shared" si="1488"/>
        <v>4.5807707509881431E-4</v>
      </c>
      <c r="FA321" s="71">
        <f t="shared" si="1488"/>
        <v>0.22683374176548093</v>
      </c>
      <c r="FB321" s="71">
        <f t="shared" si="1488"/>
        <v>1.2605955204216073E-2</v>
      </c>
      <c r="FC321" s="71">
        <f t="shared" si="1488"/>
        <v>9.8625296442687751E-4</v>
      </c>
      <c r="FD321" s="71">
        <f t="shared" si="1488"/>
        <v>5.7730316534914373E-2</v>
      </c>
      <c r="FE321" s="71">
        <f t="shared" si="1488"/>
        <v>1.8145520421607376E-4</v>
      </c>
      <c r="FF321" s="71">
        <f t="shared" si="1488"/>
        <v>3.0967984189723318E-4</v>
      </c>
      <c r="FG321" s="71">
        <f t="shared" si="1488"/>
        <v>6.3347183135704893E-2</v>
      </c>
      <c r="FH321" s="71">
        <f t="shared" si="1488"/>
        <v>0.1373099993412385</v>
      </c>
      <c r="FI321" s="71">
        <f t="shared" si="1488"/>
        <v>2.8577437417654818E-4</v>
      </c>
      <c r="FJ321" s="71">
        <f t="shared" si="1488"/>
        <v>2.1394200296442691</v>
      </c>
      <c r="FK321" s="71">
        <f t="shared" si="1488"/>
        <v>0.78542584354413714</v>
      </c>
      <c r="FL321" s="71">
        <f t="shared" si="1488"/>
        <v>1.2541258234519104E-3</v>
      </c>
      <c r="FM321" s="71">
        <f t="shared" si="1488"/>
        <v>1.0797223320158102E-3</v>
      </c>
      <c r="FN321" s="71">
        <f t="shared" si="1488"/>
        <v>4.6675322793148875E-3</v>
      </c>
      <c r="FO321" s="71">
        <f t="shared" si="1488"/>
        <v>1.0758530961791829E-4</v>
      </c>
      <c r="FP321" s="72">
        <f t="shared" si="1488"/>
        <v>83.581073078722014</v>
      </c>
    </row>
    <row r="322" spans="1:172" x14ac:dyDescent="0.2">
      <c r="A322" s="62" t="str">
        <f t="shared" si="1410"/>
        <v>MOOS1</v>
      </c>
      <c r="B322" s="63" t="s">
        <v>73</v>
      </c>
      <c r="C322" s="20"/>
      <c r="D322" s="41"/>
      <c r="E322" s="41"/>
      <c r="F322" s="41"/>
      <c r="G322" s="41"/>
      <c r="H322" s="41"/>
      <c r="I322" s="20"/>
      <c r="J322" s="64">
        <f t="shared" si="1411"/>
        <v>6.7055001625729336</v>
      </c>
      <c r="K322" s="41"/>
      <c r="L322" s="64">
        <f t="shared" ref="L322:U322" si="1489">IF(COUNT(L292:L296)&lt;3,"",AVERAGE(L292:L296))</f>
        <v>19.71029224369471</v>
      </c>
      <c r="M322" s="64">
        <f t="shared" si="1489"/>
        <v>7.7102922436947114</v>
      </c>
      <c r="N322" s="64">
        <f t="shared" si="1489"/>
        <v>3.7435274960944853</v>
      </c>
      <c r="O322" s="64">
        <f t="shared" si="1489"/>
        <v>0.47272912775268205</v>
      </c>
      <c r="P322" s="64">
        <f t="shared" si="1489"/>
        <v>1.7775452890080934</v>
      </c>
      <c r="Q322" s="64">
        <f t="shared" si="1489"/>
        <v>0.4578254799548277</v>
      </c>
      <c r="R322" s="64">
        <f t="shared" si="1489"/>
        <v>6.4228205345379263E-2</v>
      </c>
      <c r="S322" s="64">
        <f t="shared" si="1489"/>
        <v>0.67962059072087333</v>
      </c>
      <c r="T322" s="64">
        <f t="shared" si="1489"/>
        <v>0.51481640734989642</v>
      </c>
      <c r="U322" s="65">
        <f t="shared" si="1489"/>
        <v>12</v>
      </c>
      <c r="V322" s="20"/>
      <c r="W322" s="64">
        <f t="shared" si="1413"/>
        <v>15.797771113306982</v>
      </c>
      <c r="X322" s="41"/>
      <c r="Y322" s="64">
        <f t="shared" ref="Y322:AH322" si="1490">IF(COUNT(Y292:Y296)&lt;3,"",AVERAGE(Y292:Y296))</f>
        <v>52.133201617588931</v>
      </c>
      <c r="Z322" s="64">
        <f t="shared" si="1490"/>
        <v>40.133201617588931</v>
      </c>
      <c r="AA322" s="64">
        <f t="shared" si="1490"/>
        <v>27.342244893939391</v>
      </c>
      <c r="AB322" s="64">
        <f t="shared" si="1490"/>
        <v>2.6414404535573119</v>
      </c>
      <c r="AC322" s="64">
        <f t="shared" si="1490"/>
        <v>5.9436005415019757</v>
      </c>
      <c r="AD322" s="64">
        <f t="shared" si="1490"/>
        <v>1.9527650856389989</v>
      </c>
      <c r="AE322" s="64">
        <f t="shared" si="1490"/>
        <v>0.25124630566534922</v>
      </c>
      <c r="AF322" s="64">
        <f t="shared" si="1490"/>
        <v>1.3284861166007904</v>
      </c>
      <c r="AG322" s="64">
        <f t="shared" si="1490"/>
        <v>0.67341942127799737</v>
      </c>
      <c r="AH322" s="65">
        <f t="shared" si="1490"/>
        <v>12</v>
      </c>
      <c r="AI322" s="66">
        <f t="shared" si="1419"/>
        <v>6.7055001625729336</v>
      </c>
      <c r="AJ322" s="67">
        <f t="shared" si="1420"/>
        <v>1</v>
      </c>
      <c r="AK322" s="67">
        <f t="shared" si="1421"/>
        <v>0.18992754900892114</v>
      </c>
      <c r="AL322" s="67">
        <f t="shared" si="1422"/>
        <v>2.3983872075966167E-2</v>
      </c>
      <c r="AM322" s="67">
        <f t="shared" si="1423"/>
        <v>9.0183609001369694E-2</v>
      </c>
      <c r="AN322" s="67">
        <f t="shared" si="1424"/>
        <v>2.3227736772968719E-2</v>
      </c>
      <c r="AO322" s="67">
        <f t="shared" si="1425"/>
        <v>3.2586125335572211E-3</v>
      </c>
      <c r="AP322" s="67">
        <f t="shared" si="1426"/>
        <v>3.4480492846993824E-2</v>
      </c>
      <c r="AQ322" s="67">
        <f t="shared" si="1427"/>
        <v>2.6119166625476361E-2</v>
      </c>
      <c r="AR322" s="68">
        <f t="shared" si="1428"/>
        <v>0.60881897902040394</v>
      </c>
      <c r="AS322" s="66">
        <f t="shared" si="1429"/>
        <v>15.797771113306982</v>
      </c>
      <c r="AT322" s="67">
        <f t="shared" si="1430"/>
        <v>1</v>
      </c>
      <c r="AU322" s="67">
        <f t="shared" si="1431"/>
        <v>0.52446893813470574</v>
      </c>
      <c r="AV322" s="67">
        <f t="shared" si="1432"/>
        <v>5.066714438397605E-2</v>
      </c>
      <c r="AW322" s="67">
        <f t="shared" si="1433"/>
        <v>0.11400797106419601</v>
      </c>
      <c r="AX322" s="67">
        <f t="shared" si="1434"/>
        <v>3.7457225435012731E-2</v>
      </c>
      <c r="AY322" s="67">
        <f t="shared" si="1435"/>
        <v>4.8193147144176664E-3</v>
      </c>
      <c r="AZ322" s="67">
        <f t="shared" si="1436"/>
        <v>2.5482534649331413E-2</v>
      </c>
      <c r="BA322" s="67">
        <f t="shared" si="1437"/>
        <v>1.2917284962042233E-2</v>
      </c>
      <c r="BB322" s="68">
        <f t="shared" si="1438"/>
        <v>0.2301796096856516</v>
      </c>
      <c r="BC322" s="66">
        <f t="shared" si="1439"/>
        <v>6.7055001625729336</v>
      </c>
      <c r="BD322" s="69">
        <f t="shared" si="1440"/>
        <v>6.7055001625729336</v>
      </c>
      <c r="BE322" s="69">
        <f t="shared" si="1441"/>
        <v>1.2735592107563996</v>
      </c>
      <c r="BF322" s="69">
        <f t="shared" si="1442"/>
        <v>0.16082385810451957</v>
      </c>
      <c r="BG322" s="69">
        <f t="shared" si="1443"/>
        <v>0.60472620482009831</v>
      </c>
      <c r="BH322" s="69">
        <f t="shared" si="1444"/>
        <v>0.15575359270734304</v>
      </c>
      <c r="BI322" s="69">
        <f t="shared" si="1445"/>
        <v>2.1850626873530146E-2</v>
      </c>
      <c r="BJ322" s="69">
        <f t="shared" si="1446"/>
        <v>0.23120895039111194</v>
      </c>
      <c r="BK322" s="69">
        <f t="shared" si="1447"/>
        <v>0.17514207605340129</v>
      </c>
      <c r="BL322" s="70">
        <f t="shared" si="1448"/>
        <v>4.0824357627988057</v>
      </c>
      <c r="BM322" s="66">
        <f t="shared" si="1449"/>
        <v>15.797771113306982</v>
      </c>
      <c r="BN322" s="69">
        <f t="shared" si="1450"/>
        <v>15.797771113306982</v>
      </c>
      <c r="BO322" s="69">
        <f t="shared" si="1451"/>
        <v>8.2854402406912406</v>
      </c>
      <c r="BP322" s="69">
        <f t="shared" si="1452"/>
        <v>0.80042794994293098</v>
      </c>
      <c r="BQ322" s="69">
        <f t="shared" si="1453"/>
        <v>1.8010718319646941</v>
      </c>
      <c r="BR322" s="69">
        <f t="shared" si="1454"/>
        <v>0.59174067396187169</v>
      </c>
      <c r="BS322" s="69">
        <f t="shared" si="1455"/>
        <v>7.61344307813627E-2</v>
      </c>
      <c r="BT322" s="69">
        <f t="shared" si="1456"/>
        <v>0.40256724977705205</v>
      </c>
      <c r="BU322" s="69">
        <f t="shared" si="1457"/>
        <v>0.20406431123570548</v>
      </c>
      <c r="BV322" s="70">
        <f t="shared" si="1458"/>
        <v>3.6363247887642629</v>
      </c>
      <c r="BW322" s="71">
        <f t="shared" ref="BW322:EH322" si="1491">IF(COUNT(BW292:BW296)&lt;3,"",AVERAGE(BW292:BW296))</f>
        <v>2.4624683372859026</v>
      </c>
      <c r="BX322" s="71">
        <f t="shared" si="1491"/>
        <v>1.3288209660267267</v>
      </c>
      <c r="BY322" s="71">
        <f t="shared" si="1491"/>
        <v>2.4161136293148879</v>
      </c>
      <c r="BZ322" s="71">
        <f t="shared" si="1491"/>
        <v>1.3116529405702992</v>
      </c>
      <c r="CA322" s="71">
        <f t="shared" si="1491"/>
        <v>0.45909722256728785</v>
      </c>
      <c r="CB322" s="71">
        <f t="shared" si="1491"/>
        <v>5.4023028985507239E-2</v>
      </c>
      <c r="CC322" s="71">
        <f t="shared" si="1491"/>
        <v>0.60853679051383414</v>
      </c>
      <c r="CD322" s="71">
        <f t="shared" si="1491"/>
        <v>4.5782547995482779E-2</v>
      </c>
      <c r="CE322" s="71">
        <f t="shared" si="1491"/>
        <v>6.4228205345379263E-2</v>
      </c>
      <c r="CF322" s="71">
        <f t="shared" si="1491"/>
        <v>1.1327010162808206</v>
      </c>
      <c r="CG322" s="71">
        <f t="shared" si="1491"/>
        <v>7.9985739036325984E-2</v>
      </c>
      <c r="CH322" s="71">
        <f t="shared" si="1491"/>
        <v>5.7518241577263311E-3</v>
      </c>
      <c r="CI322" s="71">
        <f t="shared" si="1491"/>
        <v>7.6833756822887252E-5</v>
      </c>
      <c r="CJ322" s="71">
        <f t="shared" si="1491"/>
        <v>5.2558225108225104E-4</v>
      </c>
      <c r="CK322" s="71">
        <f t="shared" si="1491"/>
        <v>5.6494795313382275E-3</v>
      </c>
      <c r="CL322" s="71">
        <f t="shared" si="1491"/>
        <v>0.10065617165443252</v>
      </c>
      <c r="CM322" s="71">
        <f t="shared" si="1491"/>
        <v>1.7722563052889141E-2</v>
      </c>
      <c r="CN322" s="71">
        <f t="shared" si="1491"/>
        <v>3.3092885375494071E-5</v>
      </c>
      <c r="CO322" s="71">
        <f t="shared" si="1491"/>
        <v>-6.2275607001693965E-3</v>
      </c>
      <c r="CP322" s="71">
        <f t="shared" si="1491"/>
        <v>6.3276275644645219E-2</v>
      </c>
      <c r="CQ322" s="71">
        <f t="shared" si="1491"/>
        <v>0.12850807500470543</v>
      </c>
      <c r="CR322" s="71">
        <f t="shared" si="1491"/>
        <v>7.9810504893657069E-2</v>
      </c>
      <c r="CS322" s="71">
        <f t="shared" si="1491"/>
        <v>7.2629279597214394E-2</v>
      </c>
      <c r="CT322" s="71">
        <f t="shared" si="1491"/>
        <v>0.33799657444005271</v>
      </c>
      <c r="CU322" s="71">
        <f t="shared" si="1491"/>
        <v>4.5731855825334088E-2</v>
      </c>
      <c r="CV322" s="71">
        <f t="shared" si="1491"/>
        <v>1.5015080321852059E-2</v>
      </c>
      <c r="CW322" s="71">
        <f t="shared" si="1491"/>
        <v>2.2153773762469417E-5</v>
      </c>
      <c r="CX322" s="71">
        <f t="shared" si="1491"/>
        <v>1.4388085827216263E-4</v>
      </c>
      <c r="CY322" s="71">
        <f t="shared" si="1491"/>
        <v>4.7593242518351219E-3</v>
      </c>
      <c r="CZ322" s="71">
        <f t="shared" si="1491"/>
        <v>3.4122181441746658E-4</v>
      </c>
      <c r="DA322" s="71">
        <f t="shared" si="1491"/>
        <v>4.0376142010163756E-3</v>
      </c>
      <c r="DB322" s="71">
        <f t="shared" si="1491"/>
        <v>5.4938650479954831E-4</v>
      </c>
      <c r="DC322" s="71">
        <f t="shared" si="1491"/>
        <v>8.2584462638810447E-5</v>
      </c>
      <c r="DD322" s="71">
        <f t="shared" si="1491"/>
        <v>4.1762494824016567E-2</v>
      </c>
      <c r="DE322" s="71">
        <f t="shared" si="1491"/>
        <v>5.9183116883116888E-3</v>
      </c>
      <c r="DF322" s="71">
        <f t="shared" si="1491"/>
        <v>7.2323649538866914E-4</v>
      </c>
      <c r="DG322" s="71">
        <f t="shared" si="1491"/>
        <v>2.432339403350273E-2</v>
      </c>
      <c r="DH322" s="71">
        <f t="shared" si="1491"/>
        <v>7.3660784867306614E-5</v>
      </c>
      <c r="DI322" s="71">
        <f t="shared" si="1491"/>
        <v>2.3943064182194621E-5</v>
      </c>
      <c r="DJ322" s="71">
        <f t="shared" si="1491"/>
        <v>1.1930221485036703E-2</v>
      </c>
      <c r="DK322" s="71">
        <f t="shared" si="1491"/>
        <v>4.2750751270468665E-2</v>
      </c>
      <c r="DL322" s="71">
        <f t="shared" si="1491"/>
        <v>7.7536984754376063E-5</v>
      </c>
      <c r="DM322" s="71">
        <f t="shared" si="1491"/>
        <v>0.29940730754752493</v>
      </c>
      <c r="DN322" s="71">
        <f t="shared" si="1491"/>
        <v>0.11129623771880293</v>
      </c>
      <c r="DO322" s="71">
        <f t="shared" si="1491"/>
        <v>4.0864963297571999E-4</v>
      </c>
      <c r="DP322" s="71">
        <f t="shared" si="1491"/>
        <v>1.8166040843214758E-4</v>
      </c>
      <c r="DQ322" s="71">
        <f t="shared" si="1491"/>
        <v>2.1029856954639563E-3</v>
      </c>
      <c r="DR322" s="71">
        <f t="shared" si="1491"/>
        <v>3.6624552983248636E-5</v>
      </c>
      <c r="DS322" s="72">
        <f t="shared" si="1491"/>
        <v>225.52604505637117</v>
      </c>
      <c r="DT322" s="73">
        <f t="shared" si="1491"/>
        <v>7.9947500164690366</v>
      </c>
      <c r="DU322" s="71">
        <f t="shared" si="1491"/>
        <v>5.7829838801054008</v>
      </c>
      <c r="DV322" s="71">
        <f t="shared" si="1491"/>
        <v>7.6267889430171278</v>
      </c>
      <c r="DW322" s="71">
        <f t="shared" si="1491"/>
        <v>5.6299788873517791</v>
      </c>
      <c r="DX322" s="71">
        <f t="shared" si="1491"/>
        <v>2.9162536287878793</v>
      </c>
      <c r="DY322" s="71">
        <f t="shared" si="1491"/>
        <v>0.29686960836627141</v>
      </c>
      <c r="DZ322" s="71">
        <f t="shared" si="1491"/>
        <v>1.8644367035573122</v>
      </c>
      <c r="EA322" s="71">
        <f t="shared" si="1491"/>
        <v>0.19527650856389986</v>
      </c>
      <c r="EB322" s="71">
        <f t="shared" si="1491"/>
        <v>0.25124630566534922</v>
      </c>
      <c r="EC322" s="71">
        <f t="shared" si="1491"/>
        <v>2.2141435276679844</v>
      </c>
      <c r="ED322" s="71">
        <f t="shared" si="1491"/>
        <v>0.10589709420289857</v>
      </c>
      <c r="EE322" s="71">
        <f t="shared" si="1491"/>
        <v>2.0147068181818183E-2</v>
      </c>
      <c r="EF322" s="71">
        <f t="shared" si="1491"/>
        <v>1.4437285902503292E-4</v>
      </c>
      <c r="EG322" s="71">
        <f t="shared" si="1491"/>
        <v>1.627112977602108E-3</v>
      </c>
      <c r="EH322" s="71">
        <f t="shared" si="1491"/>
        <v>1.7669906785243737E-2</v>
      </c>
      <c r="EI322" s="71">
        <f t="shared" ref="EI322:FP322" si="1492">IF(COUNT(EI292:EI296)&lt;3,"",AVERAGE(EI292:EI296))</f>
        <v>0.45226133069828717</v>
      </c>
      <c r="EJ322" s="71">
        <f t="shared" si="1492"/>
        <v>4.3266719367588934E-2</v>
      </c>
      <c r="EK322" s="71">
        <f t="shared" si="1492"/>
        <v>2.3362318840579712E-4</v>
      </c>
      <c r="EL322" s="71">
        <f t="shared" si="1492"/>
        <v>1.4335174571805009E-2</v>
      </c>
      <c r="EM322" s="71">
        <f t="shared" si="1492"/>
        <v>0.26019726284584982</v>
      </c>
      <c r="EN322" s="71">
        <f t="shared" si="1492"/>
        <v>0.24949458498023711</v>
      </c>
      <c r="EO322" s="71">
        <f t="shared" si="1492"/>
        <v>0.21128598155467718</v>
      </c>
      <c r="EP322" s="71">
        <f t="shared" si="1492"/>
        <v>0.30048516469038206</v>
      </c>
      <c r="EQ322" s="71">
        <f t="shared" si="1492"/>
        <v>1.0357981686429514</v>
      </c>
      <c r="ER322" s="71">
        <f t="shared" si="1492"/>
        <v>5.8725424901185777E-2</v>
      </c>
      <c r="ES322" s="71">
        <f t="shared" si="1492"/>
        <v>6.6085678524374176E-3</v>
      </c>
      <c r="ET322" s="71">
        <f t="shared" si="1492"/>
        <v>8.9533267457180506E-5</v>
      </c>
      <c r="EU322" s="71">
        <f t="shared" si="1492"/>
        <v>5.1884980237154143E-4</v>
      </c>
      <c r="EV322" s="71">
        <f t="shared" si="1492"/>
        <v>1.5708013504611332E-2</v>
      </c>
      <c r="EW322" s="71">
        <f t="shared" si="1492"/>
        <v>1.0975721343873519E-3</v>
      </c>
      <c r="EX322" s="71">
        <f t="shared" si="1492"/>
        <v>1.2799571146245057E-2</v>
      </c>
      <c r="EY322" s="71">
        <f t="shared" si="1492"/>
        <v>7.8249637681159412E-4</v>
      </c>
      <c r="EZ322" s="71">
        <f t="shared" si="1492"/>
        <v>4.0926646903820826E-4</v>
      </c>
      <c r="FA322" s="71">
        <f t="shared" si="1492"/>
        <v>0.23013131752305666</v>
      </c>
      <c r="FB322" s="71">
        <f t="shared" si="1492"/>
        <v>1.4258152173913043E-2</v>
      </c>
      <c r="FC322" s="71">
        <f t="shared" si="1492"/>
        <v>1.3733438735177865E-3</v>
      </c>
      <c r="FD322" s="71">
        <f t="shared" si="1492"/>
        <v>5.8346710474308304E-2</v>
      </c>
      <c r="FE322" s="71">
        <f t="shared" si="1492"/>
        <v>1.7047035573122528E-4</v>
      </c>
      <c r="FF322" s="71">
        <f t="shared" si="1492"/>
        <v>2.5836166007905134E-4</v>
      </c>
      <c r="FG322" s="71">
        <f t="shared" si="1492"/>
        <v>5.5070713438735194E-2</v>
      </c>
      <c r="FH322" s="71">
        <f t="shared" si="1492"/>
        <v>0.13583022661396577</v>
      </c>
      <c r="FI322" s="71">
        <f t="shared" si="1492"/>
        <v>2.7876679841897238E-4</v>
      </c>
      <c r="FJ322" s="71">
        <f t="shared" si="1492"/>
        <v>1.9496769993412386</v>
      </c>
      <c r="FK322" s="71">
        <f t="shared" si="1492"/>
        <v>0.70697054051383401</v>
      </c>
      <c r="FL322" s="71">
        <f t="shared" si="1492"/>
        <v>1.2826106719367586E-3</v>
      </c>
      <c r="FM322" s="71">
        <f t="shared" si="1492"/>
        <v>8.8967687747035576E-4</v>
      </c>
      <c r="FN322" s="71">
        <f t="shared" si="1492"/>
        <v>4.7671837944664036E-3</v>
      </c>
      <c r="FO322" s="71">
        <f t="shared" si="1492"/>
        <v>1.3897167325428194E-4</v>
      </c>
      <c r="FP322" s="72">
        <f t="shared" si="1492"/>
        <v>88.991361699934131</v>
      </c>
    </row>
    <row r="323" spans="1:172" x14ac:dyDescent="0.2">
      <c r="A323" s="62" t="str">
        <f t="shared" si="1410"/>
        <v>MOOS1</v>
      </c>
      <c r="B323" s="63" t="s">
        <v>74</v>
      </c>
      <c r="C323" s="20"/>
      <c r="D323" s="41"/>
      <c r="E323" s="41"/>
      <c r="F323" s="41"/>
      <c r="G323" s="41"/>
      <c r="H323" s="41"/>
      <c r="I323" s="20"/>
      <c r="J323" s="64">
        <f t="shared" si="1411"/>
        <v>6.7382972697157912</v>
      </c>
      <c r="K323" s="41"/>
      <c r="L323" s="64">
        <f t="shared" ref="L323:U323" si="1493">IF(COUNT(L293:L297)&lt;3,"",AVERAGE(L293:L297))</f>
        <v>19.775528065123279</v>
      </c>
      <c r="M323" s="64">
        <f t="shared" si="1493"/>
        <v>7.7755280651232823</v>
      </c>
      <c r="N323" s="64">
        <f t="shared" si="1493"/>
        <v>3.7726510318087714</v>
      </c>
      <c r="O323" s="64">
        <f t="shared" si="1493"/>
        <v>0.46415718727649163</v>
      </c>
      <c r="P323" s="64">
        <f t="shared" si="1493"/>
        <v>1.856689312817617</v>
      </c>
      <c r="Q323" s="64">
        <f t="shared" si="1493"/>
        <v>0.45547905138339917</v>
      </c>
      <c r="R323" s="64">
        <f t="shared" si="1493"/>
        <v>6.0842491059664973E-2</v>
      </c>
      <c r="S323" s="64">
        <f t="shared" si="1493"/>
        <v>0.70940037643515885</v>
      </c>
      <c r="T323" s="64">
        <f t="shared" si="1493"/>
        <v>0.45630887163561074</v>
      </c>
      <c r="U323" s="65">
        <f t="shared" si="1493"/>
        <v>12</v>
      </c>
      <c r="V323" s="20"/>
      <c r="W323" s="64">
        <f t="shared" si="1413"/>
        <v>15.219244560276678</v>
      </c>
      <c r="X323" s="41"/>
      <c r="Y323" s="64">
        <f t="shared" ref="Y323:AH323" si="1494">IF(COUNT(Y293:Y297)&lt;3,"",AVERAGE(Y293:Y297))</f>
        <v>48.304978860013179</v>
      </c>
      <c r="Z323" s="64">
        <f t="shared" si="1494"/>
        <v>36.304978860013172</v>
      </c>
      <c r="AA323" s="64">
        <f t="shared" si="1494"/>
        <v>23.405545992424244</v>
      </c>
      <c r="AB323" s="64">
        <f t="shared" si="1494"/>
        <v>2.7349770747694331</v>
      </c>
      <c r="AC323" s="64">
        <f t="shared" si="1494"/>
        <v>5.8819196551383399</v>
      </c>
      <c r="AD323" s="64">
        <f t="shared" si="1494"/>
        <v>1.8647726613965745</v>
      </c>
      <c r="AE323" s="64">
        <f t="shared" si="1494"/>
        <v>0.20873504051383401</v>
      </c>
      <c r="AF323" s="64">
        <f t="shared" si="1494"/>
        <v>1.4308383893280632</v>
      </c>
      <c r="AG323" s="64">
        <f t="shared" si="1494"/>
        <v>0.77819063339920946</v>
      </c>
      <c r="AH323" s="65">
        <f t="shared" si="1494"/>
        <v>12</v>
      </c>
      <c r="AI323" s="66">
        <f t="shared" ref="AI323:AI325" si="1495">J323</f>
        <v>6.7382972697157912</v>
      </c>
      <c r="AJ323" s="67">
        <f t="shared" ref="AJ323:AJ325" si="1496">L323/L323</f>
        <v>1</v>
      </c>
      <c r="AK323" s="67">
        <f t="shared" ref="AK323:AK325" si="1497">N323/L323</f>
        <v>0.19077371888047495</v>
      </c>
      <c r="AL323" s="67">
        <f t="shared" ref="AL323:AL325" si="1498">O323/L323</f>
        <v>2.3471291676660372E-2</v>
      </c>
      <c r="AM323" s="67">
        <f t="shared" ref="AM323:AM325" si="1499">P323/L323</f>
        <v>9.3888229265145673E-2</v>
      </c>
      <c r="AN323" s="67">
        <f t="shared" ref="AN323:AN325" si="1500">Q323/L323</f>
        <v>2.3032459607826902E-2</v>
      </c>
      <c r="AO323" s="67">
        <f t="shared" ref="AO323:AO325" si="1501">R323/L323</f>
        <v>3.0766556958329036E-3</v>
      </c>
      <c r="AP323" s="67">
        <f t="shared" ref="AP323:AP325" si="1502">S323/L323</f>
        <v>3.5872638854396961E-2</v>
      </c>
      <c r="AQ323" s="67">
        <f t="shared" ref="AQ323:AQ325" si="1503">T323/L323</f>
        <v>2.3074421584744983E-2</v>
      </c>
      <c r="AR323" s="68">
        <f t="shared" ref="AR323:AR325" si="1504">U323/L323</f>
        <v>0.60681059744561583</v>
      </c>
      <c r="AS323" s="66">
        <f t="shared" ref="AS323:AS325" si="1505">W323</f>
        <v>15.219244560276678</v>
      </c>
      <c r="AT323" s="67">
        <f t="shared" ref="AT323:AT325" si="1506">Y323/Y323</f>
        <v>1</v>
      </c>
      <c r="AU323" s="67">
        <f t="shared" ref="AU323:AU325" si="1507">AA323/Y323</f>
        <v>0.48453692651958358</v>
      </c>
      <c r="AV323" s="67">
        <f t="shared" ref="AV323:AV325" si="1508">AB323/Y323</f>
        <v>5.6618947763031627E-2</v>
      </c>
      <c r="AW323" s="67">
        <f t="shared" ref="AW323:AW325" si="1509">AC323/Y323</f>
        <v>0.12176632293296351</v>
      </c>
      <c r="AX323" s="67">
        <f t="shared" ref="AX323:AX325" si="1510">AD323/Y323</f>
        <v>3.8604150242993518E-2</v>
      </c>
      <c r="AY323" s="67">
        <f t="shared" ref="AY323:AY325" si="1511">AE323/Y323</f>
        <v>4.3211910126023205E-3</v>
      </c>
      <c r="AZ323" s="67">
        <f t="shared" ref="AZ323:AZ325" si="1512">AF323/Y323</f>
        <v>2.9620929831572912E-2</v>
      </c>
      <c r="BA323" s="67">
        <f t="shared" ref="BA323:BA325" si="1513">AG323/Y323</f>
        <v>1.6109946671426761E-2</v>
      </c>
      <c r="BB323" s="68">
        <f t="shared" ref="BB323:BB325" si="1514">AH323/Y323</f>
        <v>0.24842159717688211</v>
      </c>
      <c r="BC323" s="66">
        <f t="shared" ref="BC323:BC325" si="1515">J323</f>
        <v>6.7382972697157912</v>
      </c>
      <c r="BD323" s="69">
        <f t="shared" ref="BD323:BD325" si="1516">BC323</f>
        <v>6.7382972697157912</v>
      </c>
      <c r="BE323" s="69">
        <f t="shared" ref="BE323:BE325" si="1517">BC323*AK323</f>
        <v>1.2854900290658322</v>
      </c>
      <c r="BF323" s="69">
        <f t="shared" ref="BF323:BF325" si="1518">BC323*AL323</f>
        <v>0.15815654062154355</v>
      </c>
      <c r="BG323" s="69">
        <f t="shared" ref="BG323:BG325" si="1519">BC323*AM323</f>
        <v>0.63264679891578135</v>
      </c>
      <c r="BH323" s="69">
        <f t="shared" ref="BH323:BH325" si="1520">BC323*AN323</f>
        <v>0.15519955969025925</v>
      </c>
      <c r="BI323" s="69">
        <f t="shared" ref="BI323:BI325" si="1521">BC323*AO323</f>
        <v>2.0731420675086393E-2</v>
      </c>
      <c r="BJ323" s="69">
        <f t="shared" ref="BJ323:BJ325" si="1522">BC323*AP323</f>
        <v>0.24172050445008364</v>
      </c>
      <c r="BK323" s="69">
        <f t="shared" ref="BK323:BK325" si="1523">BC323*AQ323</f>
        <v>0.15548231196475823</v>
      </c>
      <c r="BL323" s="70">
        <f t="shared" ref="BL323:BL325" si="1524">BC323*AR323</f>
        <v>4.0888701920024015</v>
      </c>
      <c r="BM323" s="66">
        <f t="shared" ref="BM323:BM325" si="1525">W323</f>
        <v>15.219244560276678</v>
      </c>
      <c r="BN323" s="69">
        <f t="shared" ref="BN323:BN325" si="1526">BM323</f>
        <v>15.219244560276678</v>
      </c>
      <c r="BO323" s="69">
        <f t="shared" ref="BO323:BO325" si="1527">BM323*AU323</f>
        <v>7.3742859831863532</v>
      </c>
      <c r="BP323" s="69">
        <f t="shared" ref="BP323:BP325" si="1528">BM323*AV323</f>
        <v>0.86169761275110845</v>
      </c>
      <c r="BQ323" s="69">
        <f t="shared" ref="BQ323:BQ325" si="1529">BM323*AW323</f>
        <v>1.8531914479223981</v>
      </c>
      <c r="BR323" s="69">
        <f t="shared" ref="BR323:BR325" si="1530">BM323*AX323</f>
        <v>0.58752600358978269</v>
      </c>
      <c r="BS323" s="69">
        <f t="shared" ref="BS323:BS325" si="1531">BM323*AY323</f>
        <v>6.5765262812464337E-2</v>
      </c>
      <c r="BT323" s="69">
        <f t="shared" ref="BT323:BT325" si="1532">BM323*AZ323</f>
        <v>0.45080817520950323</v>
      </c>
      <c r="BU323" s="69">
        <f t="shared" ref="BU323:BU325" si="1533">BM323*BA323</f>
        <v>0.2451812182454591</v>
      </c>
      <c r="BV323" s="70">
        <f t="shared" ref="BV323:BV325" si="1534">BM323*BB323</f>
        <v>3.7807890414895073</v>
      </c>
      <c r="BW323" s="71">
        <f t="shared" ref="BW323:EH323" si="1535">IF(COUNT(BW293:BW297)&lt;3,"",AVERAGE(BW293:BW297))</f>
        <v>2.5387183372859026</v>
      </c>
      <c r="BX323" s="71">
        <f t="shared" si="1535"/>
        <v>1.3554379898362505</v>
      </c>
      <c r="BY323" s="71">
        <f t="shared" si="1535"/>
        <v>2.468951855505364</v>
      </c>
      <c r="BZ323" s="71">
        <f t="shared" si="1535"/>
        <v>1.3317895953322041</v>
      </c>
      <c r="CA323" s="71">
        <f t="shared" si="1535"/>
        <v>0.4658720559006212</v>
      </c>
      <c r="CB323" s="71">
        <f t="shared" si="1535"/>
        <v>5.353755279503105E-2</v>
      </c>
      <c r="CC323" s="71">
        <f t="shared" si="1535"/>
        <v>0.63448336194240551</v>
      </c>
      <c r="CD323" s="71">
        <f t="shared" si="1535"/>
        <v>4.5547905138339922E-2</v>
      </c>
      <c r="CE323" s="71">
        <f t="shared" si="1535"/>
        <v>6.0842491059664973E-2</v>
      </c>
      <c r="CF323" s="71">
        <f t="shared" si="1535"/>
        <v>1.1823339924712968</v>
      </c>
      <c r="CG323" s="71">
        <f t="shared" si="1535"/>
        <v>7.1506858083945038E-2</v>
      </c>
      <c r="CH323" s="71">
        <f t="shared" si="1535"/>
        <v>5.8658836815358552E-3</v>
      </c>
      <c r="CI323" s="71">
        <f t="shared" si="1535"/>
        <v>6.1655185394315817E-5</v>
      </c>
      <c r="CJ323" s="71">
        <f t="shared" si="1535"/>
        <v>5.0141558441558435E-4</v>
      </c>
      <c r="CK323" s="71">
        <f t="shared" si="1535"/>
        <v>5.1140628646715609E-3</v>
      </c>
      <c r="CL323" s="71">
        <f t="shared" si="1535"/>
        <v>0.10151426689252777</v>
      </c>
      <c r="CM323" s="71">
        <f t="shared" si="1535"/>
        <v>1.7965063052889141E-2</v>
      </c>
      <c r="CN323" s="71">
        <f t="shared" si="1535"/>
        <v>2.5354790137398836E-5</v>
      </c>
      <c r="CO323" s="71">
        <f t="shared" si="1535"/>
        <v>-6.1827987954074914E-3</v>
      </c>
      <c r="CP323" s="71">
        <f t="shared" si="1535"/>
        <v>6.4206156597026151E-2</v>
      </c>
      <c r="CQ323" s="71">
        <f t="shared" si="1535"/>
        <v>0.13818128929041973</v>
      </c>
      <c r="CR323" s="71">
        <f t="shared" si="1535"/>
        <v>8.2323242988895179E-2</v>
      </c>
      <c r="CS323" s="71">
        <f t="shared" si="1535"/>
        <v>7.3956779597214389E-2</v>
      </c>
      <c r="CT323" s="71">
        <f t="shared" si="1535"/>
        <v>0.35248466967814795</v>
      </c>
      <c r="CU323" s="71">
        <f t="shared" si="1535"/>
        <v>4.0710427253905508E-2</v>
      </c>
      <c r="CV323" s="71">
        <f t="shared" si="1535"/>
        <v>1.3058187464709204E-2</v>
      </c>
      <c r="CW323" s="71">
        <f t="shared" si="1535"/>
        <v>3.7153773762469423E-5</v>
      </c>
      <c r="CX323" s="71">
        <f t="shared" si="1535"/>
        <v>1.3921419160549598E-4</v>
      </c>
      <c r="CY323" s="71">
        <f t="shared" si="1535"/>
        <v>4.9212885375494071E-3</v>
      </c>
      <c r="CZ323" s="71">
        <f t="shared" si="1535"/>
        <v>3.3529324298889514E-4</v>
      </c>
      <c r="DA323" s="71">
        <f t="shared" si="1535"/>
        <v>4.2305070581592323E-3</v>
      </c>
      <c r="DB323" s="71">
        <f t="shared" si="1535"/>
        <v>5.5874364765669108E-4</v>
      </c>
      <c r="DC323" s="71">
        <f t="shared" si="1535"/>
        <v>7.4096367400715228E-5</v>
      </c>
      <c r="DD323" s="71">
        <f t="shared" si="1535"/>
        <v>4.1386066252587991E-2</v>
      </c>
      <c r="DE323" s="71">
        <f t="shared" si="1535"/>
        <v>7.45021645021645E-3</v>
      </c>
      <c r="DF323" s="71">
        <f t="shared" si="1535"/>
        <v>7.616412572934311E-4</v>
      </c>
      <c r="DG323" s="71">
        <f t="shared" si="1535"/>
        <v>2.5649227366836065E-2</v>
      </c>
      <c r="DH323" s="71">
        <f t="shared" si="1535"/>
        <v>7.7339356295878027E-5</v>
      </c>
      <c r="DI323" s="71">
        <f t="shared" si="1535"/>
        <v>2.0157349896480334E-5</v>
      </c>
      <c r="DJ323" s="71">
        <f t="shared" si="1535"/>
        <v>1.0724709580274799E-2</v>
      </c>
      <c r="DK323" s="71">
        <f t="shared" si="1535"/>
        <v>3.5908346508563907E-2</v>
      </c>
      <c r="DL323" s="71">
        <f t="shared" si="1535"/>
        <v>6.8441746659137965E-5</v>
      </c>
      <c r="DM323" s="71">
        <f t="shared" si="1535"/>
        <v>0.30654373611895352</v>
      </c>
      <c r="DN323" s="71">
        <f t="shared" si="1535"/>
        <v>0.11293861867118389</v>
      </c>
      <c r="DO323" s="71">
        <f t="shared" si="1535"/>
        <v>4.0191153773762469E-4</v>
      </c>
      <c r="DP323" s="71">
        <f t="shared" si="1535"/>
        <v>1.4952945605119518E-4</v>
      </c>
      <c r="DQ323" s="71">
        <f t="shared" si="1535"/>
        <v>2.1238904573687182E-3</v>
      </c>
      <c r="DR323" s="71">
        <f t="shared" si="1535"/>
        <v>3.6945981554677211E-5</v>
      </c>
      <c r="DS323" s="72">
        <f t="shared" si="1535"/>
        <v>224.78707069922834</v>
      </c>
      <c r="DT323" s="73">
        <f t="shared" si="1535"/>
        <v>7.8511696831357041</v>
      </c>
      <c r="DU323" s="71">
        <f t="shared" si="1535"/>
        <v>5.4687788801054014</v>
      </c>
      <c r="DV323" s="71">
        <f t="shared" si="1535"/>
        <v>7.4087550763504622</v>
      </c>
      <c r="DW323" s="71">
        <f t="shared" si="1535"/>
        <v>5.2265521146245071</v>
      </c>
      <c r="DX323" s="71">
        <f t="shared" si="1535"/>
        <v>2.5534152272727275</v>
      </c>
      <c r="DY323" s="71">
        <f t="shared" si="1535"/>
        <v>0.3088728810935441</v>
      </c>
      <c r="DZ323" s="71">
        <f t="shared" si="1535"/>
        <v>1.8480914762845848</v>
      </c>
      <c r="EA323" s="71">
        <f t="shared" si="1535"/>
        <v>0.18647726613965748</v>
      </c>
      <c r="EB323" s="71">
        <f t="shared" si="1535"/>
        <v>0.20873504051383401</v>
      </c>
      <c r="EC323" s="71">
        <f t="shared" si="1535"/>
        <v>2.3847306488801054</v>
      </c>
      <c r="ED323" s="71">
        <f t="shared" si="1535"/>
        <v>0.12096127602108035</v>
      </c>
      <c r="EE323" s="71">
        <f t="shared" si="1535"/>
        <v>1.8894022727272728E-2</v>
      </c>
      <c r="EF323" s="71">
        <f t="shared" si="1535"/>
        <v>1.3045619235836628E-4</v>
      </c>
      <c r="EG323" s="71">
        <f t="shared" si="1535"/>
        <v>1.7062720685111991E-3</v>
      </c>
      <c r="EH323" s="71">
        <f t="shared" si="1535"/>
        <v>1.6711118906455859E-2</v>
      </c>
      <c r="EI323" s="71">
        <f t="shared" ref="EI323:FP323" si="1536">IF(COUNT(EI293:EI297)&lt;3,"",AVERAGE(EI293:EI297))</f>
        <v>0.42803254281949937</v>
      </c>
      <c r="EJ323" s="71">
        <f t="shared" si="1536"/>
        <v>4.14039163372859E-2</v>
      </c>
      <c r="EK323" s="71">
        <f t="shared" si="1536"/>
        <v>2.2816864295125165E-4</v>
      </c>
      <c r="EL323" s="71">
        <f t="shared" si="1536"/>
        <v>1.4203886693017132E-2</v>
      </c>
      <c r="EM323" s="71">
        <f t="shared" si="1536"/>
        <v>0.24867256587615283</v>
      </c>
      <c r="EN323" s="71">
        <f t="shared" si="1536"/>
        <v>0.26823526679841897</v>
      </c>
      <c r="EO323" s="71">
        <f t="shared" si="1536"/>
        <v>0.21241840579710147</v>
      </c>
      <c r="EP323" s="71">
        <f t="shared" si="1536"/>
        <v>0.28318736166007907</v>
      </c>
      <c r="EQ323" s="71">
        <f t="shared" si="1536"/>
        <v>1.0267174868247695</v>
      </c>
      <c r="ER323" s="71">
        <f t="shared" si="1536"/>
        <v>6.6685046113306987E-2</v>
      </c>
      <c r="ES323" s="71">
        <f t="shared" si="1536"/>
        <v>8.1237496706192368E-3</v>
      </c>
      <c r="ET323" s="71">
        <f t="shared" si="1536"/>
        <v>1.063059947299078E-4</v>
      </c>
      <c r="EU323" s="71">
        <f t="shared" si="1536"/>
        <v>5.2774374176548086E-4</v>
      </c>
      <c r="EV323" s="71">
        <f t="shared" si="1536"/>
        <v>1.5258058959156787E-2</v>
      </c>
      <c r="EW323" s="71">
        <f t="shared" si="1536"/>
        <v>1.0419584980237155E-3</v>
      </c>
      <c r="EX323" s="71">
        <f t="shared" si="1536"/>
        <v>1.4240487812911725E-2</v>
      </c>
      <c r="EY323" s="71">
        <f t="shared" si="1536"/>
        <v>8.1252667984189702E-4</v>
      </c>
      <c r="EZ323" s="71">
        <f t="shared" si="1536"/>
        <v>3.5893313570487483E-4</v>
      </c>
      <c r="FA323" s="71">
        <f t="shared" si="1536"/>
        <v>0.23941593873517789</v>
      </c>
      <c r="FB323" s="71">
        <f t="shared" si="1536"/>
        <v>1.4519364295125164E-2</v>
      </c>
      <c r="FC323" s="71">
        <f t="shared" si="1536"/>
        <v>1.5652529644268776E-3</v>
      </c>
      <c r="FD323" s="71">
        <f t="shared" si="1536"/>
        <v>6.0733028656126488E-2</v>
      </c>
      <c r="FE323" s="71">
        <f t="shared" si="1536"/>
        <v>1.4734914361001317E-4</v>
      </c>
      <c r="FF323" s="71">
        <f t="shared" si="1536"/>
        <v>2.2058893280632407E-4</v>
      </c>
      <c r="FG323" s="71">
        <f t="shared" si="1536"/>
        <v>4.0354016469038211E-2</v>
      </c>
      <c r="FH323" s="71">
        <f t="shared" si="1536"/>
        <v>0.11751343873517787</v>
      </c>
      <c r="FI323" s="71">
        <f t="shared" si="1536"/>
        <v>2.5956225296442693E-4</v>
      </c>
      <c r="FJ323" s="71">
        <f t="shared" si="1536"/>
        <v>1.7054029841897234</v>
      </c>
      <c r="FK323" s="71">
        <f t="shared" si="1536"/>
        <v>0.6190097829380764</v>
      </c>
      <c r="FL323" s="71">
        <f t="shared" si="1536"/>
        <v>1.1973985507246377E-3</v>
      </c>
      <c r="FM323" s="71">
        <f t="shared" si="1536"/>
        <v>7.4144960474308301E-4</v>
      </c>
      <c r="FN323" s="71">
        <f t="shared" si="1536"/>
        <v>4.8051156126482208E-3</v>
      </c>
      <c r="FO323" s="71">
        <f t="shared" si="1536"/>
        <v>1.4173682476943347E-4</v>
      </c>
      <c r="FP323" s="72">
        <f t="shared" si="1536"/>
        <v>93.771238912055338</v>
      </c>
    </row>
    <row r="324" spans="1:172" x14ac:dyDescent="0.2">
      <c r="A324" s="62" t="str">
        <f t="shared" si="1410"/>
        <v>MOOS1</v>
      </c>
      <c r="B324" s="63" t="s">
        <v>75</v>
      </c>
      <c r="C324" s="20"/>
      <c r="D324" s="41"/>
      <c r="E324" s="41"/>
      <c r="F324" s="41"/>
      <c r="G324" s="41"/>
      <c r="H324" s="41"/>
      <c r="I324" s="20"/>
      <c r="J324" s="64">
        <f t="shared" si="1411"/>
        <v>6.8700952987012984</v>
      </c>
      <c r="K324" s="41"/>
      <c r="L324" s="64">
        <f t="shared" ref="L324:U324" si="1537">IF(COUNT(L294:L298)&lt;3,"",AVERAGE(L294:L298))</f>
        <v>20.014763116883113</v>
      </c>
      <c r="M324" s="64">
        <f t="shared" si="1537"/>
        <v>8.0147631168831186</v>
      </c>
      <c r="N324" s="64">
        <f t="shared" si="1537"/>
        <v>3.7831015411255406</v>
      </c>
      <c r="O324" s="64">
        <f t="shared" si="1537"/>
        <v>0.47783806926406919</v>
      </c>
      <c r="P324" s="64">
        <f t="shared" si="1537"/>
        <v>1.9742053376623374</v>
      </c>
      <c r="Q324" s="64">
        <f t="shared" si="1537"/>
        <v>0.43178389610389606</v>
      </c>
      <c r="R324" s="64">
        <f t="shared" si="1537"/>
        <v>5.2740341991341991E-2</v>
      </c>
      <c r="S324" s="64">
        <f t="shared" si="1537"/>
        <v>0.7764893246753245</v>
      </c>
      <c r="T324" s="64">
        <f t="shared" si="1537"/>
        <v>0.51860452380952382</v>
      </c>
      <c r="U324" s="65">
        <f t="shared" si="1537"/>
        <v>12</v>
      </c>
      <c r="V324" s="20"/>
      <c r="W324" s="64">
        <f t="shared" si="1413"/>
        <v>14.833791810276679</v>
      </c>
      <c r="X324" s="41"/>
      <c r="Y324" s="64">
        <f t="shared" ref="Y324:AH324" si="1538">IF(COUNT(Y294:Y298)&lt;3,"",AVERAGE(Y294:Y298))</f>
        <v>45.691209458498022</v>
      </c>
      <c r="Z324" s="64">
        <f t="shared" si="1538"/>
        <v>33.691209458498022</v>
      </c>
      <c r="AA324" s="64">
        <f t="shared" si="1538"/>
        <v>20.970721454545455</v>
      </c>
      <c r="AB324" s="64">
        <f t="shared" si="1538"/>
        <v>2.8827660671936757</v>
      </c>
      <c r="AC324" s="64">
        <f t="shared" si="1538"/>
        <v>5.5801596324110676</v>
      </c>
      <c r="AD324" s="64">
        <f t="shared" si="1538"/>
        <v>1.7425129644268775</v>
      </c>
      <c r="AE324" s="64">
        <f t="shared" si="1538"/>
        <v>0.17639697233201584</v>
      </c>
      <c r="AF324" s="64">
        <f t="shared" si="1538"/>
        <v>1.3868694347826087</v>
      </c>
      <c r="AG324" s="64">
        <f t="shared" si="1538"/>
        <v>0.95178274703557297</v>
      </c>
      <c r="AH324" s="65">
        <f t="shared" si="1538"/>
        <v>12</v>
      </c>
      <c r="AI324" s="66">
        <f t="shared" si="1495"/>
        <v>6.8700952987012984</v>
      </c>
      <c r="AJ324" s="67">
        <f t="shared" si="1496"/>
        <v>1</v>
      </c>
      <c r="AK324" s="67">
        <f t="shared" si="1497"/>
        <v>0.18901555412036677</v>
      </c>
      <c r="AL324" s="67">
        <f t="shared" si="1498"/>
        <v>2.3874280523510018E-2</v>
      </c>
      <c r="AM324" s="67">
        <f t="shared" si="1499"/>
        <v>9.8637457067729667E-2</v>
      </c>
      <c r="AN324" s="67">
        <f t="shared" si="1500"/>
        <v>2.1573270369593937E-2</v>
      </c>
      <c r="AO324" s="67">
        <f t="shared" si="1501"/>
        <v>2.635072005766272E-3</v>
      </c>
      <c r="AP324" s="67">
        <f t="shared" si="1502"/>
        <v>3.8795828865959954E-2</v>
      </c>
      <c r="AQ324" s="67">
        <f t="shared" si="1503"/>
        <v>2.5911099760759285E-2</v>
      </c>
      <c r="AR324" s="68">
        <f t="shared" si="1504"/>
        <v>0.59955743317679355</v>
      </c>
      <c r="AS324" s="66">
        <f t="shared" si="1505"/>
        <v>14.833791810276679</v>
      </c>
      <c r="AT324" s="67">
        <f t="shared" si="1506"/>
        <v>1</v>
      </c>
      <c r="AU324" s="67">
        <f t="shared" si="1507"/>
        <v>0.45896621479441163</v>
      </c>
      <c r="AV324" s="67">
        <f t="shared" si="1508"/>
        <v>6.30923563056945E-2</v>
      </c>
      <c r="AW324" s="67">
        <f t="shared" si="1509"/>
        <v>0.1221276411489962</v>
      </c>
      <c r="AX324" s="67">
        <f t="shared" si="1510"/>
        <v>3.8136722250909708E-2</v>
      </c>
      <c r="AY324" s="67">
        <f t="shared" si="1511"/>
        <v>3.8606325904382054E-3</v>
      </c>
      <c r="AZ324" s="67">
        <f t="shared" si="1512"/>
        <v>3.0353090916586965E-2</v>
      </c>
      <c r="BA324" s="67">
        <f t="shared" si="1513"/>
        <v>2.0830762816643995E-2</v>
      </c>
      <c r="BB324" s="68">
        <f t="shared" si="1514"/>
        <v>0.26263257511053129</v>
      </c>
      <c r="BC324" s="66">
        <f t="shared" si="1515"/>
        <v>6.8700952987012984</v>
      </c>
      <c r="BD324" s="69">
        <f t="shared" si="1516"/>
        <v>6.8700952987012984</v>
      </c>
      <c r="BE324" s="69">
        <f t="shared" si="1517"/>
        <v>1.2985548697437526</v>
      </c>
      <c r="BF324" s="69">
        <f t="shared" si="1518"/>
        <v>0.16401858238444214</v>
      </c>
      <c r="BG324" s="69">
        <f t="shared" si="1519"/>
        <v>0.67764873007686077</v>
      </c>
      <c r="BH324" s="69">
        <f t="shared" si="1520"/>
        <v>0.14821042334375933</v>
      </c>
      <c r="BI324" s="69">
        <f t="shared" si="1521"/>
        <v>1.8103195798554267E-2</v>
      </c>
      <c r="BJ324" s="69">
        <f t="shared" si="1522"/>
        <v>0.26653104150125162</v>
      </c>
      <c r="BK324" s="69">
        <f t="shared" si="1523"/>
        <v>0.17801172465057272</v>
      </c>
      <c r="BL324" s="70">
        <f t="shared" si="1524"/>
        <v>4.119016702969307</v>
      </c>
      <c r="BM324" s="66">
        <f t="shared" si="1525"/>
        <v>14.833791810276679</v>
      </c>
      <c r="BN324" s="69">
        <f t="shared" si="1526"/>
        <v>14.833791810276679</v>
      </c>
      <c r="BO324" s="69">
        <f t="shared" si="1527"/>
        <v>6.8082092782110308</v>
      </c>
      <c r="BP324" s="69">
        <f t="shared" si="1528"/>
        <v>0.93589887825846929</v>
      </c>
      <c r="BQ324" s="69">
        <f t="shared" si="1529"/>
        <v>1.8116160030843891</v>
      </c>
      <c r="BR324" s="69">
        <f t="shared" si="1530"/>
        <v>0.56571219819634078</v>
      </c>
      <c r="BS324" s="69">
        <f t="shared" si="1531"/>
        <v>5.7267820102529496E-2</v>
      </c>
      <c r="BT324" s="69">
        <f t="shared" si="1532"/>
        <v>0.4502514314550512</v>
      </c>
      <c r="BU324" s="69">
        <f t="shared" si="1533"/>
        <v>0.30899919887134963</v>
      </c>
      <c r="BV324" s="70">
        <f t="shared" si="1534"/>
        <v>3.8958369417864738</v>
      </c>
      <c r="BW324" s="71">
        <f t="shared" ref="BW324:EH324" si="1539">IF(COUNT(BW294:BW298)&lt;3,"",AVERAGE(BW294:BW298))</f>
        <v>2.6998536623376626</v>
      </c>
      <c r="BX324" s="71">
        <f t="shared" si="1539"/>
        <v>1.4047584329004326</v>
      </c>
      <c r="BY324" s="71">
        <f t="shared" si="1539"/>
        <v>2.6112406670995671</v>
      </c>
      <c r="BZ324" s="71">
        <f t="shared" si="1539"/>
        <v>1.3674098354978355</v>
      </c>
      <c r="CA324" s="71">
        <f t="shared" si="1539"/>
        <v>0.4632520476190477</v>
      </c>
      <c r="CB324" s="71">
        <f t="shared" si="1539"/>
        <v>5.451409523809523E-2</v>
      </c>
      <c r="CC324" s="71">
        <f t="shared" si="1539"/>
        <v>0.67301913419913428</v>
      </c>
      <c r="CD324" s="71">
        <f t="shared" si="1539"/>
        <v>4.3178389610389604E-2</v>
      </c>
      <c r="CE324" s="71">
        <f t="shared" si="1539"/>
        <v>5.2740341991341991E-2</v>
      </c>
      <c r="CF324" s="71">
        <f t="shared" si="1539"/>
        <v>1.2941488744588745</v>
      </c>
      <c r="CG324" s="71">
        <f t="shared" si="1539"/>
        <v>8.070649783549784E-2</v>
      </c>
      <c r="CH324" s="71">
        <f t="shared" si="1539"/>
        <v>5.409419913419913E-3</v>
      </c>
      <c r="CI324" s="71">
        <f t="shared" si="1539"/>
        <v>6.3783549783549777E-5</v>
      </c>
      <c r="CJ324" s="71">
        <f t="shared" si="1539"/>
        <v>4.9627272727272736E-4</v>
      </c>
      <c r="CK324" s="71">
        <f t="shared" si="1539"/>
        <v>4.5099220779220781E-3</v>
      </c>
      <c r="CL324" s="71">
        <f t="shared" si="1539"/>
        <v>0.10039613852813853</v>
      </c>
      <c r="CM324" s="71">
        <f t="shared" si="1539"/>
        <v>1.857625974025974E-2</v>
      </c>
      <c r="CN324" s="71">
        <f t="shared" si="1539"/>
        <v>4.7826839826839825E-5</v>
      </c>
      <c r="CO324" s="71">
        <f t="shared" si="1539"/>
        <v>-6.6386580086580087E-3</v>
      </c>
      <c r="CP324" s="71">
        <f t="shared" si="1539"/>
        <v>6.3114744588744581E-2</v>
      </c>
      <c r="CQ324" s="71">
        <f t="shared" si="1539"/>
        <v>0.15581365367965366</v>
      </c>
      <c r="CR324" s="71">
        <f t="shared" si="1539"/>
        <v>8.5767922077922082E-2</v>
      </c>
      <c r="CS324" s="71">
        <f t="shared" si="1539"/>
        <v>7.5841835497835491E-2</v>
      </c>
      <c r="CT324" s="71">
        <f t="shared" si="1539"/>
        <v>0.37389949783549786</v>
      </c>
      <c r="CU324" s="71">
        <f t="shared" si="1539"/>
        <v>4.5317064935064932E-2</v>
      </c>
      <c r="CV324" s="71">
        <f t="shared" si="1539"/>
        <v>1.6564216450216451E-2</v>
      </c>
      <c r="CW324" s="71">
        <f t="shared" si="1539"/>
        <v>3.5489177489177488E-5</v>
      </c>
      <c r="CX324" s="71">
        <f t="shared" si="1539"/>
        <v>1.2535497835497838E-4</v>
      </c>
      <c r="CY324" s="71">
        <f t="shared" si="1539"/>
        <v>4.5383030303030297E-3</v>
      </c>
      <c r="CZ324" s="71">
        <f t="shared" si="1539"/>
        <v>3.0879220779220776E-4</v>
      </c>
      <c r="DA324" s="71">
        <f t="shared" si="1539"/>
        <v>4.9533766233766235E-3</v>
      </c>
      <c r="DB324" s="71">
        <f t="shared" si="1539"/>
        <v>5.5919913419913425E-4</v>
      </c>
      <c r="DC324" s="71">
        <f t="shared" si="1539"/>
        <v>5.6216450216450199E-5</v>
      </c>
      <c r="DD324" s="71">
        <f t="shared" si="1539"/>
        <v>4.2143142857142865E-2</v>
      </c>
      <c r="DE324" s="71">
        <f t="shared" si="1539"/>
        <v>6.6401212121212127E-3</v>
      </c>
      <c r="DF324" s="71">
        <f t="shared" si="1539"/>
        <v>8.5812987012986986E-4</v>
      </c>
      <c r="DG324" s="71">
        <f t="shared" si="1539"/>
        <v>2.5850419913419916E-2</v>
      </c>
      <c r="DH324" s="71">
        <f t="shared" si="1539"/>
        <v>7.6424242424242409E-5</v>
      </c>
      <c r="DI324" s="71">
        <f t="shared" si="1539"/>
        <v>1.7333333333333336E-5</v>
      </c>
      <c r="DJ324" s="71">
        <f t="shared" si="1539"/>
        <v>8.7565108225108237E-3</v>
      </c>
      <c r="DK324" s="71">
        <f t="shared" si="1539"/>
        <v>3.3537588744588745E-2</v>
      </c>
      <c r="DL324" s="71">
        <f t="shared" si="1539"/>
        <v>5.9493506493506493E-5</v>
      </c>
      <c r="DM324" s="71">
        <f t="shared" si="1539"/>
        <v>0.30154774025974029</v>
      </c>
      <c r="DN324" s="71">
        <f t="shared" si="1539"/>
        <v>0.11230346753246753</v>
      </c>
      <c r="DO324" s="71">
        <f t="shared" si="1539"/>
        <v>3.391082251082251E-4</v>
      </c>
      <c r="DP324" s="71">
        <f t="shared" si="1539"/>
        <v>1.2174891774891777E-4</v>
      </c>
      <c r="DQ324" s="71">
        <f t="shared" si="1539"/>
        <v>1.7169090909090912E-3</v>
      </c>
      <c r="DR324" s="71">
        <f t="shared" si="1539"/>
        <v>5.8519480519480515E-5</v>
      </c>
      <c r="DS324" s="72">
        <f t="shared" si="1539"/>
        <v>221.10707417748921</v>
      </c>
      <c r="DT324" s="73">
        <f t="shared" si="1539"/>
        <v>7.5833971225296439</v>
      </c>
      <c r="DU324" s="71">
        <f t="shared" si="1539"/>
        <v>5.2742880316205527</v>
      </c>
      <c r="DV324" s="71">
        <f t="shared" si="1539"/>
        <v>7.0923556596837951</v>
      </c>
      <c r="DW324" s="71">
        <f t="shared" si="1539"/>
        <v>4.9649274782608703</v>
      </c>
      <c r="DX324" s="71">
        <f t="shared" si="1539"/>
        <v>2.3651494545454543</v>
      </c>
      <c r="DY324" s="71">
        <f t="shared" si="1539"/>
        <v>0.33333260079051386</v>
      </c>
      <c r="DZ324" s="71">
        <f t="shared" si="1539"/>
        <v>1.765408976284585</v>
      </c>
      <c r="EA324" s="71">
        <f t="shared" si="1539"/>
        <v>0.17425129644268775</v>
      </c>
      <c r="EB324" s="71">
        <f t="shared" si="1539"/>
        <v>0.17639697233201584</v>
      </c>
      <c r="EC324" s="71">
        <f t="shared" si="1539"/>
        <v>2.3114489367588931</v>
      </c>
      <c r="ED324" s="71">
        <f t="shared" si="1539"/>
        <v>0.15038862450592885</v>
      </c>
      <c r="EE324" s="71">
        <f t="shared" si="1539"/>
        <v>1.7718363636363636E-2</v>
      </c>
      <c r="EF324" s="71">
        <f t="shared" si="1539"/>
        <v>1.1703952569169962E-4</v>
      </c>
      <c r="EG324" s="71">
        <f t="shared" si="1539"/>
        <v>1.9962569169960473E-3</v>
      </c>
      <c r="EH324" s="71">
        <f t="shared" si="1539"/>
        <v>1.5290217391304345E-2</v>
      </c>
      <c r="EI324" s="71">
        <f t="shared" ref="EI324:FP324" si="1540">IF(COUNT(EI294:EI298)&lt;3,"",AVERAGE(EI294:EI298))</f>
        <v>0.39906493675889326</v>
      </c>
      <c r="EJ324" s="71">
        <f t="shared" si="1540"/>
        <v>3.8528355731225296E-2</v>
      </c>
      <c r="EK324" s="71">
        <f t="shared" si="1540"/>
        <v>9.1501976284584971E-5</v>
      </c>
      <c r="EL324" s="71">
        <f t="shared" si="1540"/>
        <v>1.2198916996047433E-2</v>
      </c>
      <c r="EM324" s="71">
        <f t="shared" si="1540"/>
        <v>0.22646149011857708</v>
      </c>
      <c r="EN324" s="71">
        <f t="shared" si="1540"/>
        <v>0.27452476679841897</v>
      </c>
      <c r="EO324" s="71">
        <f t="shared" si="1540"/>
        <v>0.20416410276679847</v>
      </c>
      <c r="EP324" s="71">
        <f t="shared" si="1540"/>
        <v>0.26343349802371546</v>
      </c>
      <c r="EQ324" s="71">
        <f t="shared" si="1540"/>
        <v>0.98078277470355724</v>
      </c>
      <c r="ER324" s="71">
        <f t="shared" si="1540"/>
        <v>8.4869106719367607E-2</v>
      </c>
      <c r="ES324" s="71">
        <f t="shared" si="1540"/>
        <v>1.4592355731225293E-2</v>
      </c>
      <c r="ET324" s="71">
        <f t="shared" si="1540"/>
        <v>1.1470750988142296E-4</v>
      </c>
      <c r="EU324" s="71">
        <f t="shared" si="1540"/>
        <v>4.8412252964426873E-4</v>
      </c>
      <c r="EV324" s="71">
        <f t="shared" si="1540"/>
        <v>1.5258505928853755E-2</v>
      </c>
      <c r="EW324" s="71">
        <f t="shared" si="1540"/>
        <v>1.004822134387352E-3</v>
      </c>
      <c r="EX324" s="71">
        <f t="shared" si="1540"/>
        <v>1.7065616600790513E-2</v>
      </c>
      <c r="EY324" s="71">
        <f t="shared" si="1540"/>
        <v>7.9264031620553349E-4</v>
      </c>
      <c r="EZ324" s="71">
        <f t="shared" si="1540"/>
        <v>2.8566798418972334E-4</v>
      </c>
      <c r="FA324" s="71">
        <f t="shared" si="1540"/>
        <v>0.25835880237154152</v>
      </c>
      <c r="FB324" s="71">
        <f t="shared" si="1540"/>
        <v>1.2957288537549405E-2</v>
      </c>
      <c r="FC324" s="71">
        <f t="shared" si="1540"/>
        <v>1.6930711462450592E-3</v>
      </c>
      <c r="FD324" s="71">
        <f t="shared" si="1540"/>
        <v>5.4493687747035571E-2</v>
      </c>
      <c r="FE324" s="71">
        <f t="shared" si="1540"/>
        <v>9.7652173913043478E-5</v>
      </c>
      <c r="FF324" s="71">
        <f t="shared" si="1540"/>
        <v>2.1158893280632407E-4</v>
      </c>
      <c r="FG324" s="71">
        <f t="shared" si="1540"/>
        <v>2.9442031620553359E-2</v>
      </c>
      <c r="FH324" s="71">
        <f t="shared" si="1540"/>
        <v>0.10617607509881424</v>
      </c>
      <c r="FI324" s="71">
        <f t="shared" si="1540"/>
        <v>2.3749407114624505E-4</v>
      </c>
      <c r="FJ324" s="71">
        <f t="shared" si="1540"/>
        <v>1.5795566205533598</v>
      </c>
      <c r="FK324" s="71">
        <f t="shared" si="1540"/>
        <v>0.57336960869565223</v>
      </c>
      <c r="FL324" s="71">
        <f t="shared" si="1540"/>
        <v>1.1635652173913043E-3</v>
      </c>
      <c r="FM324" s="71">
        <f t="shared" si="1540"/>
        <v>5.6115415019762844E-4</v>
      </c>
      <c r="FN324" s="71">
        <f t="shared" si="1540"/>
        <v>4.5865019762845851E-3</v>
      </c>
      <c r="FO324" s="71">
        <f t="shared" si="1540"/>
        <v>1.8768379446640316E-4</v>
      </c>
      <c r="FP324" s="72">
        <f t="shared" si="1540"/>
        <v>96.599989525691711</v>
      </c>
    </row>
    <row r="325" spans="1:172" x14ac:dyDescent="0.2">
      <c r="A325" s="62" t="str">
        <f t="shared" si="1410"/>
        <v>MOOS1</v>
      </c>
      <c r="B325" s="63" t="s">
        <v>76</v>
      </c>
      <c r="C325" s="20"/>
      <c r="D325" s="41"/>
      <c r="E325" s="41"/>
      <c r="F325" s="41"/>
      <c r="G325" s="41"/>
      <c r="H325" s="41"/>
      <c r="I325" s="20"/>
      <c r="J325" s="64">
        <f t="shared" si="1411"/>
        <v>6.6931331168831161</v>
      </c>
      <c r="K325" s="41"/>
      <c r="L325" s="64">
        <f t="shared" ref="L325:U326" si="1541">IF(COUNT(L295:L299)&lt;3,"",AVERAGE(L295:L299))</f>
        <v>19.668712662337661</v>
      </c>
      <c r="M325" s="64">
        <f t="shared" si="1541"/>
        <v>7.6687126623376631</v>
      </c>
      <c r="N325" s="64">
        <f t="shared" si="1541"/>
        <v>3.5590745411255411</v>
      </c>
      <c r="O325" s="64">
        <f t="shared" si="1541"/>
        <v>0.53530388744588731</v>
      </c>
      <c r="P325" s="64">
        <f t="shared" si="1541"/>
        <v>1.8270687922077919</v>
      </c>
      <c r="Q325" s="64">
        <f t="shared" si="1541"/>
        <v>0.37139389610389606</v>
      </c>
      <c r="R325" s="64">
        <f t="shared" si="1541"/>
        <v>5.4903796536796542E-2</v>
      </c>
      <c r="S325" s="64">
        <f t="shared" si="1541"/>
        <v>0.75901477922077931</v>
      </c>
      <c r="T325" s="64">
        <f t="shared" si="1541"/>
        <v>0.56195279653679653</v>
      </c>
      <c r="U325" s="65">
        <f t="shared" si="1541"/>
        <v>12</v>
      </c>
      <c r="V325" s="20"/>
      <c r="W325" s="64">
        <f t="shared" si="1413"/>
        <v>14.069676245059288</v>
      </c>
      <c r="X325" s="41"/>
      <c r="Y325" s="64">
        <f t="shared" ref="Y325:AH326" si="1542">IF(COUNT(Y295:Y299)&lt;3,"",AVERAGE(Y295:Y299))</f>
        <v>42.294327719367587</v>
      </c>
      <c r="Z325" s="64">
        <f t="shared" si="1542"/>
        <v>30.294327719367583</v>
      </c>
      <c r="AA325" s="64">
        <f t="shared" si="1542"/>
        <v>18.228016411067195</v>
      </c>
      <c r="AB325" s="64">
        <f t="shared" si="1542"/>
        <v>3.0261369367588933</v>
      </c>
      <c r="AC325" s="64">
        <f t="shared" si="1542"/>
        <v>5.1053314584980232</v>
      </c>
      <c r="AD325" s="64">
        <f t="shared" si="1542"/>
        <v>1.5475268774703559</v>
      </c>
      <c r="AE325" s="64">
        <f t="shared" si="1542"/>
        <v>0.17517853754940713</v>
      </c>
      <c r="AF325" s="64">
        <f t="shared" si="1542"/>
        <v>1.3332892608695652</v>
      </c>
      <c r="AG325" s="64">
        <f t="shared" si="1542"/>
        <v>0.87884822529644269</v>
      </c>
      <c r="AH325" s="65">
        <f t="shared" si="1542"/>
        <v>12</v>
      </c>
      <c r="AI325" s="66">
        <f t="shared" si="1495"/>
        <v>6.6931331168831161</v>
      </c>
      <c r="AJ325" s="67">
        <f t="shared" si="1496"/>
        <v>1</v>
      </c>
      <c r="AK325" s="67">
        <f t="shared" si="1497"/>
        <v>0.18095106691657464</v>
      </c>
      <c r="AL325" s="67">
        <f t="shared" si="1498"/>
        <v>2.7216010352874079E-2</v>
      </c>
      <c r="AM325" s="67">
        <f t="shared" si="1499"/>
        <v>9.2892139082713182E-2</v>
      </c>
      <c r="AN325" s="67">
        <f t="shared" si="1500"/>
        <v>1.8882470982203838E-2</v>
      </c>
      <c r="AO325" s="67">
        <f t="shared" si="1501"/>
        <v>2.7914280654436651E-3</v>
      </c>
      <c r="AP325" s="67">
        <f t="shared" si="1502"/>
        <v>3.8589957169599988E-2</v>
      </c>
      <c r="AQ325" s="67">
        <f t="shared" si="1503"/>
        <v>2.8570898674667375E-2</v>
      </c>
      <c r="AR325" s="68">
        <f t="shared" si="1504"/>
        <v>0.61010601995208458</v>
      </c>
      <c r="AS325" s="66">
        <f t="shared" si="1505"/>
        <v>14.069676245059288</v>
      </c>
      <c r="AT325" s="67">
        <f t="shared" si="1506"/>
        <v>1</v>
      </c>
      <c r="AU325" s="67">
        <f t="shared" si="1507"/>
        <v>0.43098016670259426</v>
      </c>
      <c r="AV325" s="67">
        <f t="shared" si="1508"/>
        <v>7.1549474833552035E-2</v>
      </c>
      <c r="AW325" s="67">
        <f t="shared" si="1509"/>
        <v>0.12070960182587721</v>
      </c>
      <c r="AX325" s="67">
        <f t="shared" si="1510"/>
        <v>3.6589466269296114E-2</v>
      </c>
      <c r="AY325" s="67">
        <f t="shared" si="1511"/>
        <v>4.1418919981836876E-3</v>
      </c>
      <c r="AZ325" s="67">
        <f t="shared" si="1512"/>
        <v>3.1524067948691385E-2</v>
      </c>
      <c r="BA325" s="67">
        <f t="shared" si="1513"/>
        <v>2.0779340225663336E-2</v>
      </c>
      <c r="BB325" s="68">
        <f t="shared" si="1514"/>
        <v>0.28372598991578041</v>
      </c>
      <c r="BC325" s="66">
        <f t="shared" si="1515"/>
        <v>6.6931331168831161</v>
      </c>
      <c r="BD325" s="69">
        <f t="shared" si="1516"/>
        <v>6.6931331168831161</v>
      </c>
      <c r="BE325" s="69">
        <f t="shared" si="1517"/>
        <v>1.2111295785146585</v>
      </c>
      <c r="BF325" s="69">
        <f t="shared" si="1518"/>
        <v>0.18216038020225525</v>
      </c>
      <c r="BG325" s="69">
        <f t="shared" si="1519"/>
        <v>0.62173945239261996</v>
      </c>
      <c r="BH325" s="69">
        <f t="shared" si="1520"/>
        <v>0.12638289185957297</v>
      </c>
      <c r="BI325" s="69">
        <f t="shared" si="1521"/>
        <v>1.8683399628217964E-2</v>
      </c>
      <c r="BJ325" s="69">
        <f t="shared" si="1522"/>
        <v>0.25828772031095071</v>
      </c>
      <c r="BK325" s="69">
        <f t="shared" si="1523"/>
        <v>0.19122882809852815</v>
      </c>
      <c r="BL325" s="70">
        <f t="shared" si="1524"/>
        <v>4.0835208069510482</v>
      </c>
      <c r="BM325" s="66">
        <f t="shared" si="1525"/>
        <v>14.069676245059288</v>
      </c>
      <c r="BN325" s="69">
        <f t="shared" si="1526"/>
        <v>14.069676245059288</v>
      </c>
      <c r="BO325" s="69">
        <f t="shared" si="1527"/>
        <v>6.0637514135471822</v>
      </c>
      <c r="BP325" s="69">
        <f t="shared" si="1528"/>
        <v>1.0066779464120945</v>
      </c>
      <c r="BQ325" s="69">
        <f t="shared" si="1529"/>
        <v>1.6983450173601098</v>
      </c>
      <c r="BR325" s="69">
        <f t="shared" si="1530"/>
        <v>0.51480194438851357</v>
      </c>
      <c r="BS325" s="69">
        <f t="shared" si="1531"/>
        <v>5.8275079456446173E-2</v>
      </c>
      <c r="BT325" s="69">
        <f t="shared" si="1532"/>
        <v>0.44353342996533807</v>
      </c>
      <c r="BU325" s="69">
        <f t="shared" si="1533"/>
        <v>0.29235858956102034</v>
      </c>
      <c r="BV325" s="70">
        <f t="shared" si="1534"/>
        <v>3.9919328204239868</v>
      </c>
      <c r="BW325" s="71">
        <f t="shared" ref="BW325:EH326" si="1543">IF(COUNT(BW295:BW299)&lt;3,"",AVERAGE(BW295:BW299))</f>
        <v>2.6090035714285711</v>
      </c>
      <c r="BX325" s="71">
        <f t="shared" si="1543"/>
        <v>1.3412368874458873</v>
      </c>
      <c r="BY325" s="71">
        <f t="shared" si="1543"/>
        <v>2.5243549398268401</v>
      </c>
      <c r="BZ325" s="71">
        <f t="shared" si="1543"/>
        <v>1.3052049264069265</v>
      </c>
      <c r="CA325" s="71">
        <f t="shared" si="1543"/>
        <v>0.439006683982684</v>
      </c>
      <c r="CB325" s="71">
        <f t="shared" si="1543"/>
        <v>6.1758277056277053E-2</v>
      </c>
      <c r="CC325" s="71">
        <f t="shared" si="1543"/>
        <v>0.62424904329004338</v>
      </c>
      <c r="CD325" s="71">
        <f t="shared" si="1543"/>
        <v>3.7139389610389609E-2</v>
      </c>
      <c r="CE325" s="71">
        <f t="shared" si="1543"/>
        <v>5.4903796536796542E-2</v>
      </c>
      <c r="CF325" s="71">
        <f t="shared" si="1543"/>
        <v>1.2650248744588743</v>
      </c>
      <c r="CG325" s="71">
        <f t="shared" si="1543"/>
        <v>8.8148497835497844E-2</v>
      </c>
      <c r="CH325" s="71">
        <f t="shared" si="1543"/>
        <v>6.0653290043290037E-3</v>
      </c>
      <c r="CI325" s="71">
        <f t="shared" si="1543"/>
        <v>4.578354978354978E-5</v>
      </c>
      <c r="CJ325" s="71">
        <f t="shared" si="1543"/>
        <v>5.4045454545454546E-4</v>
      </c>
      <c r="CK325" s="71">
        <f t="shared" si="1543"/>
        <v>4.7833766233766244E-3</v>
      </c>
      <c r="CL325" s="71">
        <f t="shared" si="1543"/>
        <v>8.9582138528138539E-2</v>
      </c>
      <c r="CM325" s="71">
        <f t="shared" si="1543"/>
        <v>1.6595350649350648E-2</v>
      </c>
      <c r="CN325" s="71">
        <f t="shared" si="1543"/>
        <v>3.8735930735930737E-5</v>
      </c>
      <c r="CO325" s="71">
        <f t="shared" si="1543"/>
        <v>-7.0509307359307351E-3</v>
      </c>
      <c r="CP325" s="71">
        <f t="shared" si="1543"/>
        <v>5.6458926406926402E-2</v>
      </c>
      <c r="CQ325" s="71">
        <f t="shared" si="1543"/>
        <v>0.15067456277056276</v>
      </c>
      <c r="CR325" s="71">
        <f t="shared" si="1543"/>
        <v>7.7640376623376611E-2</v>
      </c>
      <c r="CS325" s="71">
        <f t="shared" si="1543"/>
        <v>6.9082108225108241E-2</v>
      </c>
      <c r="CT325" s="71">
        <f t="shared" si="1543"/>
        <v>0.3468050432900433</v>
      </c>
      <c r="CU325" s="71">
        <f t="shared" si="1543"/>
        <v>4.9474792207792204E-2</v>
      </c>
      <c r="CV325" s="71">
        <f t="shared" si="1543"/>
        <v>2.011830735930736E-2</v>
      </c>
      <c r="CW325" s="71">
        <f t="shared" si="1543"/>
        <v>4.9670995670995681E-5</v>
      </c>
      <c r="CX325" s="71">
        <f t="shared" si="1543"/>
        <v>1.21991341991342E-4</v>
      </c>
      <c r="CY325" s="71">
        <f t="shared" si="1543"/>
        <v>4.5510303030303016E-3</v>
      </c>
      <c r="CZ325" s="71">
        <f t="shared" si="1543"/>
        <v>2.8315584415584418E-4</v>
      </c>
      <c r="DA325" s="71">
        <f t="shared" si="1543"/>
        <v>5.4539220779220784E-3</v>
      </c>
      <c r="DB325" s="71">
        <f t="shared" si="1543"/>
        <v>5.7419913419913429E-4</v>
      </c>
      <c r="DC325" s="71">
        <f t="shared" si="1543"/>
        <v>4.2307359307359304E-5</v>
      </c>
      <c r="DD325" s="71">
        <f t="shared" si="1543"/>
        <v>4.7758870129870137E-2</v>
      </c>
      <c r="DE325" s="71">
        <f t="shared" si="1543"/>
        <v>7.8520303030303017E-3</v>
      </c>
      <c r="DF325" s="71">
        <f t="shared" si="1543"/>
        <v>8.0576623376623355E-4</v>
      </c>
      <c r="DG325" s="71">
        <f t="shared" si="1543"/>
        <v>2.8565510822510819E-2</v>
      </c>
      <c r="DH325" s="71">
        <f t="shared" si="1543"/>
        <v>8.5969696969696966E-5</v>
      </c>
      <c r="DI325" s="71">
        <f t="shared" si="1543"/>
        <v>2.0242424242424248E-5</v>
      </c>
      <c r="DJ325" s="71">
        <f t="shared" si="1543"/>
        <v>8.8473290043290052E-3</v>
      </c>
      <c r="DK325" s="71">
        <f t="shared" si="1543"/>
        <v>3.81391341991342E-2</v>
      </c>
      <c r="DL325" s="71">
        <f t="shared" si="1543"/>
        <v>7.3038961038961045E-5</v>
      </c>
      <c r="DM325" s="71">
        <f t="shared" si="1543"/>
        <v>0.28581346753246756</v>
      </c>
      <c r="DN325" s="71">
        <f t="shared" si="1543"/>
        <v>0.10642583116883117</v>
      </c>
      <c r="DO325" s="71">
        <f t="shared" si="1543"/>
        <v>3.4829004329004333E-4</v>
      </c>
      <c r="DP325" s="71">
        <f t="shared" si="1543"/>
        <v>7.0567099567099564E-5</v>
      </c>
      <c r="DQ325" s="71">
        <f t="shared" si="1543"/>
        <v>1.8211818181818184E-3</v>
      </c>
      <c r="DR325" s="71">
        <f t="shared" si="1543"/>
        <v>7.3337662337662329E-5</v>
      </c>
      <c r="DS325" s="72">
        <f t="shared" si="1543"/>
        <v>225.57288890476192</v>
      </c>
      <c r="DT325" s="73">
        <f t="shared" si="1543"/>
        <v>7.0048885454545458</v>
      </c>
      <c r="DU325" s="71">
        <f t="shared" si="1543"/>
        <v>4.7917626403162057</v>
      </c>
      <c r="DV325" s="71">
        <f t="shared" si="1543"/>
        <v>6.5602776636363629</v>
      </c>
      <c r="DW325" s="71">
        <f t="shared" si="1543"/>
        <v>4.5243060869565221</v>
      </c>
      <c r="DX325" s="71">
        <f t="shared" si="1543"/>
        <v>2.079080498023715</v>
      </c>
      <c r="DY325" s="71">
        <f t="shared" si="1543"/>
        <v>0.3472516442687747</v>
      </c>
      <c r="DZ325" s="71">
        <f t="shared" si="1543"/>
        <v>1.629541584980237</v>
      </c>
      <c r="EA325" s="71">
        <f t="shared" si="1543"/>
        <v>0.15475268774703557</v>
      </c>
      <c r="EB325" s="71">
        <f t="shared" si="1543"/>
        <v>0.17517853754940713</v>
      </c>
      <c r="EC325" s="71">
        <f t="shared" si="1543"/>
        <v>2.2221485019762843</v>
      </c>
      <c r="ED325" s="71">
        <f t="shared" si="1543"/>
        <v>0.13850132015810276</v>
      </c>
      <c r="EE325" s="71">
        <f t="shared" si="1543"/>
        <v>1.8255494071146246E-2</v>
      </c>
      <c r="EF325" s="71">
        <f t="shared" si="1543"/>
        <v>1.0747430830039526E-4</v>
      </c>
      <c r="EG325" s="71">
        <f t="shared" si="1543"/>
        <v>1.9673873517786558E-3</v>
      </c>
      <c r="EH325" s="71">
        <f t="shared" si="1543"/>
        <v>1.4760913043478258E-2</v>
      </c>
      <c r="EI325" s="71">
        <f t="shared" ref="EI325:FP326" si="1544">IF(COUNT(EI295:EI299)&lt;3,"",AVERAGE(EI295:EI299))</f>
        <v>0.34915302371541501</v>
      </c>
      <c r="EJ325" s="71">
        <f t="shared" si="1544"/>
        <v>3.6621138339920943E-2</v>
      </c>
      <c r="EK325" s="71">
        <f t="shared" si="1544"/>
        <v>4.454545454545454E-5</v>
      </c>
      <c r="EL325" s="71">
        <f t="shared" si="1544"/>
        <v>1.2564743083003954E-2</v>
      </c>
      <c r="EM325" s="71">
        <f t="shared" si="1544"/>
        <v>0.20371722924901187</v>
      </c>
      <c r="EN325" s="71">
        <f t="shared" si="1544"/>
        <v>0.26704424505928853</v>
      </c>
      <c r="EO325" s="71">
        <f t="shared" si="1544"/>
        <v>0.19090862450592885</v>
      </c>
      <c r="EP325" s="71">
        <f t="shared" si="1544"/>
        <v>0.23106601976284588</v>
      </c>
      <c r="EQ325" s="71">
        <f t="shared" si="1544"/>
        <v>0.90530086166007906</v>
      </c>
      <c r="ER325" s="71">
        <f t="shared" si="1544"/>
        <v>7.7993976284584973E-2</v>
      </c>
      <c r="ES325" s="71">
        <f t="shared" si="1544"/>
        <v>1.1950703557312252E-2</v>
      </c>
      <c r="ET325" s="71">
        <f t="shared" si="1544"/>
        <v>1.2114229249011861E-4</v>
      </c>
      <c r="EU325" s="71">
        <f t="shared" si="1544"/>
        <v>4.5403557312252967E-4</v>
      </c>
      <c r="EV325" s="71">
        <f t="shared" si="1544"/>
        <v>1.5006158102766797E-2</v>
      </c>
      <c r="EW325" s="71">
        <f t="shared" si="1544"/>
        <v>9.537786561264821E-4</v>
      </c>
      <c r="EX325" s="71">
        <f t="shared" si="1544"/>
        <v>1.6573703557312254E-2</v>
      </c>
      <c r="EY325" s="71">
        <f t="shared" si="1544"/>
        <v>8.0333596837944658E-4</v>
      </c>
      <c r="EZ325" s="71">
        <f t="shared" si="1544"/>
        <v>1.9871146245059292E-4</v>
      </c>
      <c r="FA325" s="71">
        <f t="shared" si="1544"/>
        <v>0.26914897628458501</v>
      </c>
      <c r="FB325" s="71">
        <f t="shared" si="1544"/>
        <v>1.2899288537549406E-2</v>
      </c>
      <c r="FC325" s="71">
        <f t="shared" si="1544"/>
        <v>1.387418972332016E-3</v>
      </c>
      <c r="FD325" s="71">
        <f t="shared" si="1544"/>
        <v>5.7893600790513824E-2</v>
      </c>
      <c r="FE325" s="71">
        <f t="shared" si="1544"/>
        <v>8.8695652173913063E-5</v>
      </c>
      <c r="FF325" s="71">
        <f t="shared" si="1544"/>
        <v>1.8411067193675889E-4</v>
      </c>
      <c r="FG325" s="71">
        <f t="shared" si="1544"/>
        <v>2.90821185770751E-2</v>
      </c>
      <c r="FH325" s="71">
        <f t="shared" si="1544"/>
        <v>0.10447242292490118</v>
      </c>
      <c r="FI325" s="71">
        <f t="shared" si="1544"/>
        <v>2.1462450592885378E-4</v>
      </c>
      <c r="FJ325" s="71">
        <f t="shared" si="1544"/>
        <v>1.3763468814229249</v>
      </c>
      <c r="FK325" s="71">
        <f t="shared" si="1544"/>
        <v>0.50401960869565221</v>
      </c>
      <c r="FL325" s="71">
        <f t="shared" si="1544"/>
        <v>1.1478260869565216E-3</v>
      </c>
      <c r="FM325" s="71">
        <f t="shared" si="1544"/>
        <v>3.3341501976284587E-4</v>
      </c>
      <c r="FN325" s="71">
        <f t="shared" si="1544"/>
        <v>4.4841541501976284E-3</v>
      </c>
      <c r="FO325" s="71">
        <f t="shared" si="1544"/>
        <v>1.7629249011857708E-4</v>
      </c>
      <c r="FP325" s="72">
        <f t="shared" si="1544"/>
        <v>104.56981856916995</v>
      </c>
    </row>
    <row r="326" spans="1:172" x14ac:dyDescent="0.2">
      <c r="A326" s="62" t="str">
        <f t="shared" si="1410"/>
        <v>MOOS1</v>
      </c>
      <c r="B326" s="63" t="s">
        <v>77</v>
      </c>
      <c r="C326" s="20"/>
      <c r="D326" s="41"/>
      <c r="E326" s="41"/>
      <c r="F326" s="41"/>
      <c r="G326" s="41"/>
      <c r="H326" s="41"/>
      <c r="I326" s="20"/>
      <c r="J326" s="64">
        <f t="shared" si="1411"/>
        <v>6.5927046030491256</v>
      </c>
      <c r="K326" s="41"/>
      <c r="L326" s="64">
        <f t="shared" si="1541"/>
        <v>19.461976377752681</v>
      </c>
      <c r="M326" s="64">
        <f t="shared" si="1541"/>
        <v>7.4619763777526824</v>
      </c>
      <c r="N326" s="64">
        <f t="shared" si="1541"/>
        <v>3.3020885450781101</v>
      </c>
      <c r="O326" s="64">
        <f t="shared" si="1541"/>
        <v>0.55465372934312052</v>
      </c>
      <c r="P326" s="64">
        <f t="shared" si="1541"/>
        <v>1.9083622388481083</v>
      </c>
      <c r="Q326" s="64">
        <f t="shared" si="1541"/>
        <v>0.38014646527385654</v>
      </c>
      <c r="R326" s="64">
        <f t="shared" si="1541"/>
        <v>5.2417235271974394E-2</v>
      </c>
      <c r="S326" s="64">
        <f t="shared" si="1541"/>
        <v>0.73399904799548277</v>
      </c>
      <c r="T326" s="64">
        <f t="shared" si="1541"/>
        <v>0.53030850404667795</v>
      </c>
      <c r="U326" s="65">
        <f t="shared" si="1541"/>
        <v>12</v>
      </c>
      <c r="V326" s="20"/>
      <c r="W326" s="64">
        <f t="shared" si="1413"/>
        <v>13.535781464756258</v>
      </c>
      <c r="X326" s="41"/>
      <c r="Y326" s="64">
        <f t="shared" si="1542"/>
        <v>40.087364749670613</v>
      </c>
      <c r="Z326" s="64">
        <f t="shared" si="1542"/>
        <v>28.08736474967062</v>
      </c>
      <c r="AA326" s="64">
        <f t="shared" si="1542"/>
        <v>16.044932827733859</v>
      </c>
      <c r="AB326" s="64">
        <f t="shared" si="1542"/>
        <v>3.1904186261528329</v>
      </c>
      <c r="AC326" s="64">
        <f t="shared" si="1542"/>
        <v>4.932272973649539</v>
      </c>
      <c r="AD326" s="64">
        <f t="shared" si="1542"/>
        <v>1.4669144532279315</v>
      </c>
      <c r="AE326" s="64">
        <f t="shared" si="1542"/>
        <v>0.16239366633728594</v>
      </c>
      <c r="AF326" s="64">
        <f t="shared" si="1542"/>
        <v>1.322981874505929</v>
      </c>
      <c r="AG326" s="64">
        <f t="shared" si="1542"/>
        <v>0.9674504980237153</v>
      </c>
      <c r="AH326" s="65">
        <f t="shared" si="1542"/>
        <v>12</v>
      </c>
      <c r="AI326" s="66">
        <f t="shared" ref="AI326" si="1545">J326</f>
        <v>6.5927046030491256</v>
      </c>
      <c r="AJ326" s="67">
        <f t="shared" ref="AJ326" si="1546">L326/L326</f>
        <v>1</v>
      </c>
      <c r="AK326" s="67">
        <f t="shared" ref="AK326" si="1547">N326/L326</f>
        <v>0.16966871611522374</v>
      </c>
      <c r="AL326" s="67">
        <f t="shared" ref="AL326" si="1548">O326/L326</f>
        <v>2.8499352716158607E-2</v>
      </c>
      <c r="AM326" s="67">
        <f t="shared" ref="AM326" si="1549">P326/L326</f>
        <v>9.805593233735449E-2</v>
      </c>
      <c r="AN326" s="67">
        <f t="shared" ref="AN326" si="1550">Q326/L326</f>
        <v>1.9532778064020696E-2</v>
      </c>
      <c r="AO326" s="67">
        <f t="shared" ref="AO326" si="1551">R326/L326</f>
        <v>2.6933151214741705E-3</v>
      </c>
      <c r="AP326" s="67">
        <f t="shared" ref="AP326" si="1552">S326/L326</f>
        <v>3.7714517464656351E-2</v>
      </c>
      <c r="AQ326" s="67">
        <f t="shared" ref="AQ326" si="1553">T326/L326</f>
        <v>2.7248440433464031E-2</v>
      </c>
      <c r="AR326" s="68">
        <f t="shared" ref="AR326" si="1554">U326/L326</f>
        <v>0.61658691630709228</v>
      </c>
      <c r="AS326" s="66">
        <f t="shared" ref="AS326" si="1555">W326</f>
        <v>13.535781464756258</v>
      </c>
      <c r="AT326" s="67">
        <f t="shared" ref="AT326" si="1556">Y326/Y326</f>
        <v>1</v>
      </c>
      <c r="AU326" s="67">
        <f t="shared" ref="AU326" si="1557">AA326/Y326</f>
        <v>0.40024912906917126</v>
      </c>
      <c r="AV326" s="67">
        <f t="shared" ref="AV326" si="1558">AB326/Y326</f>
        <v>7.9586638984021713E-2</v>
      </c>
      <c r="AW326" s="67">
        <f t="shared" ref="AW326" si="1559">AC326/Y326</f>
        <v>0.12303809453301781</v>
      </c>
      <c r="AX326" s="67">
        <f t="shared" ref="AX326" si="1560">AD326/Y326</f>
        <v>3.6592938008976623E-2</v>
      </c>
      <c r="AY326" s="67">
        <f t="shared" ref="AY326" si="1561">AE326/Y326</f>
        <v>4.0509938069356452E-3</v>
      </c>
      <c r="AZ326" s="67">
        <f t="shared" ref="AZ326" si="1562">AF326/Y326</f>
        <v>3.3002465559096139E-2</v>
      </c>
      <c r="BA326" s="67">
        <f t="shared" ref="BA326" si="1563">AG326/Y326</f>
        <v>2.4133551907566202E-2</v>
      </c>
      <c r="BB326" s="68">
        <f t="shared" ref="BB326" si="1564">AH326/Y326</f>
        <v>0.29934619237096649</v>
      </c>
      <c r="BC326" s="66">
        <f t="shared" ref="BC326" si="1565">J326</f>
        <v>6.5927046030491256</v>
      </c>
      <c r="BD326" s="69">
        <f t="shared" ref="BD326" si="1566">BC326</f>
        <v>6.5927046030491256</v>
      </c>
      <c r="BE326" s="69">
        <f t="shared" ref="BE326" si="1567">BC326*AK326</f>
        <v>1.118575725726271</v>
      </c>
      <c r="BF326" s="69">
        <f t="shared" ref="BF326" si="1568">BC326*AL326</f>
        <v>0.18788781383573944</v>
      </c>
      <c r="BG326" s="69">
        <f t="shared" ref="BG326" si="1569">BC326*AM326</f>
        <v>0.64645379647675061</v>
      </c>
      <c r="BH326" s="69">
        <f t="shared" ref="BH326" si="1570">BC326*AN326</f>
        <v>0.12877383585300622</v>
      </c>
      <c r="BI326" s="69">
        <f t="shared" ref="BI326" si="1571">BC326*AO326</f>
        <v>1.7756230998804579E-2</v>
      </c>
      <c r="BJ326" s="69">
        <f t="shared" ref="BJ326" si="1572">BC326*AP326</f>
        <v>0.24864067289101657</v>
      </c>
      <c r="BK326" s="69">
        <f t="shared" ref="BK326" si="1573">BC326*AQ326</f>
        <v>0.17964091867160822</v>
      </c>
      <c r="BL326" s="70">
        <f t="shared" ref="BL326" si="1574">BC326*AR326</f>
        <v>4.0649754013176329</v>
      </c>
      <c r="BM326" s="66">
        <f t="shared" ref="BM326" si="1575">W326</f>
        <v>13.535781464756258</v>
      </c>
      <c r="BN326" s="69">
        <f t="shared" ref="BN326" si="1576">BM326</f>
        <v>13.535781464756258</v>
      </c>
      <c r="BO326" s="69">
        <f t="shared" ref="BO326" si="1577">BM326*AU326</f>
        <v>5.4176847425393238</v>
      </c>
      <c r="BP326" s="69">
        <f t="shared" ref="BP326" si="1578">BM326*AV326</f>
        <v>1.077267352802169</v>
      </c>
      <c r="BQ326" s="69">
        <f t="shared" ref="BQ326" si="1579">BM326*AW326</f>
        <v>1.6654167594389508</v>
      </c>
      <c r="BR326" s="69">
        <f t="shared" ref="BR326" si="1580">BM326*AX326</f>
        <v>0.49531401204288056</v>
      </c>
      <c r="BS326" s="69">
        <f t="shared" ref="BS326" si="1581">BM326*AY326</f>
        <v>5.4833366885761896E-2</v>
      </c>
      <c r="BT326" s="69">
        <f t="shared" ref="BT326" si="1582">BM326*AZ326</f>
        <v>0.4467141616060703</v>
      </c>
      <c r="BU326" s="69">
        <f t="shared" ref="BU326" si="1583">BM326*BA326</f>
        <v>0.32666648458916764</v>
      </c>
      <c r="BV326" s="70">
        <f t="shared" ref="BV326" si="1584">BM326*BB326</f>
        <v>4.0518846422402897</v>
      </c>
      <c r="BW326" s="71">
        <f t="shared" si="1543"/>
        <v>2.5262990259740254</v>
      </c>
      <c r="BX326" s="71">
        <f t="shared" si="1543"/>
        <v>1.3002252273668362</v>
      </c>
      <c r="BY326" s="71">
        <f t="shared" si="1543"/>
        <v>2.4806203587991718</v>
      </c>
      <c r="BZ326" s="71">
        <f t="shared" si="1543"/>
        <v>1.2957796181065311</v>
      </c>
      <c r="CA326" s="71">
        <f t="shared" si="1543"/>
        <v>0.40776966026726902</v>
      </c>
      <c r="CB326" s="71">
        <f t="shared" si="1543"/>
        <v>6.4026889704498408E-2</v>
      </c>
      <c r="CC326" s="71">
        <f t="shared" si="1543"/>
        <v>0.65034294052324493</v>
      </c>
      <c r="CD326" s="71">
        <f t="shared" si="1543"/>
        <v>3.8014646527385655E-2</v>
      </c>
      <c r="CE326" s="71">
        <f t="shared" si="1543"/>
        <v>5.2417235271974394E-2</v>
      </c>
      <c r="CF326" s="71">
        <f t="shared" si="1543"/>
        <v>1.2233319890833805</v>
      </c>
      <c r="CG326" s="71">
        <f t="shared" si="1543"/>
        <v>8.3209090720873333E-2</v>
      </c>
      <c r="CH326" s="71">
        <f t="shared" si="1543"/>
        <v>5.9718270280444182E-3</v>
      </c>
      <c r="CI326" s="71">
        <f t="shared" si="1543"/>
        <v>5.904441934876717E-5</v>
      </c>
      <c r="CJ326" s="71">
        <f t="shared" si="1543"/>
        <v>5.2750988142292489E-4</v>
      </c>
      <c r="CK326" s="71">
        <f t="shared" si="1543"/>
        <v>4.4284438170525131E-3</v>
      </c>
      <c r="CL326" s="71">
        <f t="shared" si="1543"/>
        <v>8.6439798607189922E-2</v>
      </c>
      <c r="CM326" s="71">
        <f t="shared" si="1543"/>
        <v>1.8677532467532464E-2</v>
      </c>
      <c r="CN326" s="71">
        <f t="shared" si="1543"/>
        <v>3.4190476190476194E-5</v>
      </c>
      <c r="CO326" s="71">
        <f t="shared" si="1543"/>
        <v>-4.7889465462074158E-3</v>
      </c>
      <c r="CP326" s="71">
        <f t="shared" si="1543"/>
        <v>5.9144025221155652E-2</v>
      </c>
      <c r="CQ326" s="71">
        <f t="shared" si="1543"/>
        <v>0.16007529004329007</v>
      </c>
      <c r="CR326" s="71">
        <f t="shared" si="1543"/>
        <v>7.9629609824957662E-2</v>
      </c>
      <c r="CS326" s="71">
        <f t="shared" si="1543"/>
        <v>6.7241712968191231E-2</v>
      </c>
      <c r="CT326" s="71">
        <f t="shared" si="1543"/>
        <v>0.36130169151138719</v>
      </c>
      <c r="CU326" s="71">
        <f t="shared" si="1543"/>
        <v>4.7603962168266518E-2</v>
      </c>
      <c r="CV326" s="71">
        <f t="shared" si="1543"/>
        <v>2.0509046489742142E-2</v>
      </c>
      <c r="CW326" s="71">
        <f t="shared" si="1543"/>
        <v>5.8817240730284213E-5</v>
      </c>
      <c r="CX326" s="71">
        <f t="shared" si="1543"/>
        <v>1.5271861471861473E-4</v>
      </c>
      <c r="CY326" s="71">
        <f t="shared" si="1543"/>
        <v>4.3123069828722004E-3</v>
      </c>
      <c r="CZ326" s="71">
        <f t="shared" si="1543"/>
        <v>2.8213608130999432E-4</v>
      </c>
      <c r="DA326" s="71">
        <f t="shared" si="1543"/>
        <v>5.0090999435347264E-3</v>
      </c>
      <c r="DB326" s="71">
        <f t="shared" si="1543"/>
        <v>5.7389478637304733E-4</v>
      </c>
      <c r="DC326" s="71">
        <f t="shared" si="1543"/>
        <v>3.9793525315264443E-5</v>
      </c>
      <c r="DD326" s="71">
        <f t="shared" si="1543"/>
        <v>4.9517636928289102E-2</v>
      </c>
      <c r="DE326" s="71">
        <f t="shared" si="1543"/>
        <v>7.2189077733860341E-3</v>
      </c>
      <c r="DF326" s="71">
        <f t="shared" si="1543"/>
        <v>7.1606267645398067E-4</v>
      </c>
      <c r="DG326" s="71">
        <f t="shared" si="1543"/>
        <v>2.9470352719744027E-2</v>
      </c>
      <c r="DH326" s="71">
        <f t="shared" si="1543"/>
        <v>9.4281949934123848E-5</v>
      </c>
      <c r="DI326" s="71">
        <f t="shared" si="1543"/>
        <v>1.779578392621871E-5</v>
      </c>
      <c r="DJ326" s="71">
        <f t="shared" si="1543"/>
        <v>8.423510822510822E-3</v>
      </c>
      <c r="DK326" s="71">
        <f t="shared" si="1543"/>
        <v>3.9005588744588746E-2</v>
      </c>
      <c r="DL326" s="71">
        <f t="shared" si="1543"/>
        <v>6.9027103331451158E-5</v>
      </c>
      <c r="DM326" s="71">
        <f t="shared" si="1543"/>
        <v>0.26736936476566908</v>
      </c>
      <c r="DN326" s="71">
        <f t="shared" si="1543"/>
        <v>9.8853131564088093E-2</v>
      </c>
      <c r="DO326" s="71">
        <f t="shared" si="1543"/>
        <v>3.3041257293431206E-4</v>
      </c>
      <c r="DP326" s="71">
        <f t="shared" si="1543"/>
        <v>5.470543948804818E-5</v>
      </c>
      <c r="DQ326" s="71">
        <f t="shared" si="1543"/>
        <v>1.6038221343873519E-3</v>
      </c>
      <c r="DR326" s="71">
        <f t="shared" si="1543"/>
        <v>1.0412422360248446E-4</v>
      </c>
      <c r="DS326" s="72">
        <f t="shared" si="1543"/>
        <v>227.85302346602671</v>
      </c>
      <c r="DT326" s="73">
        <f t="shared" si="1543"/>
        <v>6.6480417196969697</v>
      </c>
      <c r="DU326" s="71">
        <f t="shared" si="1543"/>
        <v>4.4621470418313569</v>
      </c>
      <c r="DV326" s="71">
        <f t="shared" si="1543"/>
        <v>6.3293232802371548</v>
      </c>
      <c r="DW326" s="71">
        <f t="shared" si="1543"/>
        <v>4.260712427865613</v>
      </c>
      <c r="DX326" s="71">
        <f t="shared" si="1543"/>
        <v>1.8543702404479578</v>
      </c>
      <c r="DY326" s="71">
        <f t="shared" si="1543"/>
        <v>0.36803133366271407</v>
      </c>
      <c r="DZ326" s="71">
        <f t="shared" si="1543"/>
        <v>1.5751430092226615</v>
      </c>
      <c r="EA326" s="71">
        <f t="shared" si="1543"/>
        <v>0.14669144532279313</v>
      </c>
      <c r="EB326" s="71">
        <f t="shared" si="1543"/>
        <v>0.16239366633728594</v>
      </c>
      <c r="EC326" s="71">
        <f t="shared" si="1543"/>
        <v>2.204969274703557</v>
      </c>
      <c r="ED326" s="71">
        <f t="shared" si="1543"/>
        <v>0.15408316106719369</v>
      </c>
      <c r="EE326" s="71">
        <f t="shared" si="1543"/>
        <v>1.7613812252964427E-2</v>
      </c>
      <c r="EF326" s="71">
        <f t="shared" si="1543"/>
        <v>1.125046113306983E-4</v>
      </c>
      <c r="EG326" s="71">
        <f t="shared" si="1543"/>
        <v>2.0132812911725956E-3</v>
      </c>
      <c r="EH326" s="71">
        <f t="shared" si="1543"/>
        <v>1.4017125164690381E-2</v>
      </c>
      <c r="EI326" s="71">
        <f t="shared" si="1544"/>
        <v>0.31880893280632411</v>
      </c>
      <c r="EJ326" s="71">
        <f t="shared" si="1544"/>
        <v>3.3812426218708821E-2</v>
      </c>
      <c r="EK326" s="71">
        <f t="shared" si="1544"/>
        <v>1.4545454545454543E-5</v>
      </c>
      <c r="EL326" s="71">
        <f t="shared" si="1544"/>
        <v>1.8142227931488803E-2</v>
      </c>
      <c r="EM326" s="71">
        <f t="shared" si="1544"/>
        <v>0.19070429743083009</v>
      </c>
      <c r="EN326" s="71">
        <f t="shared" si="1544"/>
        <v>0.27004123748353098</v>
      </c>
      <c r="EO326" s="71">
        <f t="shared" si="1544"/>
        <v>0.19024716238471673</v>
      </c>
      <c r="EP326" s="71">
        <f t="shared" si="1544"/>
        <v>0.20594445915678525</v>
      </c>
      <c r="EQ326" s="71">
        <f t="shared" si="1544"/>
        <v>0.87507938438735189</v>
      </c>
      <c r="ER326" s="71">
        <f t="shared" si="1544"/>
        <v>8.6958999011857718E-2</v>
      </c>
      <c r="ES326" s="71">
        <f t="shared" si="1544"/>
        <v>1.7133120223978917E-2</v>
      </c>
      <c r="ET326" s="71">
        <f t="shared" si="1544"/>
        <v>1.1708926218708829E-4</v>
      </c>
      <c r="EU326" s="71">
        <f t="shared" si="1544"/>
        <v>4.428537549407114E-4</v>
      </c>
      <c r="EV326" s="71">
        <f t="shared" si="1544"/>
        <v>1.4131036890645588E-2</v>
      </c>
      <c r="EW326" s="71">
        <f t="shared" si="1544"/>
        <v>9.2361956521739132E-4</v>
      </c>
      <c r="EX326" s="71">
        <f t="shared" si="1544"/>
        <v>1.8358999011857703E-2</v>
      </c>
      <c r="EY326" s="71">
        <f t="shared" si="1544"/>
        <v>8.0545718050065878E-4</v>
      </c>
      <c r="EZ326" s="71">
        <f t="shared" si="1544"/>
        <v>1.3827206851119896E-4</v>
      </c>
      <c r="FA326" s="71">
        <f t="shared" si="1544"/>
        <v>0.28525741567852436</v>
      </c>
      <c r="FB326" s="71">
        <f t="shared" si="1544"/>
        <v>1.1438985507246376E-2</v>
      </c>
      <c r="FC326" s="71">
        <f t="shared" si="1544"/>
        <v>9.4076745718050061E-4</v>
      </c>
      <c r="FD326" s="71">
        <f t="shared" si="1544"/>
        <v>5.8564987154150192E-2</v>
      </c>
      <c r="FE326" s="71">
        <f t="shared" si="1544"/>
        <v>8.7809288537549402E-5</v>
      </c>
      <c r="FF326" s="71">
        <f t="shared" si="1544"/>
        <v>1.6397430830039525E-4</v>
      </c>
      <c r="FG326" s="71">
        <f t="shared" si="1544"/>
        <v>2.5884156455862978E-2</v>
      </c>
      <c r="FH326" s="71">
        <f t="shared" si="1544"/>
        <v>0.11222935474308302</v>
      </c>
      <c r="FI326" s="71">
        <f t="shared" si="1544"/>
        <v>1.9048056653491434E-4</v>
      </c>
      <c r="FJ326" s="71">
        <f t="shared" si="1544"/>
        <v>1.2258680329380764</v>
      </c>
      <c r="FK326" s="71">
        <f t="shared" si="1544"/>
        <v>0.44954437384716728</v>
      </c>
      <c r="FL326" s="71">
        <f t="shared" si="1544"/>
        <v>1.1065154808959157E-3</v>
      </c>
      <c r="FM326" s="71">
        <f t="shared" si="1544"/>
        <v>1.8888471673254281E-4</v>
      </c>
      <c r="FN326" s="71">
        <f t="shared" si="1544"/>
        <v>4.3424950592885377E-3</v>
      </c>
      <c r="FO326" s="71">
        <f t="shared" si="1544"/>
        <v>1.6883036890645586E-4</v>
      </c>
      <c r="FP326" s="72">
        <f t="shared" si="1544"/>
        <v>110.57335217523057</v>
      </c>
    </row>
    <row r="327" spans="1:172" x14ac:dyDescent="0.2">
      <c r="A327" s="62" t="str">
        <f t="shared" ref="A327" si="1585">A311</f>
        <v>MOOS1</v>
      </c>
      <c r="B327" s="63" t="s">
        <v>78</v>
      </c>
      <c r="C327" s="20"/>
      <c r="D327" s="41"/>
      <c r="E327" s="41"/>
      <c r="F327" s="41"/>
      <c r="G327" s="41"/>
      <c r="H327" s="41"/>
      <c r="I327" s="20"/>
      <c r="J327" s="64" t="str">
        <f t="shared" ref="J327" si="1586">IF(J311="","",J311)</f>
        <v/>
      </c>
      <c r="K327" s="41"/>
      <c r="L327" s="64"/>
      <c r="M327" s="64"/>
      <c r="N327" s="64"/>
      <c r="O327" s="64"/>
      <c r="P327" s="64"/>
      <c r="Q327" s="64"/>
      <c r="R327" s="64"/>
      <c r="S327" s="64"/>
      <c r="T327" s="64"/>
      <c r="U327" s="65"/>
      <c r="V327" s="20"/>
      <c r="W327" s="64"/>
      <c r="X327" s="41"/>
      <c r="Y327" s="64"/>
      <c r="Z327" s="64"/>
      <c r="AA327" s="64"/>
      <c r="AB327" s="64"/>
      <c r="AC327" s="64"/>
      <c r="AD327" s="64"/>
      <c r="AE327" s="64"/>
      <c r="AF327" s="64"/>
      <c r="AG327" s="64"/>
      <c r="AH327" s="65"/>
      <c r="AI327" s="66"/>
      <c r="AJ327" s="67"/>
      <c r="AK327" s="67"/>
      <c r="AL327" s="67"/>
      <c r="AM327" s="67"/>
      <c r="AN327" s="67"/>
      <c r="AO327" s="67"/>
      <c r="AP327" s="67"/>
      <c r="AQ327" s="67"/>
      <c r="AR327" s="68"/>
      <c r="AS327" s="66"/>
      <c r="AT327" s="67"/>
      <c r="AU327" s="67"/>
      <c r="AV327" s="67"/>
      <c r="AW327" s="67"/>
      <c r="AX327" s="67"/>
      <c r="AY327" s="67"/>
      <c r="AZ327" s="67"/>
      <c r="BA327" s="67"/>
      <c r="BB327" s="68"/>
      <c r="BC327" s="66"/>
      <c r="BD327" s="69"/>
      <c r="BE327" s="69"/>
      <c r="BF327" s="69"/>
      <c r="BG327" s="69"/>
      <c r="BH327" s="69"/>
      <c r="BI327" s="69"/>
      <c r="BJ327" s="69"/>
      <c r="BK327" s="69"/>
      <c r="BL327" s="70"/>
      <c r="BM327" s="66"/>
      <c r="BN327" s="69"/>
      <c r="BO327" s="69"/>
      <c r="BP327" s="69"/>
      <c r="BQ327" s="69"/>
      <c r="BR327" s="69"/>
      <c r="BS327" s="69"/>
      <c r="BT327" s="69"/>
      <c r="BU327" s="69"/>
      <c r="BV327" s="70"/>
      <c r="BW327" s="73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2"/>
      <c r="DT327" s="73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2"/>
    </row>
    <row r="328" spans="1:172" x14ac:dyDescent="0.2">
      <c r="A328" s="62" t="str">
        <f>A327</f>
        <v>MOOS1</v>
      </c>
      <c r="B328" s="63" t="s">
        <v>133</v>
      </c>
      <c r="C328" s="20"/>
      <c r="D328" s="41"/>
      <c r="E328" s="41"/>
      <c r="F328" s="41"/>
      <c r="G328" s="41"/>
      <c r="H328" s="41"/>
      <c r="I328" s="20"/>
      <c r="J328" s="64" t="str">
        <f t="shared" ref="J328:J337" si="1587">IF(J302="","",J302)</f>
        <v/>
      </c>
      <c r="K328" s="41"/>
      <c r="L328" s="64"/>
      <c r="M328" s="64"/>
      <c r="N328" s="64"/>
      <c r="O328" s="64"/>
      <c r="P328" s="64"/>
      <c r="Q328" s="64"/>
      <c r="R328" s="64"/>
      <c r="S328" s="64"/>
      <c r="T328" s="64"/>
      <c r="U328" s="65"/>
      <c r="V328" s="20"/>
      <c r="W328" s="64"/>
      <c r="X328" s="41"/>
      <c r="Y328" s="64"/>
      <c r="Z328" s="64"/>
      <c r="AA328" s="64"/>
      <c r="AB328" s="64"/>
      <c r="AC328" s="64"/>
      <c r="AD328" s="64"/>
      <c r="AE328" s="64"/>
      <c r="AF328" s="64"/>
      <c r="AG328" s="64"/>
      <c r="AH328" s="65"/>
      <c r="AI328" s="66"/>
      <c r="AJ328" s="67"/>
      <c r="AK328" s="67"/>
      <c r="AL328" s="67"/>
      <c r="AM328" s="67"/>
      <c r="AN328" s="67"/>
      <c r="AO328" s="67"/>
      <c r="AP328" s="67"/>
      <c r="AQ328" s="67"/>
      <c r="AR328" s="68"/>
      <c r="AS328" s="66"/>
      <c r="AT328" s="67"/>
      <c r="AU328" s="67"/>
      <c r="AV328" s="67"/>
      <c r="AW328" s="67"/>
      <c r="AX328" s="67"/>
      <c r="AY328" s="67"/>
      <c r="AZ328" s="67"/>
      <c r="BA328" s="67"/>
      <c r="BB328" s="68"/>
      <c r="BC328" s="66"/>
      <c r="BD328" s="69"/>
      <c r="BE328" s="69"/>
      <c r="BF328" s="69"/>
      <c r="BG328" s="69"/>
      <c r="BH328" s="69"/>
      <c r="BI328" s="69"/>
      <c r="BJ328" s="69"/>
      <c r="BK328" s="69"/>
      <c r="BL328" s="70"/>
      <c r="BM328" s="66"/>
      <c r="BN328" s="69"/>
      <c r="BO328" s="69"/>
      <c r="BP328" s="69"/>
      <c r="BQ328" s="69"/>
      <c r="BR328" s="69"/>
      <c r="BS328" s="69"/>
      <c r="BT328" s="69"/>
      <c r="BU328" s="69"/>
      <c r="BV328" s="70"/>
      <c r="BW328" s="73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2"/>
      <c r="DT328" s="73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2"/>
    </row>
    <row r="329" spans="1:172" x14ac:dyDescent="0.2">
      <c r="A329" s="62" t="str">
        <f t="shared" ref="A329:A337" si="1588">A328</f>
        <v>MOOS1</v>
      </c>
      <c r="B329" s="63" t="s">
        <v>134</v>
      </c>
      <c r="C329" s="20"/>
      <c r="D329" s="41"/>
      <c r="E329" s="41"/>
      <c r="F329" s="41"/>
      <c r="G329" s="41"/>
      <c r="H329" s="41"/>
      <c r="I329" s="20"/>
      <c r="J329" s="64" t="str">
        <f t="shared" si="1587"/>
        <v/>
      </c>
      <c r="K329" s="41"/>
      <c r="L329" s="64"/>
      <c r="M329" s="64"/>
      <c r="N329" s="64"/>
      <c r="O329" s="64"/>
      <c r="P329" s="64"/>
      <c r="Q329" s="64"/>
      <c r="R329" s="64"/>
      <c r="S329" s="64"/>
      <c r="T329" s="64"/>
      <c r="U329" s="65"/>
      <c r="V329" s="20"/>
      <c r="W329" s="64"/>
      <c r="X329" s="41"/>
      <c r="Y329" s="64"/>
      <c r="Z329" s="64"/>
      <c r="AA329" s="64"/>
      <c r="AB329" s="64"/>
      <c r="AC329" s="64"/>
      <c r="AD329" s="64"/>
      <c r="AE329" s="64"/>
      <c r="AF329" s="64"/>
      <c r="AG329" s="64"/>
      <c r="AH329" s="65"/>
      <c r="AI329" s="66"/>
      <c r="AJ329" s="67"/>
      <c r="AK329" s="67"/>
      <c r="AL329" s="67"/>
      <c r="AM329" s="67"/>
      <c r="AN329" s="67"/>
      <c r="AO329" s="67"/>
      <c r="AP329" s="67"/>
      <c r="AQ329" s="67"/>
      <c r="AR329" s="68"/>
      <c r="AS329" s="66"/>
      <c r="AT329" s="67"/>
      <c r="AU329" s="67"/>
      <c r="AV329" s="67"/>
      <c r="AW329" s="67"/>
      <c r="AX329" s="67"/>
      <c r="AY329" s="67"/>
      <c r="AZ329" s="67"/>
      <c r="BA329" s="67"/>
      <c r="BB329" s="68"/>
      <c r="BC329" s="66"/>
      <c r="BD329" s="69"/>
      <c r="BE329" s="69"/>
      <c r="BF329" s="69"/>
      <c r="BG329" s="69"/>
      <c r="BH329" s="69"/>
      <c r="BI329" s="69"/>
      <c r="BJ329" s="69"/>
      <c r="BK329" s="69"/>
      <c r="BL329" s="70"/>
      <c r="BM329" s="66"/>
      <c r="BN329" s="69"/>
      <c r="BO329" s="69"/>
      <c r="BP329" s="69"/>
      <c r="BQ329" s="69"/>
      <c r="BR329" s="69"/>
      <c r="BS329" s="69"/>
      <c r="BT329" s="69"/>
      <c r="BU329" s="69"/>
      <c r="BV329" s="70"/>
      <c r="BW329" s="73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2"/>
      <c r="DT329" s="73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2"/>
    </row>
    <row r="330" spans="1:172" x14ac:dyDescent="0.2">
      <c r="A330" s="62" t="str">
        <f t="shared" si="1588"/>
        <v>MOOS1</v>
      </c>
      <c r="B330" s="63" t="s">
        <v>135</v>
      </c>
      <c r="C330" s="20"/>
      <c r="D330" s="41"/>
      <c r="E330" s="41"/>
      <c r="F330" s="41"/>
      <c r="G330" s="41"/>
      <c r="H330" s="41"/>
      <c r="I330" s="20"/>
      <c r="J330" s="64" t="str">
        <f t="shared" si="1587"/>
        <v/>
      </c>
      <c r="K330" s="41"/>
      <c r="L330" s="64"/>
      <c r="M330" s="64"/>
      <c r="N330" s="64"/>
      <c r="O330" s="64"/>
      <c r="P330" s="64"/>
      <c r="Q330" s="64"/>
      <c r="R330" s="64"/>
      <c r="S330" s="64"/>
      <c r="T330" s="64"/>
      <c r="U330" s="65"/>
      <c r="V330" s="20"/>
      <c r="W330" s="64"/>
      <c r="X330" s="41"/>
      <c r="Y330" s="64"/>
      <c r="Z330" s="64"/>
      <c r="AA330" s="64"/>
      <c r="AB330" s="64"/>
      <c r="AC330" s="64"/>
      <c r="AD330" s="64"/>
      <c r="AE330" s="64"/>
      <c r="AF330" s="64"/>
      <c r="AG330" s="64"/>
      <c r="AH330" s="65"/>
      <c r="AI330" s="66"/>
      <c r="AJ330" s="67"/>
      <c r="AK330" s="67"/>
      <c r="AL330" s="67"/>
      <c r="AM330" s="67"/>
      <c r="AN330" s="67"/>
      <c r="AO330" s="67"/>
      <c r="AP330" s="67"/>
      <c r="AQ330" s="67"/>
      <c r="AR330" s="68"/>
      <c r="AS330" s="66"/>
      <c r="AT330" s="67"/>
      <c r="AU330" s="67"/>
      <c r="AV330" s="67"/>
      <c r="AW330" s="67"/>
      <c r="AX330" s="67"/>
      <c r="AY330" s="67"/>
      <c r="AZ330" s="67"/>
      <c r="BA330" s="67"/>
      <c r="BB330" s="68"/>
      <c r="BC330" s="66"/>
      <c r="BD330" s="69"/>
      <c r="BE330" s="69"/>
      <c r="BF330" s="69"/>
      <c r="BG330" s="69"/>
      <c r="BH330" s="69"/>
      <c r="BI330" s="69"/>
      <c r="BJ330" s="69"/>
      <c r="BK330" s="69"/>
      <c r="BL330" s="70"/>
      <c r="BM330" s="66"/>
      <c r="BN330" s="69"/>
      <c r="BO330" s="69"/>
      <c r="BP330" s="69"/>
      <c r="BQ330" s="69"/>
      <c r="BR330" s="69"/>
      <c r="BS330" s="69"/>
      <c r="BT330" s="69"/>
      <c r="BU330" s="69"/>
      <c r="BV330" s="70"/>
      <c r="BW330" s="73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2"/>
      <c r="DT330" s="73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2"/>
    </row>
    <row r="331" spans="1:172" x14ac:dyDescent="0.2">
      <c r="A331" s="62" t="str">
        <f t="shared" si="1588"/>
        <v>MOOS1</v>
      </c>
      <c r="B331" s="63" t="s">
        <v>136</v>
      </c>
      <c r="C331" s="20"/>
      <c r="D331" s="41"/>
      <c r="E331" s="41"/>
      <c r="F331" s="41"/>
      <c r="G331" s="41"/>
      <c r="H331" s="41"/>
      <c r="I331" s="20"/>
      <c r="J331" s="64" t="str">
        <f t="shared" si="1587"/>
        <v/>
      </c>
      <c r="K331" s="41"/>
      <c r="L331" s="64"/>
      <c r="M331" s="64"/>
      <c r="N331" s="64"/>
      <c r="O331" s="64"/>
      <c r="P331" s="64"/>
      <c r="Q331" s="64"/>
      <c r="R331" s="64"/>
      <c r="S331" s="64"/>
      <c r="T331" s="64"/>
      <c r="U331" s="65"/>
      <c r="V331" s="20"/>
      <c r="W331" s="64"/>
      <c r="X331" s="41"/>
      <c r="Y331" s="64"/>
      <c r="Z331" s="64"/>
      <c r="AA331" s="64"/>
      <c r="AB331" s="64"/>
      <c r="AC331" s="64"/>
      <c r="AD331" s="64"/>
      <c r="AE331" s="64"/>
      <c r="AF331" s="64"/>
      <c r="AG331" s="64"/>
      <c r="AH331" s="65"/>
      <c r="AI331" s="66"/>
      <c r="AJ331" s="67"/>
      <c r="AK331" s="67"/>
      <c r="AL331" s="67"/>
      <c r="AM331" s="67"/>
      <c r="AN331" s="67"/>
      <c r="AO331" s="67"/>
      <c r="AP331" s="67"/>
      <c r="AQ331" s="67"/>
      <c r="AR331" s="68"/>
      <c r="AS331" s="66"/>
      <c r="AT331" s="67"/>
      <c r="AU331" s="67"/>
      <c r="AV331" s="67"/>
      <c r="AW331" s="67"/>
      <c r="AX331" s="67"/>
      <c r="AY331" s="67"/>
      <c r="AZ331" s="67"/>
      <c r="BA331" s="67"/>
      <c r="BB331" s="68"/>
      <c r="BC331" s="66"/>
      <c r="BD331" s="69"/>
      <c r="BE331" s="69"/>
      <c r="BF331" s="69"/>
      <c r="BG331" s="69"/>
      <c r="BH331" s="69"/>
      <c r="BI331" s="69"/>
      <c r="BJ331" s="69"/>
      <c r="BK331" s="69"/>
      <c r="BL331" s="70"/>
      <c r="BM331" s="66"/>
      <c r="BN331" s="69"/>
      <c r="BO331" s="69"/>
      <c r="BP331" s="69"/>
      <c r="BQ331" s="69"/>
      <c r="BR331" s="69"/>
      <c r="BS331" s="69"/>
      <c r="BT331" s="69"/>
      <c r="BU331" s="69"/>
      <c r="BV331" s="70"/>
      <c r="BW331" s="73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2"/>
      <c r="DT331" s="73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2"/>
    </row>
    <row r="332" spans="1:172" x14ac:dyDescent="0.2">
      <c r="A332" s="62" t="str">
        <f t="shared" si="1588"/>
        <v>MOOS1</v>
      </c>
      <c r="B332" s="63" t="s">
        <v>137</v>
      </c>
      <c r="C332" s="20"/>
      <c r="D332" s="41"/>
      <c r="E332" s="41"/>
      <c r="F332" s="41"/>
      <c r="G332" s="41"/>
      <c r="H332" s="41"/>
      <c r="I332" s="20"/>
      <c r="J332" s="64" t="str">
        <f t="shared" si="1587"/>
        <v/>
      </c>
      <c r="K332" s="41"/>
      <c r="L332" s="64"/>
      <c r="M332" s="64"/>
      <c r="N332" s="64"/>
      <c r="O332" s="64"/>
      <c r="P332" s="64"/>
      <c r="Q332" s="64"/>
      <c r="R332" s="64"/>
      <c r="S332" s="64"/>
      <c r="T332" s="64"/>
      <c r="U332" s="65"/>
      <c r="V332" s="20"/>
      <c r="W332" s="64"/>
      <c r="X332" s="41"/>
      <c r="Y332" s="64"/>
      <c r="Z332" s="64"/>
      <c r="AA332" s="64"/>
      <c r="AB332" s="64"/>
      <c r="AC332" s="64"/>
      <c r="AD332" s="64"/>
      <c r="AE332" s="64"/>
      <c r="AF332" s="64"/>
      <c r="AG332" s="64"/>
      <c r="AH332" s="65"/>
      <c r="AI332" s="66"/>
      <c r="AJ332" s="67"/>
      <c r="AK332" s="67"/>
      <c r="AL332" s="67"/>
      <c r="AM332" s="67"/>
      <c r="AN332" s="67"/>
      <c r="AO332" s="67"/>
      <c r="AP332" s="67"/>
      <c r="AQ332" s="67"/>
      <c r="AR332" s="68"/>
      <c r="AS332" s="66"/>
      <c r="AT332" s="67"/>
      <c r="AU332" s="67"/>
      <c r="AV332" s="67"/>
      <c r="AW332" s="67"/>
      <c r="AX332" s="67"/>
      <c r="AY332" s="67"/>
      <c r="AZ332" s="67"/>
      <c r="BA332" s="67"/>
      <c r="BB332" s="68"/>
      <c r="BC332" s="66"/>
      <c r="BD332" s="69"/>
      <c r="BE332" s="69"/>
      <c r="BF332" s="69"/>
      <c r="BG332" s="69"/>
      <c r="BH332" s="69"/>
      <c r="BI332" s="69"/>
      <c r="BJ332" s="69"/>
      <c r="BK332" s="69"/>
      <c r="BL332" s="70"/>
      <c r="BM332" s="66"/>
      <c r="BN332" s="69"/>
      <c r="BO332" s="69"/>
      <c r="BP332" s="69"/>
      <c r="BQ332" s="69"/>
      <c r="BR332" s="69"/>
      <c r="BS332" s="69"/>
      <c r="BT332" s="69"/>
      <c r="BU332" s="69"/>
      <c r="BV332" s="70"/>
      <c r="BW332" s="73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2"/>
      <c r="DT332" s="73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2"/>
    </row>
    <row r="333" spans="1:172" x14ac:dyDescent="0.2">
      <c r="A333" s="62" t="str">
        <f t="shared" si="1588"/>
        <v>MOOS1</v>
      </c>
      <c r="B333" s="63" t="s">
        <v>138</v>
      </c>
      <c r="C333" s="20"/>
      <c r="D333" s="41"/>
      <c r="E333" s="41"/>
      <c r="F333" s="41"/>
      <c r="G333" s="41"/>
      <c r="H333" s="41"/>
      <c r="I333" s="20"/>
      <c r="J333" s="64" t="str">
        <f t="shared" si="1587"/>
        <v/>
      </c>
      <c r="K333" s="41"/>
      <c r="L333" s="64"/>
      <c r="M333" s="64"/>
      <c r="N333" s="64"/>
      <c r="O333" s="64"/>
      <c r="P333" s="64"/>
      <c r="Q333" s="64"/>
      <c r="R333" s="64"/>
      <c r="S333" s="64"/>
      <c r="T333" s="64"/>
      <c r="U333" s="65"/>
      <c r="V333" s="20"/>
      <c r="W333" s="64"/>
      <c r="X333" s="41"/>
      <c r="Y333" s="64"/>
      <c r="Z333" s="64"/>
      <c r="AA333" s="64"/>
      <c r="AB333" s="64"/>
      <c r="AC333" s="64"/>
      <c r="AD333" s="64"/>
      <c r="AE333" s="64"/>
      <c r="AF333" s="64"/>
      <c r="AG333" s="64"/>
      <c r="AH333" s="65"/>
      <c r="AI333" s="66"/>
      <c r="AJ333" s="67"/>
      <c r="AK333" s="67"/>
      <c r="AL333" s="67"/>
      <c r="AM333" s="67"/>
      <c r="AN333" s="67"/>
      <c r="AO333" s="67"/>
      <c r="AP333" s="67"/>
      <c r="AQ333" s="67"/>
      <c r="AR333" s="68"/>
      <c r="AS333" s="66"/>
      <c r="AT333" s="67"/>
      <c r="AU333" s="67"/>
      <c r="AV333" s="67"/>
      <c r="AW333" s="67"/>
      <c r="AX333" s="67"/>
      <c r="AY333" s="67"/>
      <c r="AZ333" s="67"/>
      <c r="BA333" s="67"/>
      <c r="BB333" s="68"/>
      <c r="BC333" s="66"/>
      <c r="BD333" s="69"/>
      <c r="BE333" s="69"/>
      <c r="BF333" s="69"/>
      <c r="BG333" s="69"/>
      <c r="BH333" s="69"/>
      <c r="BI333" s="69"/>
      <c r="BJ333" s="69"/>
      <c r="BK333" s="69"/>
      <c r="BL333" s="70"/>
      <c r="BM333" s="66"/>
      <c r="BN333" s="69"/>
      <c r="BO333" s="69"/>
      <c r="BP333" s="69"/>
      <c r="BQ333" s="69"/>
      <c r="BR333" s="69"/>
      <c r="BS333" s="69"/>
      <c r="BT333" s="69"/>
      <c r="BU333" s="69"/>
      <c r="BV333" s="70"/>
      <c r="BW333" s="73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2"/>
      <c r="DT333" s="73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2"/>
    </row>
    <row r="334" spans="1:172" x14ac:dyDescent="0.2">
      <c r="A334" s="62" t="str">
        <f t="shared" si="1588"/>
        <v>MOOS1</v>
      </c>
      <c r="B334" s="63" t="s">
        <v>139</v>
      </c>
      <c r="C334" s="20"/>
      <c r="D334" s="41"/>
      <c r="E334" s="41"/>
      <c r="F334" s="41"/>
      <c r="G334" s="41"/>
      <c r="H334" s="41"/>
      <c r="I334" s="20"/>
      <c r="J334" s="64" t="str">
        <f t="shared" si="1587"/>
        <v/>
      </c>
      <c r="K334" s="41"/>
      <c r="L334" s="64"/>
      <c r="M334" s="64"/>
      <c r="N334" s="64"/>
      <c r="O334" s="64"/>
      <c r="P334" s="64"/>
      <c r="Q334" s="64"/>
      <c r="R334" s="64"/>
      <c r="S334" s="64"/>
      <c r="T334" s="64"/>
      <c r="U334" s="65"/>
      <c r="V334" s="20"/>
      <c r="W334" s="64"/>
      <c r="X334" s="41"/>
      <c r="Y334" s="64"/>
      <c r="Z334" s="64"/>
      <c r="AA334" s="64"/>
      <c r="AB334" s="64"/>
      <c r="AC334" s="64"/>
      <c r="AD334" s="64"/>
      <c r="AE334" s="64"/>
      <c r="AF334" s="64"/>
      <c r="AG334" s="64"/>
      <c r="AH334" s="65"/>
      <c r="AI334" s="66"/>
      <c r="AJ334" s="67"/>
      <c r="AK334" s="67"/>
      <c r="AL334" s="67"/>
      <c r="AM334" s="67"/>
      <c r="AN334" s="67"/>
      <c r="AO334" s="67"/>
      <c r="AP334" s="67"/>
      <c r="AQ334" s="67"/>
      <c r="AR334" s="68"/>
      <c r="AS334" s="66"/>
      <c r="AT334" s="67"/>
      <c r="AU334" s="67"/>
      <c r="AV334" s="67"/>
      <c r="AW334" s="67"/>
      <c r="AX334" s="67"/>
      <c r="AY334" s="67"/>
      <c r="AZ334" s="67"/>
      <c r="BA334" s="67"/>
      <c r="BB334" s="68"/>
      <c r="BC334" s="66"/>
      <c r="BD334" s="69"/>
      <c r="BE334" s="69"/>
      <c r="BF334" s="69"/>
      <c r="BG334" s="69"/>
      <c r="BH334" s="69"/>
      <c r="BI334" s="69"/>
      <c r="BJ334" s="69"/>
      <c r="BK334" s="69"/>
      <c r="BL334" s="70"/>
      <c r="BM334" s="66"/>
      <c r="BN334" s="69"/>
      <c r="BO334" s="69"/>
      <c r="BP334" s="69"/>
      <c r="BQ334" s="69"/>
      <c r="BR334" s="69"/>
      <c r="BS334" s="69"/>
      <c r="BT334" s="69"/>
      <c r="BU334" s="69"/>
      <c r="BV334" s="70"/>
      <c r="BW334" s="73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2"/>
      <c r="DT334" s="73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2"/>
    </row>
    <row r="335" spans="1:172" x14ac:dyDescent="0.2">
      <c r="A335" s="62" t="str">
        <f t="shared" si="1588"/>
        <v>MOOS1</v>
      </c>
      <c r="B335" s="63" t="s">
        <v>140</v>
      </c>
      <c r="C335" s="20"/>
      <c r="D335" s="41"/>
      <c r="E335" s="41"/>
      <c r="F335" s="41"/>
      <c r="G335" s="41"/>
      <c r="H335" s="41"/>
      <c r="I335" s="20"/>
      <c r="J335" s="64" t="str">
        <f t="shared" si="1587"/>
        <v/>
      </c>
      <c r="K335" s="41"/>
      <c r="L335" s="64"/>
      <c r="M335" s="64"/>
      <c r="N335" s="64"/>
      <c r="O335" s="64"/>
      <c r="P335" s="64"/>
      <c r="Q335" s="64"/>
      <c r="R335" s="64"/>
      <c r="S335" s="64"/>
      <c r="T335" s="64"/>
      <c r="U335" s="65"/>
      <c r="V335" s="20"/>
      <c r="W335" s="64"/>
      <c r="X335" s="41"/>
      <c r="Y335" s="64"/>
      <c r="Z335" s="64"/>
      <c r="AA335" s="64"/>
      <c r="AB335" s="64"/>
      <c r="AC335" s="64"/>
      <c r="AD335" s="64"/>
      <c r="AE335" s="64"/>
      <c r="AF335" s="64"/>
      <c r="AG335" s="64"/>
      <c r="AH335" s="65"/>
      <c r="AI335" s="66"/>
      <c r="AJ335" s="67"/>
      <c r="AK335" s="67"/>
      <c r="AL335" s="67"/>
      <c r="AM335" s="67"/>
      <c r="AN335" s="67"/>
      <c r="AO335" s="67"/>
      <c r="AP335" s="67"/>
      <c r="AQ335" s="67"/>
      <c r="AR335" s="68"/>
      <c r="AS335" s="66"/>
      <c r="AT335" s="67"/>
      <c r="AU335" s="67"/>
      <c r="AV335" s="67"/>
      <c r="AW335" s="67"/>
      <c r="AX335" s="67"/>
      <c r="AY335" s="67"/>
      <c r="AZ335" s="67"/>
      <c r="BA335" s="67"/>
      <c r="BB335" s="68"/>
      <c r="BC335" s="66"/>
      <c r="BD335" s="69"/>
      <c r="BE335" s="69"/>
      <c r="BF335" s="69"/>
      <c r="BG335" s="69"/>
      <c r="BH335" s="69"/>
      <c r="BI335" s="69"/>
      <c r="BJ335" s="69"/>
      <c r="BK335" s="69"/>
      <c r="BL335" s="70"/>
      <c r="BM335" s="66"/>
      <c r="BN335" s="69"/>
      <c r="BO335" s="69"/>
      <c r="BP335" s="69"/>
      <c r="BQ335" s="69"/>
      <c r="BR335" s="69"/>
      <c r="BS335" s="69"/>
      <c r="BT335" s="69"/>
      <c r="BU335" s="69"/>
      <c r="BV335" s="70"/>
      <c r="BW335" s="73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2"/>
      <c r="DT335" s="73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2"/>
    </row>
    <row r="336" spans="1:172" x14ac:dyDescent="0.2">
      <c r="A336" s="62" t="str">
        <f t="shared" si="1588"/>
        <v>MOOS1</v>
      </c>
      <c r="B336" s="63" t="s">
        <v>141</v>
      </c>
      <c r="C336" s="20"/>
      <c r="D336" s="41"/>
      <c r="E336" s="41"/>
      <c r="F336" s="41"/>
      <c r="G336" s="41"/>
      <c r="H336" s="41"/>
      <c r="I336" s="20"/>
      <c r="J336" s="64" t="str">
        <f t="shared" si="1587"/>
        <v/>
      </c>
      <c r="K336" s="41"/>
      <c r="L336" s="64"/>
      <c r="M336" s="64"/>
      <c r="N336" s="64"/>
      <c r="O336" s="64"/>
      <c r="P336" s="64"/>
      <c r="Q336" s="64"/>
      <c r="R336" s="64"/>
      <c r="S336" s="64"/>
      <c r="T336" s="64"/>
      <c r="U336" s="65"/>
      <c r="V336" s="20"/>
      <c r="W336" s="64"/>
      <c r="X336" s="41"/>
      <c r="Y336" s="64"/>
      <c r="Z336" s="64"/>
      <c r="AA336" s="64"/>
      <c r="AB336" s="64"/>
      <c r="AC336" s="64"/>
      <c r="AD336" s="64"/>
      <c r="AE336" s="64"/>
      <c r="AF336" s="64"/>
      <c r="AG336" s="64"/>
      <c r="AH336" s="65"/>
      <c r="AI336" s="66"/>
      <c r="AJ336" s="67"/>
      <c r="AK336" s="67"/>
      <c r="AL336" s="67"/>
      <c r="AM336" s="67"/>
      <c r="AN336" s="67"/>
      <c r="AO336" s="67"/>
      <c r="AP336" s="67"/>
      <c r="AQ336" s="67"/>
      <c r="AR336" s="68"/>
      <c r="AS336" s="66"/>
      <c r="AT336" s="67"/>
      <c r="AU336" s="67"/>
      <c r="AV336" s="67"/>
      <c r="AW336" s="67"/>
      <c r="AX336" s="67"/>
      <c r="AY336" s="67"/>
      <c r="AZ336" s="67"/>
      <c r="BA336" s="67"/>
      <c r="BB336" s="68"/>
      <c r="BC336" s="66"/>
      <c r="BD336" s="69"/>
      <c r="BE336" s="69"/>
      <c r="BF336" s="69"/>
      <c r="BG336" s="69"/>
      <c r="BH336" s="69"/>
      <c r="BI336" s="69"/>
      <c r="BJ336" s="69"/>
      <c r="BK336" s="69"/>
      <c r="BL336" s="70"/>
      <c r="BM336" s="66"/>
      <c r="BN336" s="69"/>
      <c r="BO336" s="69"/>
      <c r="BP336" s="69"/>
      <c r="BQ336" s="69"/>
      <c r="BR336" s="69"/>
      <c r="BS336" s="69"/>
      <c r="BT336" s="69"/>
      <c r="BU336" s="69"/>
      <c r="BV336" s="70"/>
      <c r="BW336" s="73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2"/>
      <c r="DT336" s="73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2"/>
    </row>
    <row r="337" spans="1:172" x14ac:dyDescent="0.2">
      <c r="A337" s="62" t="str">
        <f t="shared" si="1588"/>
        <v>MOOS1</v>
      </c>
      <c r="B337" s="63" t="s">
        <v>142</v>
      </c>
      <c r="C337" s="20"/>
      <c r="D337" s="41"/>
      <c r="E337" s="41"/>
      <c r="F337" s="41"/>
      <c r="G337" s="41"/>
      <c r="H337" s="41"/>
      <c r="I337" s="20"/>
      <c r="J337" s="64" t="str">
        <f t="shared" si="1587"/>
        <v/>
      </c>
      <c r="K337" s="41"/>
      <c r="L337" s="64"/>
      <c r="M337" s="64"/>
      <c r="N337" s="64"/>
      <c r="O337" s="64"/>
      <c r="P337" s="64"/>
      <c r="Q337" s="64"/>
      <c r="R337" s="64"/>
      <c r="S337" s="64"/>
      <c r="T337" s="64"/>
      <c r="U337" s="65"/>
      <c r="V337" s="20"/>
      <c r="W337" s="64"/>
      <c r="X337" s="41"/>
      <c r="Y337" s="64"/>
      <c r="Z337" s="64"/>
      <c r="AA337" s="64"/>
      <c r="AB337" s="64"/>
      <c r="AC337" s="64"/>
      <c r="AD337" s="64"/>
      <c r="AE337" s="64"/>
      <c r="AF337" s="64"/>
      <c r="AG337" s="64"/>
      <c r="AH337" s="65"/>
      <c r="AI337" s="66"/>
      <c r="AJ337" s="67"/>
      <c r="AK337" s="67"/>
      <c r="AL337" s="67"/>
      <c r="AM337" s="67"/>
      <c r="AN337" s="67"/>
      <c r="AO337" s="67"/>
      <c r="AP337" s="67"/>
      <c r="AQ337" s="67"/>
      <c r="AR337" s="68"/>
      <c r="AS337" s="66"/>
      <c r="AT337" s="67"/>
      <c r="AU337" s="67"/>
      <c r="AV337" s="67"/>
      <c r="AW337" s="67"/>
      <c r="AX337" s="67"/>
      <c r="AY337" s="67"/>
      <c r="AZ337" s="67"/>
      <c r="BA337" s="67"/>
      <c r="BB337" s="68"/>
      <c r="BC337" s="66"/>
      <c r="BD337" s="69"/>
      <c r="BE337" s="69"/>
      <c r="BF337" s="69"/>
      <c r="BG337" s="69"/>
      <c r="BH337" s="69"/>
      <c r="BI337" s="69"/>
      <c r="BJ337" s="69"/>
      <c r="BK337" s="69"/>
      <c r="BL337" s="70"/>
      <c r="BM337" s="66"/>
      <c r="BN337" s="69"/>
      <c r="BO337" s="69"/>
      <c r="BP337" s="69"/>
      <c r="BQ337" s="69"/>
      <c r="BR337" s="69"/>
      <c r="BS337" s="69"/>
      <c r="BT337" s="69"/>
      <c r="BU337" s="69"/>
      <c r="BV337" s="70"/>
      <c r="BW337" s="73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2"/>
      <c r="DT337" s="73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2"/>
    </row>
    <row r="338" spans="1:172" ht="12" thickBot="1" x14ac:dyDescent="0.25">
      <c r="A338" s="29" t="s">
        <v>83</v>
      </c>
      <c r="B338" s="21"/>
      <c r="C338" s="20"/>
      <c r="D338" s="41"/>
      <c r="E338" s="41"/>
      <c r="F338" s="41"/>
      <c r="G338" s="41"/>
      <c r="H338" s="41"/>
      <c r="I338" s="20"/>
      <c r="J338" s="41" t="str">
        <f>IF(J312="","",J312)</f>
        <v/>
      </c>
      <c r="K338" s="41"/>
      <c r="L338" s="40"/>
      <c r="M338" s="40"/>
      <c r="N338" s="40"/>
      <c r="O338" s="40"/>
      <c r="P338" s="40"/>
      <c r="Q338" s="40"/>
      <c r="R338" s="40"/>
      <c r="S338" s="40"/>
      <c r="T338" s="40"/>
      <c r="U338" s="28"/>
      <c r="V338" s="20"/>
      <c r="W338" s="41"/>
      <c r="X338" s="41"/>
      <c r="Y338" s="40"/>
      <c r="Z338" s="40"/>
      <c r="AA338" s="40"/>
      <c r="AB338" s="40"/>
      <c r="AC338" s="40"/>
      <c r="AD338" s="40"/>
      <c r="AE338" s="40"/>
      <c r="AF338" s="40"/>
      <c r="AG338" s="40"/>
      <c r="AH338" s="28"/>
      <c r="AI338" s="20"/>
      <c r="AJ338" s="43"/>
      <c r="AK338" s="43"/>
      <c r="AL338" s="43"/>
      <c r="AM338" s="43"/>
      <c r="AN338" s="43"/>
      <c r="AO338" s="43"/>
      <c r="AP338" s="43"/>
      <c r="AQ338" s="43"/>
      <c r="AR338" s="44"/>
      <c r="AS338" s="20"/>
      <c r="AT338" s="43"/>
      <c r="AU338" s="43"/>
      <c r="AV338" s="43"/>
      <c r="AW338" s="43"/>
      <c r="AX338" s="43"/>
      <c r="AY338" s="43"/>
      <c r="AZ338" s="43"/>
      <c r="BA338" s="43"/>
      <c r="BB338" s="44"/>
      <c r="BC338" s="20"/>
      <c r="BD338" s="45"/>
      <c r="BE338" s="45"/>
      <c r="BF338" s="45"/>
      <c r="BG338" s="45"/>
      <c r="BH338" s="45"/>
      <c r="BI338" s="45"/>
      <c r="BJ338" s="45"/>
      <c r="BK338" s="45"/>
      <c r="BL338" s="46"/>
      <c r="BM338" s="20"/>
      <c r="BN338" s="45"/>
      <c r="BO338" s="45"/>
      <c r="BP338" s="45"/>
      <c r="BQ338" s="45"/>
      <c r="BR338" s="45"/>
      <c r="BS338" s="45"/>
      <c r="BT338" s="45"/>
      <c r="BU338" s="45"/>
      <c r="BV338" s="46"/>
      <c r="BW338" s="47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9"/>
      <c r="DT338" s="47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9"/>
    </row>
    <row r="339" spans="1:172" x14ac:dyDescent="0.2">
      <c r="A339" s="34" t="s">
        <v>6</v>
      </c>
      <c r="B339" s="35">
        <v>2000</v>
      </c>
      <c r="C339" s="36"/>
      <c r="D339" s="37"/>
      <c r="E339" s="37"/>
      <c r="F339" s="37"/>
      <c r="G339" s="125">
        <f>Tracking!CM23</f>
        <v>3.1463273570000001</v>
      </c>
      <c r="H339" s="125">
        <f>Tracking!CN20</f>
        <v>9.5203448721000008</v>
      </c>
      <c r="I339" s="74">
        <f>Tracking!CI23</f>
        <v>11.079403684210527</v>
      </c>
      <c r="J339" s="37"/>
      <c r="K339" s="37"/>
      <c r="L339" s="107">
        <v>31.178997894736845</v>
      </c>
      <c r="M339" s="107">
        <v>21.178997894736845</v>
      </c>
      <c r="N339" s="107">
        <v>8.7477694736842118</v>
      </c>
      <c r="O339" s="107">
        <v>4.660376315789474</v>
      </c>
      <c r="P339" s="107">
        <v>4.037796842105263</v>
      </c>
      <c r="Q339" s="107">
        <v>2.0622105263157895</v>
      </c>
      <c r="R339" s="107">
        <v>0.16023368421052633</v>
      </c>
      <c r="S339" s="107">
        <v>1.4200557894736843</v>
      </c>
      <c r="T339" s="107">
        <v>9.0555263157894722E-2</v>
      </c>
      <c r="U339" s="109">
        <v>10</v>
      </c>
      <c r="V339" s="74">
        <f>Tracking!CH23</f>
        <v>27.229264999999998</v>
      </c>
      <c r="W339" s="37"/>
      <c r="X339" s="37"/>
      <c r="Y339" s="107">
        <v>160.83426550000001</v>
      </c>
      <c r="Z339" s="107">
        <v>150.83426550000004</v>
      </c>
      <c r="AA339" s="107">
        <v>128.89901450000002</v>
      </c>
      <c r="AB339" s="107">
        <v>4.1849695000000002</v>
      </c>
      <c r="AC339" s="107">
        <v>9.9459335000000006</v>
      </c>
      <c r="AD339" s="107">
        <v>5.3869000000000016</v>
      </c>
      <c r="AE339" s="107">
        <v>0.36001100000000003</v>
      </c>
      <c r="AF339" s="107">
        <v>2.029026</v>
      </c>
      <c r="AG339" s="107">
        <v>2.8410499999999998E-2</v>
      </c>
      <c r="AH339" s="109">
        <v>10</v>
      </c>
      <c r="AI339" s="74">
        <f>I339</f>
        <v>11.079403684210527</v>
      </c>
      <c r="AJ339" s="117">
        <f t="shared" ref="AJ339:AJ355" si="1589">L339/L339</f>
        <v>1</v>
      </c>
      <c r="AK339" s="117">
        <f t="shared" ref="AK339:AK355" si="1590">N339/L339</f>
        <v>0.28056608821160589</v>
      </c>
      <c r="AL339" s="117">
        <f t="shared" ref="AL339:AL355" si="1591">O339/L339</f>
        <v>0.14947165176774865</v>
      </c>
      <c r="AM339" s="117">
        <f t="shared" ref="AM339:AM355" si="1592">P339/L339</f>
        <v>0.12950374016949601</v>
      </c>
      <c r="AN339" s="117">
        <f t="shared" ref="AN339:AN355" si="1593">Q339/L339</f>
        <v>6.6141013681004154E-2</v>
      </c>
      <c r="AO339" s="117">
        <f t="shared" ref="AO339:AO355" si="1594">R339/L339</f>
        <v>5.1391543997497914E-3</v>
      </c>
      <c r="AP339" s="117">
        <f t="shared" ref="AP339:AP355" si="1595">S339/L339</f>
        <v>4.554526717850018E-2</v>
      </c>
      <c r="AQ339" s="117">
        <f t="shared" ref="AQ339:AQ355" si="1596">T339/L339</f>
        <v>2.9043673393101856E-3</v>
      </c>
      <c r="AR339" s="118">
        <f t="shared" ref="AR339:AR355" si="1597">U339/L339</f>
        <v>0.32072871725258512</v>
      </c>
      <c r="AS339" s="74">
        <f>V339</f>
        <v>27.229264999999998</v>
      </c>
      <c r="AT339" s="117">
        <f>Y339/Y339</f>
        <v>1</v>
      </c>
      <c r="AU339" s="117">
        <f>AA339/Y339</f>
        <v>0.80144000471093646</v>
      </c>
      <c r="AV339" s="117">
        <f>AB339/Y339</f>
        <v>2.6020384940919197E-2</v>
      </c>
      <c r="AW339" s="117">
        <f>AC339/Y339</f>
        <v>6.1839642622672344E-2</v>
      </c>
      <c r="AX339" s="117">
        <f>AD339/Y339</f>
        <v>3.3493484633098917E-2</v>
      </c>
      <c r="AY339" s="117">
        <f>AE339/Y339</f>
        <v>2.2383973892677739E-3</v>
      </c>
      <c r="AZ339" s="117">
        <f>AF339/Y339</f>
        <v>1.261563258110567E-2</v>
      </c>
      <c r="BA339" s="117">
        <f>AG339/Y339</f>
        <v>1.7664457204860984E-4</v>
      </c>
      <c r="BB339" s="117">
        <f>AH339/Y339</f>
        <v>6.2175805441160789E-2</v>
      </c>
      <c r="BC339" s="74">
        <f>I339</f>
        <v>11.079403684210527</v>
      </c>
      <c r="BD339" s="119">
        <f>BC339</f>
        <v>11.079403684210527</v>
      </c>
      <c r="BE339" s="119">
        <f>BC339*AK339</f>
        <v>3.1085049513962022</v>
      </c>
      <c r="BF339" s="119">
        <f>BC339*AL339</f>
        <v>1.6560567692806274</v>
      </c>
      <c r="BG339" s="119">
        <f>BC339*AM339</f>
        <v>1.4348242159529569</v>
      </c>
      <c r="BH339" s="119">
        <f>BC339*AN339</f>
        <v>0.73280299065473631</v>
      </c>
      <c r="BI339" s="119">
        <f>BC339*AO339</f>
        <v>5.6938766190314578E-2</v>
      </c>
      <c r="BJ339" s="119">
        <f>BC339*AP339</f>
        <v>0.50461440097582766</v>
      </c>
      <c r="BK339" s="119">
        <f>BC339*AQ339</f>
        <v>3.2178658199453994E-2</v>
      </c>
      <c r="BL339" s="120">
        <f>BC339*AR339</f>
        <v>3.5534829315604082</v>
      </c>
      <c r="BM339" s="74">
        <f>V339</f>
        <v>27.229264999999998</v>
      </c>
      <c r="BN339" s="119">
        <f>BM339</f>
        <v>27.229264999999998</v>
      </c>
      <c r="BO339" s="119">
        <f>BM339*AU339</f>
        <v>21.822622269875335</v>
      </c>
      <c r="BP339" s="119">
        <f>BM339*AV339</f>
        <v>0.70851595695829817</v>
      </c>
      <c r="BQ339" s="119">
        <f>BM339*AW339</f>
        <v>1.6838480164780401</v>
      </c>
      <c r="BR339" s="119">
        <f>BM339*AX339</f>
        <v>0.91200296884807808</v>
      </c>
      <c r="BS339" s="119">
        <f>BM339*AY339</f>
        <v>6.0949915687680364E-2</v>
      </c>
      <c r="BT339" s="119">
        <f>BM339*AZ339</f>
        <v>0.34351440269356026</v>
      </c>
      <c r="BU339" s="119">
        <f>BM339*BA339</f>
        <v>4.8099018631231902E-3</v>
      </c>
      <c r="BV339" s="120">
        <f>BM339*BB339</f>
        <v>1.6930014829458089</v>
      </c>
      <c r="BW339" s="111">
        <v>5.9383666666666661</v>
      </c>
      <c r="BX339" s="112">
        <v>3.5121421052631576</v>
      </c>
      <c r="BY339" s="112"/>
      <c r="BZ339" s="112">
        <v>3.417705789473684</v>
      </c>
      <c r="CA339" s="112">
        <v>1.1552147368421053</v>
      </c>
      <c r="CB339" s="112">
        <v>0.58033157894736842</v>
      </c>
      <c r="CC339" s="112">
        <v>1.2993157894736842</v>
      </c>
      <c r="CD339" s="112">
        <v>0.20622105263157894</v>
      </c>
      <c r="CE339" s="112">
        <v>0.16023368421052633</v>
      </c>
      <c r="CF339" s="112">
        <v>2.3667599999999998</v>
      </c>
      <c r="CG339" s="112">
        <v>1.6389473684210523E-2</v>
      </c>
      <c r="CH339" s="112">
        <v>5.9294736842105261E-3</v>
      </c>
      <c r="CI339" s="112">
        <v>1.794736842105263E-4</v>
      </c>
      <c r="CJ339" s="112">
        <v>1.2694736842105263E-3</v>
      </c>
      <c r="CK339" s="112">
        <v>1.5705789473684211E-2</v>
      </c>
      <c r="CL339" s="112">
        <v>0.28709473684210529</v>
      </c>
      <c r="CM339" s="112">
        <v>9.959999999999998E-2</v>
      </c>
      <c r="CN339" s="112">
        <v>9.9578947368421048E-3</v>
      </c>
      <c r="CO339" s="112">
        <v>5.7184210526315789E-2</v>
      </c>
      <c r="CP339" s="112">
        <v>0.12626315789473685</v>
      </c>
      <c r="CQ339" s="112">
        <v>0.1820263157894737</v>
      </c>
      <c r="CR339" s="112">
        <v>0.16593684210526319</v>
      </c>
      <c r="CS339" s="112">
        <v>0.19043157894736845</v>
      </c>
      <c r="CT339" s="112">
        <v>0.72184210526315784</v>
      </c>
      <c r="CU339" s="112">
        <v>-2.0300000000000002E-2</v>
      </c>
      <c r="CV339" s="112">
        <v>0</v>
      </c>
      <c r="CW339" s="112">
        <v>8.1473684210526317E-4</v>
      </c>
      <c r="CX339" s="112">
        <v>1.8315789473684213E-4</v>
      </c>
      <c r="CY339" s="112">
        <v>1.035263157894737E-2</v>
      </c>
      <c r="CZ339" s="112">
        <v>6.4526315789473676E-4</v>
      </c>
      <c r="DA339" s="112">
        <v>1.9026315789473685E-3</v>
      </c>
      <c r="DB339" s="112">
        <v>1.0484210526315789E-3</v>
      </c>
      <c r="DC339" s="112">
        <v>4.0000000000000003E-5</v>
      </c>
      <c r="DD339" s="112">
        <v>0.44986842105263153</v>
      </c>
      <c r="DE339" s="112">
        <v>9.1526315789473671E-3</v>
      </c>
      <c r="DF339" s="112">
        <v>2.4684210526315788E-4</v>
      </c>
      <c r="DG339" s="112">
        <v>1.7821578947368421E-2</v>
      </c>
      <c r="DH339" s="112">
        <v>8.1052631578947381E-5</v>
      </c>
      <c r="DI339" s="112">
        <v>6.5052631578947368E-4</v>
      </c>
      <c r="DJ339" s="112">
        <v>3.587631578947368E-2</v>
      </c>
      <c r="DK339" s="112">
        <v>2.5491578947368421E-2</v>
      </c>
      <c r="DL339" s="112">
        <v>7.3157894736842116E-5</v>
      </c>
      <c r="DM339" s="112">
        <v>1.2418789473684213</v>
      </c>
      <c r="DN339" s="112">
        <v>0.28005210526315788</v>
      </c>
      <c r="DO339" s="112">
        <v>2.0642105263157895E-3</v>
      </c>
      <c r="DP339" s="112">
        <v>1.0157894736842104E-3</v>
      </c>
      <c r="DQ339" s="112">
        <v>3.0500000000000006E-3</v>
      </c>
      <c r="DR339" s="112">
        <v>1.3157894736842106E-5</v>
      </c>
      <c r="DS339" s="113">
        <v>134.2798342105263</v>
      </c>
      <c r="DT339" s="111">
        <v>22.389454999999998</v>
      </c>
      <c r="DU339" s="112">
        <v>19.007745</v>
      </c>
      <c r="DV339" s="112"/>
      <c r="DW339" s="112">
        <v>15.910967500000003</v>
      </c>
      <c r="DX339" s="112">
        <v>11.591596999999997</v>
      </c>
      <c r="DY339" s="112">
        <v>0.4799265000000002</v>
      </c>
      <c r="DZ339" s="112">
        <v>2.9363760000000001</v>
      </c>
      <c r="EA339" s="112">
        <v>0.53869</v>
      </c>
      <c r="EB339" s="112">
        <v>0.36001100000000003</v>
      </c>
      <c r="EC339" s="112">
        <v>3.3817099999999995</v>
      </c>
      <c r="ED339" s="112">
        <v>4.3700000000000006E-3</v>
      </c>
      <c r="EE339" s="112">
        <v>4.0324999999999996E-3</v>
      </c>
      <c r="EF339" s="112">
        <v>7.2000000000000015E-4</v>
      </c>
      <c r="EG339" s="112">
        <v>2.8080000000000002E-3</v>
      </c>
      <c r="EH339" s="112">
        <v>2.2548999999999996E-2</v>
      </c>
      <c r="EI339" s="112">
        <v>0.6794</v>
      </c>
      <c r="EJ339" s="112">
        <v>0.18153</v>
      </c>
      <c r="EK339" s="112">
        <v>1.23E-2</v>
      </c>
      <c r="EL339" s="112">
        <v>3.3939999999999998E-2</v>
      </c>
      <c r="EM339" s="112">
        <v>0.42479999999999996</v>
      </c>
      <c r="EN339" s="112">
        <v>0.35149000000000008</v>
      </c>
      <c r="EO339" s="112">
        <v>0.48654999999999993</v>
      </c>
      <c r="EP339" s="112">
        <v>0.33453999999999995</v>
      </c>
      <c r="EQ339" s="112">
        <v>1.6313200000000001</v>
      </c>
      <c r="ER339" s="112">
        <v>-0.28725000000000006</v>
      </c>
      <c r="ES339" s="112">
        <v>0</v>
      </c>
      <c r="ET339" s="112">
        <v>6.8099999999999996E-4</v>
      </c>
      <c r="EU339" s="112">
        <v>7.8499999999999989E-4</v>
      </c>
      <c r="EV339" s="112">
        <v>3.1039000000000001E-2</v>
      </c>
      <c r="EW339" s="112">
        <v>1.2244999999999999E-3</v>
      </c>
      <c r="EX339" s="112">
        <v>0</v>
      </c>
      <c r="EY339" s="112">
        <v>1.4564999999999999E-3</v>
      </c>
      <c r="EZ339" s="112">
        <v>3.4E-5</v>
      </c>
      <c r="FA339" s="112">
        <v>0.37203499999999995</v>
      </c>
      <c r="FB339" s="112">
        <v>2.2339999999999999E-2</v>
      </c>
      <c r="FC339" s="112">
        <v>0</v>
      </c>
      <c r="FD339" s="112">
        <v>3.7163999999999996E-2</v>
      </c>
      <c r="FE339" s="112">
        <v>1.3000000000000001E-5</v>
      </c>
      <c r="FF339" s="112">
        <v>1.5214999999999998E-3</v>
      </c>
      <c r="FG339" s="112">
        <v>6.8292499999999992E-2</v>
      </c>
      <c r="FH339" s="112">
        <v>0</v>
      </c>
      <c r="FI339" s="112">
        <v>2.3800000000000001E-4</v>
      </c>
      <c r="FJ339" s="112">
        <v>9.5675799999999978</v>
      </c>
      <c r="FK339" s="112">
        <v>2.8100839999999998</v>
      </c>
      <c r="FL339" s="112">
        <v>3.2121000000000004E-2</v>
      </c>
      <c r="FM339" s="112">
        <v>0</v>
      </c>
      <c r="FN339" s="112">
        <v>7.8785000000000001E-3</v>
      </c>
      <c r="FO339" s="112">
        <v>3.5500000000000002E-5</v>
      </c>
      <c r="FP339" s="113">
        <v>27.356364000000003</v>
      </c>
    </row>
    <row r="340" spans="1:172" x14ac:dyDescent="0.2">
      <c r="A340" s="2" t="s">
        <v>6</v>
      </c>
      <c r="B340" s="21">
        <v>2001</v>
      </c>
      <c r="C340" s="20"/>
      <c r="D340" s="15"/>
      <c r="E340" s="15"/>
      <c r="F340" s="15"/>
      <c r="G340" s="42">
        <f>G339</f>
        <v>3.1463273570000001</v>
      </c>
      <c r="H340" s="104">
        <f>H339</f>
        <v>9.5203448721000008</v>
      </c>
      <c r="I340" s="38">
        <f>Tracking!CI24</f>
        <v>13.210694285714288</v>
      </c>
      <c r="J340" s="41"/>
      <c r="K340" s="41"/>
      <c r="L340" s="108">
        <v>37.866028571428572</v>
      </c>
      <c r="M340" s="108">
        <v>27.866028571428572</v>
      </c>
      <c r="N340" s="108">
        <v>15.797827619047618</v>
      </c>
      <c r="O340" s="108">
        <v>5.3540357142857138</v>
      </c>
      <c r="P340" s="108">
        <v>3.1117000000000012</v>
      </c>
      <c r="Q340" s="108">
        <v>1.7873333333333332</v>
      </c>
      <c r="R340" s="108">
        <v>0.20438476190476185</v>
      </c>
      <c r="S340" s="108">
        <v>1.3521314285714285</v>
      </c>
      <c r="T340" s="108">
        <v>0.25861666666666666</v>
      </c>
      <c r="U340" s="110">
        <v>10</v>
      </c>
      <c r="V340" s="38">
        <f>Tracking!CH24</f>
        <v>27.617892272727271</v>
      </c>
      <c r="W340" s="41"/>
      <c r="X340" s="41"/>
      <c r="Y340" s="108">
        <v>176.78195181818182</v>
      </c>
      <c r="Z340" s="108">
        <v>166.78195181818182</v>
      </c>
      <c r="AA340" s="108">
        <v>143.4537018181818</v>
      </c>
      <c r="AB340" s="108">
        <v>9.0001295454545431</v>
      </c>
      <c r="AC340" s="108">
        <v>7.7465945454545455</v>
      </c>
      <c r="AD340" s="108">
        <v>4.2739545454545453</v>
      </c>
      <c r="AE340" s="108">
        <v>0.44539090909090912</v>
      </c>
      <c r="AF340" s="108">
        <v>1.8317890909090913</v>
      </c>
      <c r="AG340" s="108">
        <v>3.039272727272728E-2</v>
      </c>
      <c r="AH340" s="110">
        <v>10</v>
      </c>
      <c r="AI340" s="38">
        <f t="shared" ref="AI340:AI355" si="1598">I340</f>
        <v>13.210694285714288</v>
      </c>
      <c r="AJ340" s="121">
        <f t="shared" si="1589"/>
        <v>1</v>
      </c>
      <c r="AK340" s="121">
        <f t="shared" si="1590"/>
        <v>0.41720318224678332</v>
      </c>
      <c r="AL340" s="121">
        <f t="shared" si="1591"/>
        <v>0.14139417087762796</v>
      </c>
      <c r="AM340" s="121">
        <f t="shared" si="1592"/>
        <v>8.2176560822327771E-2</v>
      </c>
      <c r="AN340" s="121">
        <f t="shared" si="1593"/>
        <v>4.7201499622855816E-2</v>
      </c>
      <c r="AO340" s="121">
        <f t="shared" si="1594"/>
        <v>5.3975758645832296E-3</v>
      </c>
      <c r="AP340" s="121">
        <f t="shared" si="1595"/>
        <v>3.5708297901398234E-2</v>
      </c>
      <c r="AQ340" s="121">
        <f t="shared" si="1596"/>
        <v>6.8297805823186652E-3</v>
      </c>
      <c r="AR340" s="122">
        <f t="shared" si="1597"/>
        <v>0.26408895723343428</v>
      </c>
      <c r="AS340" s="38">
        <f t="shared" ref="AS340:AS355" si="1599">V340</f>
        <v>27.617892272727271</v>
      </c>
      <c r="AT340" s="121">
        <f>Y340/Y340</f>
        <v>1</v>
      </c>
      <c r="AU340" s="121">
        <f>AA340/Y340</f>
        <v>0.81147255329391466</v>
      </c>
      <c r="AV340" s="121">
        <f>AB340/Y340</f>
        <v>5.0910907210205893E-2</v>
      </c>
      <c r="AW340" s="121">
        <f>AC340/Y340</f>
        <v>4.3820053267778304E-2</v>
      </c>
      <c r="AX340" s="121">
        <f>AD340/Y340</f>
        <v>2.4176419037675621E-2</v>
      </c>
      <c r="AY340" s="121">
        <f>AE340/Y340</f>
        <v>2.519436540382745E-3</v>
      </c>
      <c r="AZ340" s="121">
        <f>AF340/Y340</f>
        <v>1.0361855789402444E-2</v>
      </c>
      <c r="BA340" s="121">
        <f>AG340/Y340</f>
        <v>1.7192211625757954E-4</v>
      </c>
      <c r="BB340" s="122">
        <f>AH340/Y340</f>
        <v>5.6566860458045418E-2</v>
      </c>
      <c r="BC340" s="38">
        <f t="shared" ref="BC340:BC355" si="1600">I340</f>
        <v>13.210694285714288</v>
      </c>
      <c r="BD340" s="123">
        <f>BC340</f>
        <v>13.210694285714288</v>
      </c>
      <c r="BE340" s="123">
        <f t="shared" ref="BE340:BE355" si="1601">BC340*AK340</f>
        <v>5.5115436956893973</v>
      </c>
      <c r="BF340" s="123">
        <f t="shared" ref="BF340:BF355" si="1602">BC340*AL340</f>
        <v>1.8679151652463892</v>
      </c>
      <c r="BG340" s="123">
        <f t="shared" ref="BG340:BG355" si="1603">BC340*AM340</f>
        <v>1.0856094224751782</v>
      </c>
      <c r="BH340" s="123">
        <f t="shared" ref="BH340:BH355" si="1604">BC340*AN340</f>
        <v>0.62356458134480641</v>
      </c>
      <c r="BI340" s="123">
        <f t="shared" ref="BI340:BI355" si="1605">BC340*AO340</f>
        <v>7.1305724630959022E-2</v>
      </c>
      <c r="BJ340" s="123">
        <f t="shared" ref="BJ340:BJ355" si="1606">BC340*AP340</f>
        <v>0.47173140703858513</v>
      </c>
      <c r="BK340" s="123">
        <f t="shared" ref="BK340:BK355" si="1607">BC340*AQ340</f>
        <v>9.0226143311519597E-2</v>
      </c>
      <c r="BL340" s="124">
        <f t="shared" ref="BL340:BL355" si="1608">BC340*AR340</f>
        <v>3.4887984782439752</v>
      </c>
      <c r="BM340" s="38">
        <f t="shared" ref="BM340:BM355" si="1609">V340</f>
        <v>27.617892272727271</v>
      </c>
      <c r="BN340" s="123">
        <f>BM340</f>
        <v>27.617892272727271</v>
      </c>
      <c r="BO340" s="123">
        <f t="shared" ref="BO340:BO355" si="1610">BM340*AU340</f>
        <v>22.411161559146276</v>
      </c>
      <c r="BP340" s="123">
        <f t="shared" ref="BP340:BP355" si="1611">BM340*AV340</f>
        <v>1.4060519508382805</v>
      </c>
      <c r="BQ340" s="123">
        <f t="shared" ref="BQ340:BQ355" si="1612">BM340*AW340</f>
        <v>1.2102175105346717</v>
      </c>
      <c r="BR340" s="123">
        <f t="shared" ref="BR340:BR355" si="1613">BM340*AX340</f>
        <v>0.66770173652283804</v>
      </c>
      <c r="BS340" s="123">
        <f t="shared" ref="BS340:BS355" si="1614">BM340*AY340</f>
        <v>6.9581526960263346E-2</v>
      </c>
      <c r="BT340" s="123">
        <f t="shared" ref="BT340:BT355" si="1615">BM340*AZ340</f>
        <v>0.2861726169372521</v>
      </c>
      <c r="BU340" s="123">
        <f t="shared" ref="BU340:BU355" si="1616">BM340*BA340</f>
        <v>4.7481264861011256E-3</v>
      </c>
      <c r="BV340" s="124">
        <f t="shared" ref="BV340:BV355" si="1617">BM340*BB340</f>
        <v>1.5622574583366944</v>
      </c>
      <c r="BW340" s="114">
        <v>5.7569380952380955</v>
      </c>
      <c r="BX340" s="115">
        <v>3.5033857142857143</v>
      </c>
      <c r="BY340" s="115">
        <v>6.2082276190476176</v>
      </c>
      <c r="BZ340" s="115">
        <v>4.1726114285714289</v>
      </c>
      <c r="CA340" s="115">
        <v>2.0392509523809528</v>
      </c>
      <c r="CB340" s="115">
        <v>0.66542523809523801</v>
      </c>
      <c r="CC340" s="115">
        <v>1.0415742857142856</v>
      </c>
      <c r="CD340" s="115">
        <v>0.17873333333333333</v>
      </c>
      <c r="CE340" s="115">
        <v>0.20438476190476185</v>
      </c>
      <c r="CF340" s="115">
        <v>2.2535523809523808</v>
      </c>
      <c r="CG340" s="115">
        <v>4.3243333333333335E-2</v>
      </c>
      <c r="CH340" s="115">
        <v>2.333809523809524E-3</v>
      </c>
      <c r="CI340" s="115">
        <v>1.6523809523809525E-4</v>
      </c>
      <c r="CJ340" s="115">
        <v>1.3404761904761903E-3</v>
      </c>
      <c r="CK340" s="115">
        <v>1.4127142857142857E-2</v>
      </c>
      <c r="CL340" s="115">
        <v>0.23629047619047622</v>
      </c>
      <c r="CM340" s="115">
        <v>9.1542857142857134E-2</v>
      </c>
      <c r="CN340" s="115">
        <v>4.7285714285714283E-3</v>
      </c>
      <c r="CO340" s="115">
        <v>2.0942857142857142E-2</v>
      </c>
      <c r="CP340" s="115">
        <v>9.6271428571428549E-2</v>
      </c>
      <c r="CQ340" s="115">
        <v>0.14521428571428571</v>
      </c>
      <c r="CR340" s="115">
        <v>0.16239523809523806</v>
      </c>
      <c r="CS340" s="115">
        <v>0.15382857142857148</v>
      </c>
      <c r="CT340" s="115">
        <v>0.57865238095238092</v>
      </c>
      <c r="CU340" s="115">
        <v>-3.3433333333333343E-2</v>
      </c>
      <c r="CV340" s="115">
        <v>0</v>
      </c>
      <c r="CW340" s="115">
        <v>5.6285714285714283E-4</v>
      </c>
      <c r="CX340" s="115">
        <v>3.5809523809523808E-4</v>
      </c>
      <c r="CY340" s="115">
        <v>1.2382380952380952E-2</v>
      </c>
      <c r="CZ340" s="115">
        <v>7.1761904761904788E-4</v>
      </c>
      <c r="DA340" s="115">
        <v>1.0961904761904761E-3</v>
      </c>
      <c r="DB340" s="115">
        <v>1.467142857142857E-3</v>
      </c>
      <c r="DC340" s="115">
        <v>2.0095238095238095E-4</v>
      </c>
      <c r="DD340" s="115">
        <v>0.51498571428571416</v>
      </c>
      <c r="DE340" s="115">
        <v>1.1414285714285714E-2</v>
      </c>
      <c r="DF340" s="115">
        <v>0</v>
      </c>
      <c r="DG340" s="115">
        <v>1.869714285714286E-2</v>
      </c>
      <c r="DH340" s="115">
        <v>1.2904761904761905E-4</v>
      </c>
      <c r="DI340" s="115">
        <v>7.5428571428571428E-4</v>
      </c>
      <c r="DJ340" s="115">
        <v>5.4723333333333332E-2</v>
      </c>
      <c r="DK340" s="115">
        <v>1.5289047619047617E-2</v>
      </c>
      <c r="DL340" s="115">
        <v>1.2999999999999999E-4</v>
      </c>
      <c r="DM340" s="115">
        <v>1.4006047619047617</v>
      </c>
      <c r="DN340" s="115">
        <v>0.49436380952380954</v>
      </c>
      <c r="DO340" s="115">
        <v>2.1928571428571431E-3</v>
      </c>
      <c r="DP340" s="115">
        <v>1.4742857142857144E-3</v>
      </c>
      <c r="DQ340" s="115">
        <v>2.5233333333333336E-3</v>
      </c>
      <c r="DR340" s="115">
        <v>6.3333333333333319E-5</v>
      </c>
      <c r="DS340" s="116">
        <v>105.55368523809527</v>
      </c>
      <c r="DT340" s="114">
        <v>22.388859090909094</v>
      </c>
      <c r="DU340" s="115">
        <v>19.335877272727274</v>
      </c>
      <c r="DV340" s="115">
        <v>17.307755333333333</v>
      </c>
      <c r="DW340" s="115">
        <v>16.355944090909091</v>
      </c>
      <c r="DX340" s="115">
        <v>12.096192272727272</v>
      </c>
      <c r="DY340" s="115">
        <v>1.0093850000000002</v>
      </c>
      <c r="DZ340" s="115">
        <v>2.3730218181818183</v>
      </c>
      <c r="EA340" s="115">
        <v>0.42739545454545469</v>
      </c>
      <c r="EB340" s="115">
        <v>0.44539090909090912</v>
      </c>
      <c r="EC340" s="115">
        <v>3.0529818181818196</v>
      </c>
      <c r="ED340" s="115">
        <v>4.5595454545454541E-3</v>
      </c>
      <c r="EE340" s="115">
        <v>9.9668181818181809E-3</v>
      </c>
      <c r="EF340" s="115">
        <v>2.3681818181818179E-4</v>
      </c>
      <c r="EG340" s="115">
        <v>2.2013636363636363E-3</v>
      </c>
      <c r="EH340" s="115">
        <v>2.3722272727272731E-2</v>
      </c>
      <c r="EI340" s="115">
        <v>0.6296772727272727</v>
      </c>
      <c r="EJ340" s="115">
        <v>0.1546909090909091</v>
      </c>
      <c r="EK340" s="115">
        <v>1.2545454545454544E-2</v>
      </c>
      <c r="EL340" s="115">
        <v>6.9281818181818181E-2</v>
      </c>
      <c r="EM340" s="115">
        <v>0.32403181818181814</v>
      </c>
      <c r="EN340" s="115">
        <v>0.23285909090909088</v>
      </c>
      <c r="EO340" s="115">
        <v>0.32265454545454547</v>
      </c>
      <c r="EP340" s="115">
        <v>0.36951818181818191</v>
      </c>
      <c r="EQ340" s="115">
        <v>1.3183454545454543</v>
      </c>
      <c r="ER340" s="115">
        <v>-0.42285</v>
      </c>
      <c r="ES340" s="115">
        <v>0</v>
      </c>
      <c r="ET340" s="115">
        <v>8.4090909090909105E-4</v>
      </c>
      <c r="EU340" s="115">
        <v>1.297272727272727E-3</v>
      </c>
      <c r="EV340" s="115">
        <v>2.9910000000000003E-2</v>
      </c>
      <c r="EW340" s="115">
        <v>1.9509090909090908E-3</v>
      </c>
      <c r="EX340" s="115">
        <v>5.5654545454545453E-3</v>
      </c>
      <c r="EY340" s="115">
        <v>1.1545454545454548E-3</v>
      </c>
      <c r="EZ340" s="115">
        <v>2.0636363636363639E-4</v>
      </c>
      <c r="FA340" s="115">
        <v>0.7824681818181819</v>
      </c>
      <c r="FB340" s="115">
        <v>2.1018181818181818E-2</v>
      </c>
      <c r="FC340" s="115">
        <v>0</v>
      </c>
      <c r="FD340" s="115">
        <v>3.3828181818181813E-2</v>
      </c>
      <c r="FE340" s="115">
        <v>5.4545454545454539E-5</v>
      </c>
      <c r="FF340" s="115">
        <v>1.7581818181818182E-3</v>
      </c>
      <c r="FG340" s="115">
        <v>0.10985136363636362</v>
      </c>
      <c r="FH340" s="115">
        <v>4.7410909090909101E-2</v>
      </c>
      <c r="FI340" s="115">
        <v>2.4045454545454552E-4</v>
      </c>
      <c r="FJ340" s="115">
        <v>9.6776590909090903</v>
      </c>
      <c r="FK340" s="115">
        <v>2.93241</v>
      </c>
      <c r="FL340" s="115">
        <v>1.5615454545454545E-2</v>
      </c>
      <c r="FM340" s="115">
        <v>3.4909090909090908E-4</v>
      </c>
      <c r="FN340" s="115">
        <v>5.3190909090909087E-3</v>
      </c>
      <c r="FO340" s="115">
        <v>1.7727272727272726E-5</v>
      </c>
      <c r="FP340" s="116">
        <v>27.187177727272729</v>
      </c>
    </row>
    <row r="341" spans="1:172" x14ac:dyDescent="0.2">
      <c r="A341" s="2" t="s">
        <v>6</v>
      </c>
      <c r="B341" s="21">
        <v>2002</v>
      </c>
      <c r="C341" s="20"/>
      <c r="D341" s="15"/>
      <c r="E341" s="15"/>
      <c r="F341" s="15"/>
      <c r="G341" s="42">
        <f>G339</f>
        <v>3.1463273570000001</v>
      </c>
      <c r="H341" s="104">
        <f>H339</f>
        <v>9.5203448721000008</v>
      </c>
      <c r="I341" s="38">
        <f>Tracking!CI25</f>
        <v>11.492608695652173</v>
      </c>
      <c r="J341" s="41"/>
      <c r="K341" s="41"/>
      <c r="L341" s="108">
        <v>32.216009999999997</v>
      </c>
      <c r="M341" s="108">
        <v>22.216009999999997</v>
      </c>
      <c r="N341" s="108">
        <v>11.904248695652173</v>
      </c>
      <c r="O341" s="108">
        <v>4.8728834782608708</v>
      </c>
      <c r="P341" s="108">
        <v>2.7815534782608697</v>
      </c>
      <c r="Q341" s="108">
        <v>1.6172173913043479</v>
      </c>
      <c r="R341" s="108">
        <v>0.13679695652173915</v>
      </c>
      <c r="S341" s="108">
        <v>0.90044043478260849</v>
      </c>
      <c r="T341" s="108">
        <v>2.870434782608696E-3</v>
      </c>
      <c r="U341" s="110">
        <v>10</v>
      </c>
      <c r="V341" s="38">
        <f>Tracking!CH25</f>
        <v>29.890470833333335</v>
      </c>
      <c r="W341" s="41"/>
      <c r="X341" s="41"/>
      <c r="Y341" s="108">
        <v>211.48395916666664</v>
      </c>
      <c r="Z341" s="108">
        <v>201.48395916666664</v>
      </c>
      <c r="AA341" s="108">
        <v>176.141705</v>
      </c>
      <c r="AB341" s="108">
        <v>5.4535533333333346</v>
      </c>
      <c r="AC341" s="108">
        <v>11.203509166666668</v>
      </c>
      <c r="AD341" s="108">
        <v>4.6182499999999989</v>
      </c>
      <c r="AE341" s="108">
        <v>1.1209637499999998</v>
      </c>
      <c r="AF341" s="108">
        <v>2.9404724999999989</v>
      </c>
      <c r="AG341" s="108">
        <v>5.5054166666666663E-3</v>
      </c>
      <c r="AH341" s="110">
        <v>10</v>
      </c>
      <c r="AI341" s="38">
        <f t="shared" si="1598"/>
        <v>11.492608695652173</v>
      </c>
      <c r="AJ341" s="121">
        <f t="shared" si="1589"/>
        <v>1</v>
      </c>
      <c r="AK341" s="121">
        <f t="shared" si="1590"/>
        <v>0.36951344054251828</v>
      </c>
      <c r="AL341" s="121">
        <f t="shared" si="1591"/>
        <v>0.15125657951623653</v>
      </c>
      <c r="AM341" s="121">
        <f t="shared" si="1592"/>
        <v>8.6340719358507456E-2</v>
      </c>
      <c r="AN341" s="121">
        <f t="shared" si="1593"/>
        <v>5.0199183303716012E-2</v>
      </c>
      <c r="AO341" s="121">
        <f t="shared" si="1594"/>
        <v>4.2462414346698786E-3</v>
      </c>
      <c r="AP341" s="121">
        <f t="shared" si="1595"/>
        <v>2.7950091733352719E-2</v>
      </c>
      <c r="AQ341" s="121">
        <f t="shared" si="1596"/>
        <v>8.9099636566064395E-5</v>
      </c>
      <c r="AR341" s="122">
        <f t="shared" si="1597"/>
        <v>0.3104046714661437</v>
      </c>
      <c r="AS341" s="38">
        <f t="shared" si="1599"/>
        <v>29.890470833333335</v>
      </c>
      <c r="AT341" s="121">
        <f t="shared" ref="AT341:AT355" si="1618">Y341/Y341</f>
        <v>1</v>
      </c>
      <c r="AU341" s="121">
        <f t="shared" ref="AU341:AU355" si="1619">AA341/Y341</f>
        <v>0.83288446884610268</v>
      </c>
      <c r="AV341" s="121">
        <f t="shared" ref="AV341:AV355" si="1620">AB341/Y341</f>
        <v>2.5787077917505265E-2</v>
      </c>
      <c r="AW341" s="121">
        <f t="shared" ref="AW341:AW355" si="1621">AC341/Y341</f>
        <v>5.2975692392052243E-2</v>
      </c>
      <c r="AX341" s="121">
        <f t="shared" ref="AX341:AX355" si="1622">AD341/Y341</f>
        <v>2.1837353613946866E-2</v>
      </c>
      <c r="AY341" s="121">
        <f t="shared" ref="AY341:AY355" si="1623">AE341/Y341</f>
        <v>5.3004670161134479E-3</v>
      </c>
      <c r="AZ341" s="121">
        <f t="shared" ref="AZ341:AZ355" si="1624">AF341/Y341</f>
        <v>1.390399778586832E-2</v>
      </c>
      <c r="BA341" s="121">
        <f t="shared" ref="BA341:BA355" si="1625">AG341/Y341</f>
        <v>2.603231322299933E-5</v>
      </c>
      <c r="BB341" s="122">
        <f t="shared" ref="BB341:BB355" si="1626">AH341/Y341</f>
        <v>4.7284910115188372E-2</v>
      </c>
      <c r="BC341" s="38">
        <f t="shared" si="1600"/>
        <v>11.492608695652173</v>
      </c>
      <c r="BD341" s="123">
        <f t="shared" ref="BD341:BD355" si="1627">BC341</f>
        <v>11.492608695652173</v>
      </c>
      <c r="BE341" s="123">
        <f t="shared" si="1601"/>
        <v>4.2466733799392982</v>
      </c>
      <c r="BF341" s="123">
        <f t="shared" si="1602"/>
        <v>1.7383326810229043</v>
      </c>
      <c r="BG341" s="123">
        <f t="shared" si="1603"/>
        <v>0.99228010208844664</v>
      </c>
      <c r="BH341" s="123">
        <f t="shared" si="1604"/>
        <v>0.57691957055092402</v>
      </c>
      <c r="BI341" s="123">
        <f t="shared" si="1605"/>
        <v>4.8800391235925604E-2</v>
      </c>
      <c r="BJ341" s="123">
        <f t="shared" si="1606"/>
        <v>0.32121946729900536</v>
      </c>
      <c r="BK341" s="123">
        <f t="shared" si="1607"/>
        <v>1.0239872579785999E-3</v>
      </c>
      <c r="BL341" s="124">
        <f t="shared" si="1608"/>
        <v>3.567359426462859</v>
      </c>
      <c r="BM341" s="38">
        <f t="shared" si="1609"/>
        <v>29.890470833333335</v>
      </c>
      <c r="BN341" s="123">
        <f t="shared" ref="BN341:BN355" si="1628">BM341</f>
        <v>29.890470833333335</v>
      </c>
      <c r="BO341" s="123">
        <f t="shared" si="1610"/>
        <v>24.89530892358076</v>
      </c>
      <c r="BP341" s="123">
        <f t="shared" si="1611"/>
        <v>0.77078790037008527</v>
      </c>
      <c r="BQ341" s="123">
        <f t="shared" si="1612"/>
        <v>1.5834683883202763</v>
      </c>
      <c r="BR341" s="123">
        <f t="shared" si="1613"/>
        <v>0.65272878127486511</v>
      </c>
      <c r="BS341" s="123">
        <f t="shared" si="1614"/>
        <v>0.15843345474818438</v>
      </c>
      <c r="BT341" s="123">
        <f t="shared" si="1615"/>
        <v>0.41559704028522826</v>
      </c>
      <c r="BU341" s="123">
        <f t="shared" si="1616"/>
        <v>7.7811809911625921E-4</v>
      </c>
      <c r="BV341" s="124">
        <f t="shared" si="1617"/>
        <v>1.4133682266548264</v>
      </c>
      <c r="BW341" s="114">
        <v>4.2922181818181819</v>
      </c>
      <c r="BX341" s="115">
        <v>2.8598130434782609</v>
      </c>
      <c r="BY341" s="115">
        <v>4.7891709090909096</v>
      </c>
      <c r="BZ341" s="115">
        <v>3.3124678260869569</v>
      </c>
      <c r="CA341" s="115">
        <v>1.5033865217391307</v>
      </c>
      <c r="CB341" s="115">
        <v>0.58042217391304352</v>
      </c>
      <c r="CC341" s="115">
        <v>0.92966869565217392</v>
      </c>
      <c r="CD341" s="115">
        <v>0.16172173913043478</v>
      </c>
      <c r="CE341" s="115">
        <v>0.13679695652173915</v>
      </c>
      <c r="CF341" s="115">
        <v>1.5007343478260868</v>
      </c>
      <c r="CG341" s="115">
        <v>4.7521739130434787E-4</v>
      </c>
      <c r="CH341" s="115">
        <v>9.1434782608695638E-3</v>
      </c>
      <c r="CI341" s="115">
        <v>5.4347826086956524E-5</v>
      </c>
      <c r="CJ341" s="115">
        <v>1.1821739130434782E-3</v>
      </c>
      <c r="CK341" s="115">
        <v>8.4234782608695654E-3</v>
      </c>
      <c r="CL341" s="115">
        <v>0.22389565217391302</v>
      </c>
      <c r="CM341" s="115">
        <v>7.8856521739130422E-2</v>
      </c>
      <c r="CN341" s="115">
        <v>6.3652173913043477E-3</v>
      </c>
      <c r="CO341" s="115">
        <v>2.6017391304347829E-2</v>
      </c>
      <c r="CP341" s="115">
        <v>6.7795652173913049E-2</v>
      </c>
      <c r="CQ341" s="115">
        <v>0.129</v>
      </c>
      <c r="CR341" s="115">
        <v>0.14627391304347828</v>
      </c>
      <c r="CS341" s="115">
        <v>0.14739565217391304</v>
      </c>
      <c r="CT341" s="115">
        <v>0.51648260869565232</v>
      </c>
      <c r="CU341" s="115">
        <v>-2.6373913043478251E-2</v>
      </c>
      <c r="CV341" s="115">
        <v>0</v>
      </c>
      <c r="CW341" s="115">
        <v>5.0000000000000002E-5</v>
      </c>
      <c r="CX341" s="115">
        <v>3.4000000000000002E-4</v>
      </c>
      <c r="CY341" s="115">
        <v>8.2443478260869566E-3</v>
      </c>
      <c r="CZ341" s="115">
        <v>1.0391304347826089E-3</v>
      </c>
      <c r="DA341" s="115">
        <v>7.5417391304347823E-3</v>
      </c>
      <c r="DB341" s="115">
        <v>3.6000000000000002E-4</v>
      </c>
      <c r="DC341" s="115">
        <v>3.1739130434782613E-5</v>
      </c>
      <c r="DD341" s="115">
        <v>0.44993913043478267</v>
      </c>
      <c r="DE341" s="115">
        <v>6.2478260869565216E-3</v>
      </c>
      <c r="DF341" s="115">
        <v>0</v>
      </c>
      <c r="DG341" s="115">
        <v>1.5379999999999998E-2</v>
      </c>
      <c r="DH341" s="115">
        <v>1.091304347826087E-4</v>
      </c>
      <c r="DI341" s="115">
        <v>4.9608695652173917E-4</v>
      </c>
      <c r="DJ341" s="115">
        <v>3.0997826086956514E-2</v>
      </c>
      <c r="DK341" s="115">
        <v>6.0479130434782605E-2</v>
      </c>
      <c r="DL341" s="115">
        <v>9.7391304347826092E-5</v>
      </c>
      <c r="DM341" s="115">
        <v>1.1733565217391304</v>
      </c>
      <c r="DN341" s="115">
        <v>0.36445695652173915</v>
      </c>
      <c r="DO341" s="115">
        <v>6.6347826086956521E-4</v>
      </c>
      <c r="DP341" s="115">
        <v>1.7086956521739132E-4</v>
      </c>
      <c r="DQ341" s="115">
        <v>2.2234782608695652E-3</v>
      </c>
      <c r="DR341" s="115">
        <v>5.3913043478260878E-5</v>
      </c>
      <c r="DS341" s="116">
        <v>127.00731260869564</v>
      </c>
      <c r="DT341" s="114">
        <v>26.541625</v>
      </c>
      <c r="DU341" s="115">
        <v>21.6408375</v>
      </c>
      <c r="DV341" s="115">
        <v>24.560420833333335</v>
      </c>
      <c r="DW341" s="115">
        <v>19.888371249999999</v>
      </c>
      <c r="DX341" s="115">
        <v>14.541562916666663</v>
      </c>
      <c r="DY341" s="115">
        <v>0.59497458333333342</v>
      </c>
      <c r="DZ341" s="115">
        <v>3.168217499999999</v>
      </c>
      <c r="EA341" s="115">
        <v>0.46182499999999993</v>
      </c>
      <c r="EB341" s="115">
        <v>1.1209637499999998</v>
      </c>
      <c r="EC341" s="115">
        <v>4.9007875000000007</v>
      </c>
      <c r="ED341" s="115">
        <v>8.275E-4</v>
      </c>
      <c r="EE341" s="115">
        <v>5.1637083333333333E-2</v>
      </c>
      <c r="EF341" s="115">
        <v>1.9875000000000001E-4</v>
      </c>
      <c r="EG341" s="115">
        <v>3.0199999999999997E-3</v>
      </c>
      <c r="EH341" s="115">
        <v>3.3166250000000008E-2</v>
      </c>
      <c r="EI341" s="115">
        <v>0.66092916666666668</v>
      </c>
      <c r="EJ341" s="115">
        <v>0.14804999999999999</v>
      </c>
      <c r="EK341" s="115">
        <v>5.3208333333333337E-3</v>
      </c>
      <c r="EL341" s="115">
        <v>0.13247083333333334</v>
      </c>
      <c r="EM341" s="115">
        <v>0.44219583333333334</v>
      </c>
      <c r="EN341" s="115">
        <v>0.33328333333333332</v>
      </c>
      <c r="EO341" s="115">
        <v>0.49969583333333345</v>
      </c>
      <c r="EP341" s="115">
        <v>0.35247499999999993</v>
      </c>
      <c r="EQ341" s="115">
        <v>1.7601208333333327</v>
      </c>
      <c r="ER341" s="115">
        <v>-0.32450416666666665</v>
      </c>
      <c r="ES341" s="115">
        <v>0</v>
      </c>
      <c r="ET341" s="115">
        <v>2.1874999999999995E-4</v>
      </c>
      <c r="EU341" s="115">
        <v>7.2124999999999999E-4</v>
      </c>
      <c r="EV341" s="115">
        <v>5.9122499999999995E-2</v>
      </c>
      <c r="EW341" s="115">
        <v>2.1033333333333334E-3</v>
      </c>
      <c r="EX341" s="115">
        <v>2.5544999999999998E-2</v>
      </c>
      <c r="EY341" s="115">
        <v>1.7295833333333332E-3</v>
      </c>
      <c r="EZ341" s="115">
        <v>3.233333333333334E-4</v>
      </c>
      <c r="FA341" s="115">
        <v>0.46122083333333336</v>
      </c>
      <c r="FB341" s="115">
        <v>2.6091666666666666E-2</v>
      </c>
      <c r="FC341" s="115">
        <v>0</v>
      </c>
      <c r="FD341" s="115">
        <v>4.4660000000000005E-2</v>
      </c>
      <c r="FE341" s="115">
        <v>2.0041666666666667E-4</v>
      </c>
      <c r="FF341" s="115">
        <v>2.0458333333333331E-3</v>
      </c>
      <c r="FG341" s="115">
        <v>0.31318291666666664</v>
      </c>
      <c r="FH341" s="115">
        <v>0.20753708333333332</v>
      </c>
      <c r="FI341" s="115">
        <v>5.2041666666666664E-4</v>
      </c>
      <c r="FJ341" s="115">
        <v>10.834737500000003</v>
      </c>
      <c r="FK341" s="115">
        <v>3.5252275000000002</v>
      </c>
      <c r="FL341" s="115">
        <v>6.7566666666666652E-3</v>
      </c>
      <c r="FM341" s="115">
        <v>7.499999999999998E-4</v>
      </c>
      <c r="FN341" s="115">
        <v>6.635000000000002E-3</v>
      </c>
      <c r="FO341" s="115">
        <v>1.7208333333333333E-4</v>
      </c>
      <c r="FP341" s="116">
        <v>21.020127499999997</v>
      </c>
    </row>
    <row r="342" spans="1:172" x14ac:dyDescent="0.2">
      <c r="A342" s="2" t="s">
        <v>6</v>
      </c>
      <c r="B342" s="21">
        <v>2003</v>
      </c>
      <c r="C342" s="20"/>
      <c r="D342" s="15"/>
      <c r="E342" s="15"/>
      <c r="F342" s="15"/>
      <c r="G342" s="42">
        <f>G339</f>
        <v>3.1463273570000001</v>
      </c>
      <c r="H342" s="104">
        <f>H339</f>
        <v>9.5203448721000008</v>
      </c>
      <c r="I342" s="38">
        <f>Tracking!CI26</f>
        <v>9.4794200000000011</v>
      </c>
      <c r="J342" s="41"/>
      <c r="K342" s="41"/>
      <c r="L342" s="108">
        <v>27.876785454545452</v>
      </c>
      <c r="M342" s="108">
        <v>17.876785454545455</v>
      </c>
      <c r="N342" s="108">
        <v>10.016352272727273</v>
      </c>
      <c r="O342" s="108">
        <v>2.9020045454545449</v>
      </c>
      <c r="P342" s="108">
        <v>2.2699990909090908</v>
      </c>
      <c r="Q342" s="108">
        <v>1.3117727272727273</v>
      </c>
      <c r="R342" s="108">
        <v>0.1664990909090909</v>
      </c>
      <c r="S342" s="108">
        <v>1.0799999999999998</v>
      </c>
      <c r="T342" s="108">
        <v>0.13015818181818181</v>
      </c>
      <c r="U342" s="110">
        <v>10</v>
      </c>
      <c r="V342" s="38">
        <f>Tracking!CH26</f>
        <v>27.874650869565219</v>
      </c>
      <c r="W342" s="41"/>
      <c r="X342" s="41"/>
      <c r="Y342" s="108">
        <v>176.76878217391305</v>
      </c>
      <c r="Z342" s="108">
        <v>166.76878217391305</v>
      </c>
      <c r="AA342" s="108">
        <v>143.91877434782609</v>
      </c>
      <c r="AB342" s="108">
        <v>5.3701021739130432</v>
      </c>
      <c r="AC342" s="108">
        <v>10.63802695652174</v>
      </c>
      <c r="AD342" s="108">
        <v>4.7022608695652179</v>
      </c>
      <c r="AE342" s="108">
        <v>0.44795043478260871</v>
      </c>
      <c r="AF342" s="108">
        <v>1.6873878260869564</v>
      </c>
      <c r="AG342" s="108">
        <v>4.2804347826086954E-3</v>
      </c>
      <c r="AH342" s="110">
        <v>10</v>
      </c>
      <c r="AI342" s="38">
        <f t="shared" si="1598"/>
        <v>9.4794200000000011</v>
      </c>
      <c r="AJ342" s="121">
        <f t="shared" si="1589"/>
        <v>1</v>
      </c>
      <c r="AK342" s="121">
        <f t="shared" si="1590"/>
        <v>0.35930800877523905</v>
      </c>
      <c r="AL342" s="121">
        <f t="shared" si="1591"/>
        <v>0.10410111848033606</v>
      </c>
      <c r="AM342" s="121">
        <f t="shared" si="1592"/>
        <v>8.1429729213593954E-2</v>
      </c>
      <c r="AN342" s="121">
        <f t="shared" si="1593"/>
        <v>4.7056097246637028E-2</v>
      </c>
      <c r="AO342" s="121">
        <f t="shared" si="1594"/>
        <v>5.9726789941607983E-3</v>
      </c>
      <c r="AP342" s="121">
        <f t="shared" si="1595"/>
        <v>3.8741913114802851E-2</v>
      </c>
      <c r="AQ342" s="121">
        <f t="shared" si="1596"/>
        <v>4.6690527510932526E-3</v>
      </c>
      <c r="AR342" s="122">
        <f t="shared" si="1597"/>
        <v>0.3587214177296561</v>
      </c>
      <c r="AS342" s="38">
        <f t="shared" si="1599"/>
        <v>27.874650869565219</v>
      </c>
      <c r="AT342" s="121">
        <f t="shared" si="1618"/>
        <v>1</v>
      </c>
      <c r="AU342" s="121">
        <f t="shared" si="1619"/>
        <v>0.81416397498418214</v>
      </c>
      <c r="AV342" s="121">
        <f t="shared" si="1620"/>
        <v>3.0379245180462328E-2</v>
      </c>
      <c r="AW342" s="121">
        <f t="shared" si="1621"/>
        <v>6.0180461876212801E-2</v>
      </c>
      <c r="AX342" s="121">
        <f t="shared" si="1622"/>
        <v>2.6601195141679048E-2</v>
      </c>
      <c r="AY342" s="121">
        <f t="shared" si="1623"/>
        <v>2.534103755616164E-3</v>
      </c>
      <c r="AZ342" s="121">
        <f t="shared" si="1624"/>
        <v>9.5457342938914894E-3</v>
      </c>
      <c r="BA342" s="121">
        <f t="shared" si="1625"/>
        <v>2.4214879629579684E-5</v>
      </c>
      <c r="BB342" s="122">
        <f t="shared" si="1626"/>
        <v>5.6571074807550303E-2</v>
      </c>
      <c r="BC342" s="38">
        <f t="shared" si="1600"/>
        <v>9.4794200000000011</v>
      </c>
      <c r="BD342" s="123">
        <f t="shared" si="1627"/>
        <v>9.4794200000000011</v>
      </c>
      <c r="BE342" s="123">
        <f t="shared" si="1601"/>
        <v>3.406031524544177</v>
      </c>
      <c r="BF342" s="123">
        <f t="shared" si="1602"/>
        <v>0.98681822454486734</v>
      </c>
      <c r="BG342" s="123">
        <f t="shared" si="1603"/>
        <v>0.77190660370192687</v>
      </c>
      <c r="BH342" s="123">
        <f t="shared" si="1604"/>
        <v>0.44606450936171604</v>
      </c>
      <c r="BI342" s="123">
        <f t="shared" si="1605"/>
        <v>5.6617532710827763E-2</v>
      </c>
      <c r="BJ342" s="123">
        <f t="shared" si="1606"/>
        <v>0.36725086601872448</v>
      </c>
      <c r="BK342" s="123">
        <f t="shared" si="1607"/>
        <v>4.4259912029768408E-2</v>
      </c>
      <c r="BL342" s="124">
        <f t="shared" si="1608"/>
        <v>3.4004709816548568</v>
      </c>
      <c r="BM342" s="38">
        <f t="shared" si="1609"/>
        <v>27.874650869565219</v>
      </c>
      <c r="BN342" s="123">
        <f t="shared" si="1628"/>
        <v>27.874650869565219</v>
      </c>
      <c r="BO342" s="123">
        <f t="shared" si="1610"/>
        <v>22.694536553261507</v>
      </c>
      <c r="BP342" s="123">
        <f t="shared" si="1611"/>
        <v>0.84681085308630921</v>
      </c>
      <c r="BQ342" s="123">
        <f t="shared" si="1612"/>
        <v>1.6775093639686116</v>
      </c>
      <c r="BR342" s="123">
        <f t="shared" si="1613"/>
        <v>0.74149902728747796</v>
      </c>
      <c r="BS342" s="123">
        <f t="shared" si="1614"/>
        <v>7.06372574550546E-2</v>
      </c>
      <c r="BT342" s="123">
        <f t="shared" si="1615"/>
        <v>0.26608401073586091</v>
      </c>
      <c r="BU342" s="123">
        <f t="shared" si="1616"/>
        <v>6.7498131552308049E-4</v>
      </c>
      <c r="BV342" s="124">
        <f t="shared" si="1617"/>
        <v>1.576898959576521</v>
      </c>
      <c r="BW342" s="114">
        <v>4.0666857142857147</v>
      </c>
      <c r="BX342" s="115">
        <v>2.4478181818181817</v>
      </c>
      <c r="BY342" s="115">
        <v>4.3104280952380964</v>
      </c>
      <c r="BZ342" s="115">
        <v>2.7495540909090903</v>
      </c>
      <c r="CA342" s="115">
        <v>1.3086131818181816</v>
      </c>
      <c r="CB342" s="115">
        <v>0.3625368181818181</v>
      </c>
      <c r="CC342" s="115">
        <v>0.7564418181818181</v>
      </c>
      <c r="CD342" s="115">
        <v>0.13117727272727273</v>
      </c>
      <c r="CE342" s="115">
        <v>0.1664990909090909</v>
      </c>
      <c r="CF342" s="115">
        <v>1.7999999999999998</v>
      </c>
      <c r="CG342" s="115">
        <v>2.4285909090909087E-2</v>
      </c>
      <c r="CH342" s="115">
        <v>6.0445454545454552E-3</v>
      </c>
      <c r="CI342" s="115">
        <v>7.3181818181818198E-5</v>
      </c>
      <c r="CJ342" s="115">
        <v>1.0531818181818181E-3</v>
      </c>
      <c r="CK342" s="115">
        <v>7.8168181818181817E-3</v>
      </c>
      <c r="CL342" s="115">
        <v>0.14742272727272726</v>
      </c>
      <c r="CM342" s="115">
        <v>6.4022727272727273E-2</v>
      </c>
      <c r="CN342" s="115">
        <v>7.2454545454545462E-3</v>
      </c>
      <c r="CO342" s="115">
        <v>6.0636363636363657E-3</v>
      </c>
      <c r="CP342" s="115">
        <v>5.8345454545454548E-2</v>
      </c>
      <c r="CQ342" s="115">
        <v>0.1299727272727273</v>
      </c>
      <c r="CR342" s="115">
        <v>0.13501818181818181</v>
      </c>
      <c r="CS342" s="115">
        <v>8.7513636363636349E-2</v>
      </c>
      <c r="CT342" s="115">
        <v>0.41691363636363632</v>
      </c>
      <c r="CU342" s="115">
        <v>1.4986363636363638E-2</v>
      </c>
      <c r="CV342" s="115">
        <v>9.409090909090908E-5</v>
      </c>
      <c r="CW342" s="115">
        <v>4.9545454545454547E-5</v>
      </c>
      <c r="CX342" s="115">
        <v>2.3681818181818179E-4</v>
      </c>
      <c r="CY342" s="115">
        <v>9.2377272727272742E-3</v>
      </c>
      <c r="CZ342" s="115">
        <v>6.9590909090909078E-4</v>
      </c>
      <c r="DA342" s="115">
        <v>1.4276363636363637E-2</v>
      </c>
      <c r="DB342" s="115">
        <v>3.818181818181819E-4</v>
      </c>
      <c r="DC342" s="115">
        <v>7.3636363636363626E-5</v>
      </c>
      <c r="DD342" s="115">
        <v>0.28103636363636358</v>
      </c>
      <c r="DE342" s="115">
        <v>2.6368181818181822E-2</v>
      </c>
      <c r="DF342" s="115">
        <v>6.0000000000000002E-5</v>
      </c>
      <c r="DG342" s="115">
        <v>1.3366818181818181E-2</v>
      </c>
      <c r="DH342" s="115">
        <v>4.0000000000000003E-5</v>
      </c>
      <c r="DI342" s="115">
        <v>5.113636363636363E-4</v>
      </c>
      <c r="DJ342" s="115">
        <v>4.4930000000000005E-2</v>
      </c>
      <c r="DK342" s="115">
        <v>7.1190909090909082E-2</v>
      </c>
      <c r="DL342" s="115">
        <v>9.6818181818181842E-5</v>
      </c>
      <c r="DM342" s="115">
        <v>0.9171636363636364</v>
      </c>
      <c r="DN342" s="115">
        <v>0.31723954545454552</v>
      </c>
      <c r="DO342" s="115">
        <v>7.4454545454545444E-4</v>
      </c>
      <c r="DP342" s="115">
        <v>2.4000000000000001E-4</v>
      </c>
      <c r="DQ342" s="115">
        <v>2.7131818181818177E-3</v>
      </c>
      <c r="DR342" s="115">
        <v>9.9999999999999991E-6</v>
      </c>
      <c r="DS342" s="116">
        <v>167.1480254545454</v>
      </c>
      <c r="DT342" s="114">
        <v>21.212978260869566</v>
      </c>
      <c r="DU342" s="115">
        <v>18.400665217391303</v>
      </c>
      <c r="DV342" s="115">
        <v>19.668355652173915</v>
      </c>
      <c r="DW342" s="115">
        <v>16.907813913043476</v>
      </c>
      <c r="DX342" s="115">
        <v>12.264953913043477</v>
      </c>
      <c r="DY342" s="115">
        <v>0.61720913043478265</v>
      </c>
      <c r="DZ342" s="115">
        <v>3.1068313043478257</v>
      </c>
      <c r="EA342" s="115">
        <v>0.47022608695652163</v>
      </c>
      <c r="EB342" s="115">
        <v>0.44795043478260871</v>
      </c>
      <c r="EC342" s="115">
        <v>2.8123130434782611</v>
      </c>
      <c r="ED342" s="115">
        <v>6.4478260869565225E-4</v>
      </c>
      <c r="EE342" s="115">
        <v>4.4653478260869559E-2</v>
      </c>
      <c r="EF342" s="115">
        <v>3.052173913043478E-4</v>
      </c>
      <c r="EG342" s="115">
        <v>2.1708695652173917E-3</v>
      </c>
      <c r="EH342" s="115">
        <v>1.8469565217391303E-2</v>
      </c>
      <c r="EI342" s="115">
        <v>0.59339130434782605</v>
      </c>
      <c r="EJ342" s="115">
        <v>0.18658695652173912</v>
      </c>
      <c r="EK342" s="115">
        <v>9.9608695652173892E-3</v>
      </c>
      <c r="EL342" s="115">
        <v>7.5095652173913022E-2</v>
      </c>
      <c r="EM342" s="115">
        <v>0.39777391304347826</v>
      </c>
      <c r="EN342" s="115">
        <v>0.39261304347826093</v>
      </c>
      <c r="EO342" s="115">
        <v>0.54082173913043485</v>
      </c>
      <c r="EP342" s="115">
        <v>0.31971304347826091</v>
      </c>
      <c r="EQ342" s="115">
        <v>1.7260173913043477</v>
      </c>
      <c r="ER342" s="115">
        <v>-0.24320000000000003</v>
      </c>
      <c r="ES342" s="115">
        <v>0</v>
      </c>
      <c r="ET342" s="115">
        <v>5.1304347826086959E-5</v>
      </c>
      <c r="EU342" s="115">
        <v>6.2826086956521753E-4</v>
      </c>
      <c r="EV342" s="115">
        <v>2.6116521739130434E-2</v>
      </c>
      <c r="EW342" s="115">
        <v>1.4743478260869564E-3</v>
      </c>
      <c r="EX342" s="115">
        <v>5.0372608695652167E-2</v>
      </c>
      <c r="EY342" s="115">
        <v>4.7869565217391308E-4</v>
      </c>
      <c r="EZ342" s="115">
        <v>3.3826086956521747E-4</v>
      </c>
      <c r="FA342" s="115">
        <v>0.47845652173913045</v>
      </c>
      <c r="FB342" s="115">
        <v>3.5143478260869568E-2</v>
      </c>
      <c r="FC342" s="115">
        <v>0</v>
      </c>
      <c r="FD342" s="115">
        <v>3.5950434782608703E-2</v>
      </c>
      <c r="FE342" s="115">
        <v>1E-4</v>
      </c>
      <c r="FF342" s="115">
        <v>1.4043478260869562E-3</v>
      </c>
      <c r="FG342" s="115">
        <v>9.5730869565217397E-2</v>
      </c>
      <c r="FH342" s="115">
        <v>0.86451608695652182</v>
      </c>
      <c r="FI342" s="115">
        <v>1.7565217391304344E-4</v>
      </c>
      <c r="FJ342" s="115">
        <v>9.2011565217391311</v>
      </c>
      <c r="FK342" s="115">
        <v>2.9733221739130427</v>
      </c>
      <c r="FL342" s="115">
        <v>2.7126086956521739E-3</v>
      </c>
      <c r="FM342" s="115">
        <v>4.8260869565217392E-4</v>
      </c>
      <c r="FN342" s="115">
        <v>4.8747826086956523E-3</v>
      </c>
      <c r="FO342" s="115">
        <v>0</v>
      </c>
      <c r="FP342" s="116">
        <v>26.059410869565223</v>
      </c>
    </row>
    <row r="343" spans="1:172" x14ac:dyDescent="0.2">
      <c r="A343" s="2" t="s">
        <v>6</v>
      </c>
      <c r="B343" s="21">
        <v>2004</v>
      </c>
      <c r="C343" s="38">
        <f>J343</f>
        <v>10.927401696751762</v>
      </c>
      <c r="D343" s="42">
        <f>Tracking!CO27</f>
        <v>28.322496403820814</v>
      </c>
      <c r="E343" s="42">
        <f>Tracking!CR27</f>
        <v>10.927401696751762</v>
      </c>
      <c r="F343" s="42">
        <f>Tracking!CS27</f>
        <v>28.322496403820814</v>
      </c>
      <c r="G343" s="42">
        <f>G339</f>
        <v>3.1463273570000001</v>
      </c>
      <c r="H343" s="104">
        <f>H339</f>
        <v>9.5203448721000008</v>
      </c>
      <c r="I343" s="38">
        <f>Tracking!CI27</f>
        <v>9.3748818181818194</v>
      </c>
      <c r="J343" s="42">
        <f>Tracking!CU27</f>
        <v>10.927401696751762</v>
      </c>
      <c r="K343" s="41"/>
      <c r="L343" s="108">
        <v>26.839730000000007</v>
      </c>
      <c r="M343" s="108">
        <v>16.839730000000003</v>
      </c>
      <c r="N343" s="108">
        <v>9.3532040909090899</v>
      </c>
      <c r="O343" s="108">
        <v>3.0334668181818185</v>
      </c>
      <c r="P343" s="108">
        <v>2.1409104545454545</v>
      </c>
      <c r="Q343" s="108">
        <v>1.2039090909090908</v>
      </c>
      <c r="R343" s="108">
        <v>0.11875090909090912</v>
      </c>
      <c r="S343" s="108">
        <v>0.73658954545454547</v>
      </c>
      <c r="T343" s="108">
        <v>0.2528981818181818</v>
      </c>
      <c r="U343" s="110">
        <v>10</v>
      </c>
      <c r="V343" s="38">
        <f>Tracking!CH27</f>
        <v>29.000203043478262</v>
      </c>
      <c r="W343" s="42">
        <f>Tracking!CT27</f>
        <v>28.322496403820814</v>
      </c>
      <c r="X343" s="41"/>
      <c r="Y343" s="108">
        <v>190.92663826086957</v>
      </c>
      <c r="Z343" s="108">
        <v>180.92663826086954</v>
      </c>
      <c r="AA343" s="108">
        <v>156.87120695652175</v>
      </c>
      <c r="AB343" s="108">
        <v>6.032203043478261</v>
      </c>
      <c r="AC343" s="108">
        <v>10.020866521739132</v>
      </c>
      <c r="AD343" s="108">
        <v>4.9936956521739129</v>
      </c>
      <c r="AE343" s="108">
        <v>0.92348086956521735</v>
      </c>
      <c r="AF343" s="108">
        <v>1.7255608695652176</v>
      </c>
      <c r="AG343" s="108">
        <v>0.35962521739130432</v>
      </c>
      <c r="AH343" s="110">
        <v>10</v>
      </c>
      <c r="AI343" s="38">
        <f t="shared" si="1598"/>
        <v>9.3748818181818194</v>
      </c>
      <c r="AJ343" s="121">
        <f t="shared" si="1589"/>
        <v>1</v>
      </c>
      <c r="AK343" s="121">
        <f t="shared" si="1590"/>
        <v>0.34848353880270361</v>
      </c>
      <c r="AL343" s="121">
        <f t="shared" si="1591"/>
        <v>0.11302151020825536</v>
      </c>
      <c r="AM343" s="121">
        <f t="shared" si="1592"/>
        <v>7.9766467641271127E-2</v>
      </c>
      <c r="AN343" s="121">
        <f t="shared" si="1593"/>
        <v>4.4855484422126841E-2</v>
      </c>
      <c r="AO343" s="121">
        <f t="shared" si="1594"/>
        <v>4.4244449959410575E-3</v>
      </c>
      <c r="AP343" s="121">
        <f t="shared" si="1595"/>
        <v>2.744399982617356E-2</v>
      </c>
      <c r="AQ343" s="121">
        <f t="shared" si="1596"/>
        <v>9.4225307712924727E-3</v>
      </c>
      <c r="AR343" s="122">
        <f t="shared" si="1597"/>
        <v>0.37258198946114574</v>
      </c>
      <c r="AS343" s="38">
        <f t="shared" si="1599"/>
        <v>29.000203043478262</v>
      </c>
      <c r="AT343" s="121">
        <f t="shared" si="1618"/>
        <v>1</v>
      </c>
      <c r="AU343" s="121">
        <f t="shared" si="1619"/>
        <v>0.82163080220468387</v>
      </c>
      <c r="AV343" s="121">
        <f t="shared" si="1620"/>
        <v>3.1594350052066893E-2</v>
      </c>
      <c r="AW343" s="121">
        <f t="shared" si="1621"/>
        <v>5.2485429026657246E-2</v>
      </c>
      <c r="AX343" s="121">
        <f t="shared" si="1622"/>
        <v>2.6155049382636991E-2</v>
      </c>
      <c r="AY343" s="121">
        <f t="shared" si="1623"/>
        <v>4.8368361689971936E-3</v>
      </c>
      <c r="AZ343" s="121">
        <f t="shared" si="1624"/>
        <v>9.0378214652662818E-3</v>
      </c>
      <c r="BA343" s="121">
        <f t="shared" si="1625"/>
        <v>1.8835780102090111E-3</v>
      </c>
      <c r="BB343" s="122">
        <f t="shared" si="1626"/>
        <v>5.2376138243929372E-2</v>
      </c>
      <c r="BC343" s="38">
        <f t="shared" si="1600"/>
        <v>9.3748818181818194</v>
      </c>
      <c r="BD343" s="123">
        <f t="shared" si="1627"/>
        <v>9.3748818181818194</v>
      </c>
      <c r="BE343" s="123">
        <f t="shared" si="1601"/>
        <v>3.2669919918571244</v>
      </c>
      <c r="BF343" s="123">
        <f t="shared" si="1602"/>
        <v>1.059563301114824</v>
      </c>
      <c r="BG343" s="123">
        <f t="shared" si="1603"/>
        <v>0.74780120719074117</v>
      </c>
      <c r="BH343" s="123">
        <f t="shared" si="1604"/>
        <v>0.42051486535473476</v>
      </c>
      <c r="BI343" s="123">
        <f t="shared" si="1605"/>
        <v>4.1478648947993357E-2</v>
      </c>
      <c r="BJ343" s="123">
        <f t="shared" si="1606"/>
        <v>0.25728425498857954</v>
      </c>
      <c r="BK343" s="123">
        <f t="shared" si="1607"/>
        <v>8.8335112409048525E-2</v>
      </c>
      <c r="BL343" s="124">
        <f t="shared" si="1608"/>
        <v>3.4929121187813053</v>
      </c>
      <c r="BM343" s="38">
        <f t="shared" si="1609"/>
        <v>29.000203043478262</v>
      </c>
      <c r="BN343" s="123">
        <f t="shared" si="1628"/>
        <v>29.000203043478262</v>
      </c>
      <c r="BO343" s="123">
        <f t="shared" si="1610"/>
        <v>23.82746009071176</v>
      </c>
      <c r="BP343" s="123">
        <f t="shared" si="1611"/>
        <v>0.91624256653666791</v>
      </c>
      <c r="BQ343" s="123">
        <f t="shared" si="1612"/>
        <v>1.5220880985971277</v>
      </c>
      <c r="BR343" s="123">
        <f t="shared" si="1613"/>
        <v>0.75850174270867354</v>
      </c>
      <c r="BS343" s="123">
        <f t="shared" si="1614"/>
        <v>0.14026923098895816</v>
      </c>
      <c r="BT343" s="123">
        <f t="shared" si="1615"/>
        <v>0.26209865756342837</v>
      </c>
      <c r="BU343" s="123">
        <f t="shared" si="1616"/>
        <v>5.4624144744292093E-2</v>
      </c>
      <c r="BV343" s="124">
        <f t="shared" si="1617"/>
        <v>1.5189186437072388</v>
      </c>
      <c r="BW343" s="114">
        <v>3.6419904761904767</v>
      </c>
      <c r="BX343" s="115">
        <v>2.4263863636363641</v>
      </c>
      <c r="BY343" s="115">
        <v>3.8425100000000003</v>
      </c>
      <c r="BZ343" s="115">
        <v>2.6204327272727279</v>
      </c>
      <c r="CA343" s="115">
        <v>1.2200527272727273</v>
      </c>
      <c r="CB343" s="115">
        <v>0.39239499999999999</v>
      </c>
      <c r="CC343" s="115">
        <v>0.72475363636363632</v>
      </c>
      <c r="CD343" s="115">
        <v>0.12039090909090912</v>
      </c>
      <c r="CE343" s="115">
        <v>0.11875090909090912</v>
      </c>
      <c r="CF343" s="115">
        <v>1.2276490909090911</v>
      </c>
      <c r="CG343" s="115">
        <v>4.4090454545454544E-2</v>
      </c>
      <c r="CH343" s="115">
        <v>6.1981818181818188E-3</v>
      </c>
      <c r="CI343" s="115">
        <v>1.6409090909090911E-4</v>
      </c>
      <c r="CJ343" s="115">
        <v>1.0513636363636365E-3</v>
      </c>
      <c r="CK343" s="115">
        <v>6.4754545454545455E-3</v>
      </c>
      <c r="CL343" s="115">
        <v>0.15457272727272728</v>
      </c>
      <c r="CM343" s="115">
        <v>5.5931818181818201E-2</v>
      </c>
      <c r="CN343" s="115">
        <v>2E-3</v>
      </c>
      <c r="CO343" s="115">
        <v>2.3290909090909095E-2</v>
      </c>
      <c r="CP343" s="115">
        <v>6.3486363636363632E-2</v>
      </c>
      <c r="CQ343" s="115">
        <v>0.10905000000000004</v>
      </c>
      <c r="CR343" s="115">
        <v>0.11470000000000001</v>
      </c>
      <c r="CS343" s="115">
        <v>9.2113636363636342E-2</v>
      </c>
      <c r="CT343" s="115">
        <v>0.4026409090909091</v>
      </c>
      <c r="CU343" s="115">
        <v>2.6913636363636362E-2</v>
      </c>
      <c r="CV343" s="115">
        <v>0</v>
      </c>
      <c r="CW343" s="115">
        <v>3.2272727272727269E-5</v>
      </c>
      <c r="CX343" s="115">
        <v>3.7909090909090895E-4</v>
      </c>
      <c r="CY343" s="115">
        <v>7.2209090909090895E-3</v>
      </c>
      <c r="CZ343" s="115">
        <v>8.8409090909090902E-4</v>
      </c>
      <c r="DA343" s="115">
        <v>2.6402272727272733E-2</v>
      </c>
      <c r="DB343" s="115">
        <v>3.2363636363636362E-4</v>
      </c>
      <c r="DC343" s="115">
        <v>1.4227272727272727E-4</v>
      </c>
      <c r="DD343" s="115">
        <v>0.30418181818181822</v>
      </c>
      <c r="DE343" s="115">
        <v>5.536363636363637E-3</v>
      </c>
      <c r="DF343" s="115">
        <v>2.2590909090909088E-4</v>
      </c>
      <c r="DG343" s="115">
        <v>1.3465454545454546E-2</v>
      </c>
      <c r="DH343" s="115">
        <v>1.2318181818181818E-4</v>
      </c>
      <c r="DI343" s="115">
        <v>3.8454545454545447E-4</v>
      </c>
      <c r="DJ343" s="115">
        <v>2.7344090909090912E-2</v>
      </c>
      <c r="DK343" s="115">
        <v>3.8928636363636367E-2</v>
      </c>
      <c r="DL343" s="115">
        <v>1.0227272727272728E-4</v>
      </c>
      <c r="DM343" s="115">
        <v>0.89823636363636339</v>
      </c>
      <c r="DN343" s="115">
        <v>0.29577000000000003</v>
      </c>
      <c r="DO343" s="115">
        <v>5.4636363636363639E-4</v>
      </c>
      <c r="DP343" s="115">
        <v>3.2090909090909094E-4</v>
      </c>
      <c r="DQ343" s="115">
        <v>2.5409090909090911E-3</v>
      </c>
      <c r="DR343" s="115">
        <v>1.0909090909090909E-5</v>
      </c>
      <c r="DS343" s="116">
        <v>161.73171636363637</v>
      </c>
      <c r="DT343" s="114">
        <v>22.722934782608693</v>
      </c>
      <c r="DU343" s="115">
        <v>19.846999999999998</v>
      </c>
      <c r="DV343" s="115">
        <v>22.000917391304348</v>
      </c>
      <c r="DW343" s="115">
        <v>18.233116521739131</v>
      </c>
      <c r="DX343" s="115">
        <v>13.076422608695653</v>
      </c>
      <c r="DY343" s="115">
        <v>0.6678673913043478</v>
      </c>
      <c r="DZ343" s="115">
        <v>3.0120886956521749</v>
      </c>
      <c r="EA343" s="115">
        <v>0.49936956521739123</v>
      </c>
      <c r="EB343" s="115">
        <v>0.92348086956521735</v>
      </c>
      <c r="EC343" s="115">
        <v>2.8759347826086952</v>
      </c>
      <c r="ED343" s="115">
        <v>5.3887391304347831E-2</v>
      </c>
      <c r="EE343" s="115">
        <v>3.1611739130434781E-2</v>
      </c>
      <c r="EF343" s="115">
        <v>3.3956521739130429E-4</v>
      </c>
      <c r="EG343" s="115">
        <v>2.5730434782608698E-3</v>
      </c>
      <c r="EH343" s="115">
        <v>2.0620869565217387E-2</v>
      </c>
      <c r="EI343" s="115">
        <v>0.67168695652173915</v>
      </c>
      <c r="EJ343" s="115">
        <v>0.17784347826086955</v>
      </c>
      <c r="EK343" s="115">
        <v>6.9434782608695641E-3</v>
      </c>
      <c r="EL343" s="115">
        <v>7.5743478260869551E-2</v>
      </c>
      <c r="EM343" s="115">
        <v>0.39679130434782622</v>
      </c>
      <c r="EN343" s="115">
        <v>0.32999130434782614</v>
      </c>
      <c r="EO343" s="115">
        <v>0.5137521739130434</v>
      </c>
      <c r="EP343" s="115">
        <v>0.35710434782608697</v>
      </c>
      <c r="EQ343" s="115">
        <v>1.6733826086956523</v>
      </c>
      <c r="ER343" s="115">
        <v>3.1647826086956515E-2</v>
      </c>
      <c r="ES343" s="115">
        <v>0</v>
      </c>
      <c r="ET343" s="115">
        <v>8.1304347826086963E-5</v>
      </c>
      <c r="EU343" s="115">
        <v>1.1230434782608697E-3</v>
      </c>
      <c r="EV343" s="115">
        <v>3.0928695652173908E-2</v>
      </c>
      <c r="EW343" s="115">
        <v>2.0521739130434785E-3</v>
      </c>
      <c r="EX343" s="115">
        <v>2.3642173913043477E-2</v>
      </c>
      <c r="EY343" s="115">
        <v>1.0873913043478261E-3</v>
      </c>
      <c r="EZ343" s="115">
        <v>2.9782608695652169E-4</v>
      </c>
      <c r="FA343" s="115">
        <v>0.51772608695652167</v>
      </c>
      <c r="FB343" s="115">
        <v>2.1595652173913044E-2</v>
      </c>
      <c r="FC343" s="115">
        <v>0</v>
      </c>
      <c r="FD343" s="115">
        <v>4.2160434782608697E-2</v>
      </c>
      <c r="FE343" s="115">
        <v>1.5434782608695648E-4</v>
      </c>
      <c r="FF343" s="115">
        <v>1.8600000000000003E-3</v>
      </c>
      <c r="FG343" s="115">
        <v>0.2911260869565217</v>
      </c>
      <c r="FH343" s="115">
        <v>0.10116130434782609</v>
      </c>
      <c r="FI343" s="115">
        <v>2.3086956521739134E-4</v>
      </c>
      <c r="FJ343" s="115">
        <v>10.156513043478265</v>
      </c>
      <c r="FK343" s="115">
        <v>3.1700417391304341</v>
      </c>
      <c r="FL343" s="115">
        <v>2.6313043478260871E-3</v>
      </c>
      <c r="FM343" s="115">
        <v>6.6521739130434782E-4</v>
      </c>
      <c r="FN343" s="115">
        <v>7.6178260869565221E-3</v>
      </c>
      <c r="FO343" s="115">
        <v>4.7826086956521743E-6</v>
      </c>
      <c r="FP343" s="116">
        <v>22.524985217391304</v>
      </c>
    </row>
    <row r="344" spans="1:172" x14ac:dyDescent="0.2">
      <c r="A344" s="2" t="s">
        <v>6</v>
      </c>
      <c r="B344" s="21">
        <v>2005</v>
      </c>
      <c r="C344" s="38">
        <f>C343</f>
        <v>10.927401696751762</v>
      </c>
      <c r="D344" s="42">
        <f>Tracking!CO28</f>
        <v>28.009127211625469</v>
      </c>
      <c r="E344" s="42">
        <f>Tracking!CR28</f>
        <v>10.756676626053771</v>
      </c>
      <c r="F344" s="42">
        <f>Tracking!CS28</f>
        <v>27.736142386994945</v>
      </c>
      <c r="G344" s="42">
        <f>G343</f>
        <v>3.1463273570000001</v>
      </c>
      <c r="H344" s="104">
        <f>H343</f>
        <v>9.5203448721000008</v>
      </c>
      <c r="I344" s="38">
        <f>Tracking!CI28</f>
        <v>10.482019130434782</v>
      </c>
      <c r="J344" s="42">
        <f>Tracking!CU28</f>
        <v>10.807924785996613</v>
      </c>
      <c r="K344" s="41"/>
      <c r="L344" s="108">
        <v>30.070826956521731</v>
      </c>
      <c r="M344" s="108">
        <v>20.070826956521739</v>
      </c>
      <c r="N344" s="108">
        <v>11.598794782608694</v>
      </c>
      <c r="O344" s="108">
        <v>2.936651304347826</v>
      </c>
      <c r="P344" s="108">
        <v>2.7523091304347829</v>
      </c>
      <c r="Q344" s="108">
        <v>1.6924782608695652</v>
      </c>
      <c r="R344" s="108">
        <v>0.13110304347826091</v>
      </c>
      <c r="S344" s="108">
        <v>0.82815391304347852</v>
      </c>
      <c r="T344" s="108">
        <v>0.13133782608695654</v>
      </c>
      <c r="U344" s="110">
        <v>10</v>
      </c>
      <c r="V344" s="38">
        <f>Tracking!CH28</f>
        <v>30.510654583333331</v>
      </c>
      <c r="W344" s="42">
        <f>Tracking!CT28</f>
        <v>28.978774320487485</v>
      </c>
      <c r="X344" s="41"/>
      <c r="Y344" s="108">
        <v>223.49842416666672</v>
      </c>
      <c r="Z344" s="108">
        <v>213.49842416666672</v>
      </c>
      <c r="AA344" s="108">
        <v>192.82331333333335</v>
      </c>
      <c r="AB344" s="108">
        <v>4.3378916666666667</v>
      </c>
      <c r="AC344" s="108">
        <v>8.7925470833333321</v>
      </c>
      <c r="AD344" s="108">
        <v>4.637249999999999</v>
      </c>
      <c r="AE344" s="108">
        <v>0.50382333333333329</v>
      </c>
      <c r="AF344" s="108">
        <v>2.0647108333333333</v>
      </c>
      <c r="AG344" s="108">
        <v>0.33888999999999997</v>
      </c>
      <c r="AH344" s="110">
        <v>10</v>
      </c>
      <c r="AI344" s="38">
        <f t="shared" si="1598"/>
        <v>10.482019130434782</v>
      </c>
      <c r="AJ344" s="121">
        <f t="shared" si="1589"/>
        <v>1</v>
      </c>
      <c r="AK344" s="121">
        <f t="shared" si="1590"/>
        <v>0.38571585674643905</v>
      </c>
      <c r="AL344" s="121">
        <f t="shared" si="1591"/>
        <v>9.7657816613883577E-2</v>
      </c>
      <c r="AM344" s="121">
        <f t="shared" si="1592"/>
        <v>9.1527550420021447E-2</v>
      </c>
      <c r="AN344" s="121">
        <f t="shared" si="1593"/>
        <v>5.6283063426112473E-2</v>
      </c>
      <c r="AO344" s="121">
        <f t="shared" si="1594"/>
        <v>4.3598083839801885E-3</v>
      </c>
      <c r="AP344" s="121">
        <f t="shared" si="1595"/>
        <v>2.7540111026573191E-2</v>
      </c>
      <c r="AQ344" s="121">
        <f t="shared" si="1596"/>
        <v>4.3676160378579854E-3</v>
      </c>
      <c r="AR344" s="122">
        <f t="shared" si="1597"/>
        <v>0.33254822072098716</v>
      </c>
      <c r="AS344" s="38">
        <f t="shared" si="1599"/>
        <v>30.510654583333331</v>
      </c>
      <c r="AT344" s="121">
        <f t="shared" si="1618"/>
        <v>1</v>
      </c>
      <c r="AU344" s="121">
        <f t="shared" si="1619"/>
        <v>0.86275021424554477</v>
      </c>
      <c r="AV344" s="121">
        <f t="shared" si="1620"/>
        <v>1.9409048107792582E-2</v>
      </c>
      <c r="AW344" s="121">
        <f t="shared" si="1621"/>
        <v>3.9340532785039121E-2</v>
      </c>
      <c r="AX344" s="121">
        <f t="shared" si="1622"/>
        <v>2.0748468439052259E-2</v>
      </c>
      <c r="AY344" s="121">
        <f t="shared" si="1623"/>
        <v>2.254258996285465E-3</v>
      </c>
      <c r="AZ344" s="121">
        <f t="shared" si="1624"/>
        <v>9.2381449266668737E-3</v>
      </c>
      <c r="BA344" s="121">
        <f t="shared" si="1625"/>
        <v>1.5162970444359094E-3</v>
      </c>
      <c r="BB344" s="122">
        <f t="shared" si="1626"/>
        <v>4.4743044776650517E-2</v>
      </c>
      <c r="BC344" s="38">
        <f t="shared" si="1600"/>
        <v>10.482019130434782</v>
      </c>
      <c r="BD344" s="123">
        <f t="shared" si="1627"/>
        <v>10.482019130434782</v>
      </c>
      <c r="BE344" s="123">
        <f t="shared" si="1601"/>
        <v>4.0430809893282165</v>
      </c>
      <c r="BF344" s="123">
        <f t="shared" si="1602"/>
        <v>1.0236511019832193</v>
      </c>
      <c r="BG344" s="123">
        <f t="shared" si="1603"/>
        <v>0.95939353446449893</v>
      </c>
      <c r="BH344" s="123">
        <f t="shared" si="1604"/>
        <v>0.58996014755198511</v>
      </c>
      <c r="BI344" s="123">
        <f t="shared" si="1605"/>
        <v>4.5699594885910286E-2</v>
      </c>
      <c r="BJ344" s="123">
        <f t="shared" si="1606"/>
        <v>0.28867597063483807</v>
      </c>
      <c r="BK344" s="123">
        <f t="shared" si="1607"/>
        <v>4.5781434863221171E-2</v>
      </c>
      <c r="BL344" s="124">
        <f t="shared" si="1608"/>
        <v>3.4857768113894361</v>
      </c>
      <c r="BM344" s="38">
        <f t="shared" si="1609"/>
        <v>30.510654583333331</v>
      </c>
      <c r="BN344" s="123">
        <f t="shared" si="1628"/>
        <v>30.510654583333331</v>
      </c>
      <c r="BO344" s="123">
        <f t="shared" si="1610"/>
        <v>26.323073778542643</v>
      </c>
      <c r="BP344" s="123">
        <f t="shared" si="1611"/>
        <v>0.59218276260815883</v>
      </c>
      <c r="BQ344" s="123">
        <f t="shared" si="1612"/>
        <v>1.200305406928629</v>
      </c>
      <c r="BR344" s="123">
        <f t="shared" si="1613"/>
        <v>0.63304935367711679</v>
      </c>
      <c r="BS344" s="123">
        <f t="shared" si="1614"/>
        <v>6.8778917577037524E-2</v>
      </c>
      <c r="BT344" s="123">
        <f t="shared" si="1615"/>
        <v>0.28186184884830623</v>
      </c>
      <c r="BU344" s="123">
        <f t="shared" si="1616"/>
        <v>4.6263215368513265E-2</v>
      </c>
      <c r="BV344" s="124">
        <f t="shared" si="1617"/>
        <v>1.3651395841870007</v>
      </c>
      <c r="BW344" s="114">
        <v>4.1229521739130437</v>
      </c>
      <c r="BX344" s="115">
        <v>2.742695652173913</v>
      </c>
      <c r="BY344" s="115">
        <v>4.4360621739130428</v>
      </c>
      <c r="BZ344" s="115">
        <v>3.1848573913043476</v>
      </c>
      <c r="CA344" s="115">
        <v>1.5621113043478265</v>
      </c>
      <c r="CB344" s="115">
        <v>0.3803543478260869</v>
      </c>
      <c r="CC344" s="115">
        <v>0.91946347826086949</v>
      </c>
      <c r="CD344" s="115">
        <v>0.16924782608695652</v>
      </c>
      <c r="CE344" s="115">
        <v>0.13110304347826091</v>
      </c>
      <c r="CF344" s="115">
        <v>1.3802565217391305</v>
      </c>
      <c r="CG344" s="115">
        <v>2.2579565217391302E-2</v>
      </c>
      <c r="CH344" s="115">
        <v>7.570869565217392E-3</v>
      </c>
      <c r="CI344" s="115">
        <v>5.9565217391304356E-5</v>
      </c>
      <c r="CJ344" s="115">
        <v>1.3121739130434781E-3</v>
      </c>
      <c r="CK344" s="115">
        <v>1.0319999999999999E-2</v>
      </c>
      <c r="CL344" s="115">
        <v>0.29217391304347828</v>
      </c>
      <c r="CM344" s="115">
        <v>7.7147826086956556E-2</v>
      </c>
      <c r="CN344" s="115">
        <v>3.860869565217391E-3</v>
      </c>
      <c r="CO344" s="115">
        <v>7.6565217391304343E-3</v>
      </c>
      <c r="CP344" s="115">
        <v>8.979130434782609E-2</v>
      </c>
      <c r="CQ344" s="115">
        <v>0.10283043478260871</v>
      </c>
      <c r="CR344" s="115">
        <v>0.10226956521739132</v>
      </c>
      <c r="CS344" s="115">
        <v>0.20393478260869566</v>
      </c>
      <c r="CT344" s="115">
        <v>0.50648260869565231</v>
      </c>
      <c r="CU344" s="115">
        <v>1.4904347826086959E-2</v>
      </c>
      <c r="CV344" s="115">
        <v>0</v>
      </c>
      <c r="CW344" s="115">
        <v>5.5217391304347828E-5</v>
      </c>
      <c r="CX344" s="115">
        <v>4.9304347826086947E-4</v>
      </c>
      <c r="CY344" s="115">
        <v>1.0299130434782611E-2</v>
      </c>
      <c r="CZ344" s="115">
        <v>1.0021739130434781E-3</v>
      </c>
      <c r="DA344" s="115">
        <v>2.3482608695652176E-3</v>
      </c>
      <c r="DB344" s="115">
        <v>4.1956521739130428E-4</v>
      </c>
      <c r="DC344" s="115">
        <v>1.5217391304347827E-4</v>
      </c>
      <c r="DD344" s="115">
        <v>0.29484782608695648</v>
      </c>
      <c r="DE344" s="115">
        <v>9.7434782608695637E-3</v>
      </c>
      <c r="DF344" s="115">
        <v>0</v>
      </c>
      <c r="DG344" s="115">
        <v>1.7080434782608695E-2</v>
      </c>
      <c r="DH344" s="115">
        <v>6.0869565217391292E-5</v>
      </c>
      <c r="DI344" s="115">
        <v>4.7043478260869572E-4</v>
      </c>
      <c r="DJ344" s="115">
        <v>2.8014347826086961E-2</v>
      </c>
      <c r="DK344" s="115">
        <v>1.3093478260869564E-2</v>
      </c>
      <c r="DL344" s="115">
        <v>1.2869565217391306E-4</v>
      </c>
      <c r="DM344" s="115">
        <v>0.99688695652173909</v>
      </c>
      <c r="DN344" s="115">
        <v>0.37869347826086963</v>
      </c>
      <c r="DO344" s="115">
        <v>8.347826086956521E-4</v>
      </c>
      <c r="DP344" s="115">
        <v>2.9521739130434777E-4</v>
      </c>
      <c r="DQ344" s="115">
        <v>3.0713043478260869E-3</v>
      </c>
      <c r="DR344" s="115">
        <v>1.0434782608695653E-5</v>
      </c>
      <c r="DS344" s="116">
        <v>146.40660826086955</v>
      </c>
      <c r="DT344" s="114">
        <v>23.701545454545457</v>
      </c>
      <c r="DU344" s="115">
        <v>20.501091666666667</v>
      </c>
      <c r="DV344" s="115">
        <v>21.896818181818183</v>
      </c>
      <c r="DW344" s="115">
        <v>19.669180000000001</v>
      </c>
      <c r="DX344" s="115">
        <v>15.51495083333333</v>
      </c>
      <c r="DY344" s="115">
        <v>0.47678958333333332</v>
      </c>
      <c r="DZ344" s="115">
        <v>2.6596875</v>
      </c>
      <c r="EA344" s="115">
        <v>0.463725</v>
      </c>
      <c r="EB344" s="115">
        <v>0.50382333333333329</v>
      </c>
      <c r="EC344" s="115">
        <v>3.4411849999999995</v>
      </c>
      <c r="ED344" s="115">
        <v>5.0205833333333331E-2</v>
      </c>
      <c r="EE344" s="115">
        <v>2.4502083333333331E-2</v>
      </c>
      <c r="EF344" s="115">
        <v>1.7041666666666667E-4</v>
      </c>
      <c r="EG344" s="115">
        <v>2.6612500000000004E-3</v>
      </c>
      <c r="EH344" s="115">
        <v>2.5416250000000005E-2</v>
      </c>
      <c r="EI344" s="115">
        <v>0.90140000000000009</v>
      </c>
      <c r="EJ344" s="115">
        <v>0.17271666666666663</v>
      </c>
      <c r="EK344" s="115">
        <v>4.8916666666666666E-3</v>
      </c>
      <c r="EL344" s="115">
        <v>0.10149583333333335</v>
      </c>
      <c r="EM344" s="115">
        <v>0.4624875</v>
      </c>
      <c r="EN344" s="115">
        <v>0.10242916666666664</v>
      </c>
      <c r="EO344" s="115">
        <v>0.19590833333333332</v>
      </c>
      <c r="EP344" s="115">
        <v>0.6152833333333334</v>
      </c>
      <c r="EQ344" s="115">
        <v>1.4776041666666664</v>
      </c>
      <c r="ER344" s="115">
        <v>2.9383333333333331E-2</v>
      </c>
      <c r="ES344" s="115">
        <v>0</v>
      </c>
      <c r="ET344" s="115">
        <v>1.2375000000000003E-4</v>
      </c>
      <c r="EU344" s="115">
        <v>1.0666666666666667E-3</v>
      </c>
      <c r="EV344" s="115">
        <v>3.6087500000000002E-2</v>
      </c>
      <c r="EW344" s="115">
        <v>2.1837499999999995E-3</v>
      </c>
      <c r="EX344" s="115">
        <v>0</v>
      </c>
      <c r="EY344" s="115">
        <v>1.0499999999999999E-3</v>
      </c>
      <c r="EZ344" s="115">
        <v>6.8166666666666668E-4</v>
      </c>
      <c r="FA344" s="115">
        <v>0.36960416666666668</v>
      </c>
      <c r="FB344" s="115">
        <v>2.189166666666667E-2</v>
      </c>
      <c r="FC344" s="115">
        <v>0</v>
      </c>
      <c r="FD344" s="115">
        <v>4.4727916666666666E-2</v>
      </c>
      <c r="FE344" s="115">
        <v>1.2374999999999997E-4</v>
      </c>
      <c r="FF344" s="115">
        <v>1.7745833333333331E-3</v>
      </c>
      <c r="FG344" s="115">
        <v>0.12583416666666666</v>
      </c>
      <c r="FH344" s="115">
        <v>7.7664166666666659E-2</v>
      </c>
      <c r="FI344" s="115">
        <v>4.3249999999999994E-4</v>
      </c>
      <c r="FJ344" s="115">
        <v>10.460420833333332</v>
      </c>
      <c r="FK344" s="115">
        <v>3.7612000000000005</v>
      </c>
      <c r="FL344" s="115">
        <v>3.8904166666666675E-3</v>
      </c>
      <c r="FM344" s="115">
        <v>8.6291666666666667E-4</v>
      </c>
      <c r="FN344" s="115">
        <v>7.0533333333333325E-3</v>
      </c>
      <c r="FO344" s="115">
        <v>7.0833333333333338E-6</v>
      </c>
      <c r="FP344" s="116">
        <v>19.487357916666671</v>
      </c>
    </row>
    <row r="345" spans="1:172" x14ac:dyDescent="0.2">
      <c r="A345" s="2" t="s">
        <v>6</v>
      </c>
      <c r="B345" s="21">
        <v>2006</v>
      </c>
      <c r="C345" s="38">
        <f>C343</f>
        <v>10.927401696751762</v>
      </c>
      <c r="D345" s="42">
        <f>Tracking!CO29</f>
        <v>27.695758019430123</v>
      </c>
      <c r="E345" s="42">
        <f>Tracking!CR29</f>
        <v>10.585951555355781</v>
      </c>
      <c r="F345" s="42">
        <f>Tracking!CS29</f>
        <v>27.149788370169077</v>
      </c>
      <c r="G345" s="42">
        <f>G343</f>
        <v>3.1463273570000001</v>
      </c>
      <c r="H345" s="104">
        <f>H343</f>
        <v>9.5203448721000008</v>
      </c>
      <c r="I345" s="38">
        <f>Tracking!CI29</f>
        <v>10.592410952380956</v>
      </c>
      <c r="J345" s="42">
        <f>Tracking!CU29</f>
        <v>10.284268119329946</v>
      </c>
      <c r="K345" s="41"/>
      <c r="L345" s="108">
        <v>29.511111428571429</v>
      </c>
      <c r="M345" s="108">
        <v>19.511111428571425</v>
      </c>
      <c r="N345" s="108">
        <v>10.809866190476189</v>
      </c>
      <c r="O345" s="108">
        <v>3.2486161904761905</v>
      </c>
      <c r="P345" s="108">
        <v>2.3501385714285714</v>
      </c>
      <c r="Q345" s="108">
        <v>1.5254761904761902</v>
      </c>
      <c r="R345" s="108">
        <v>0.2052333333333333</v>
      </c>
      <c r="S345" s="108">
        <v>1.1004428571428573</v>
      </c>
      <c r="T345" s="108">
        <v>0.27133619047619045</v>
      </c>
      <c r="U345" s="110">
        <v>10</v>
      </c>
      <c r="V345" s="38">
        <f>Tracking!CH29</f>
        <v>27.753847727272728</v>
      </c>
      <c r="W345" s="42">
        <f>Tracking!CT29</f>
        <v>29.005965411396573</v>
      </c>
      <c r="X345" s="41"/>
      <c r="Y345" s="108">
        <v>172.91496954545457</v>
      </c>
      <c r="Z345" s="108">
        <v>162.91496954545457</v>
      </c>
      <c r="AA345" s="108">
        <v>143.13028454545454</v>
      </c>
      <c r="AB345" s="108">
        <v>3.0865990909090915</v>
      </c>
      <c r="AC345" s="108">
        <v>9.5239231818181818</v>
      </c>
      <c r="AD345" s="108">
        <v>4.316590909090908</v>
      </c>
      <c r="AE345" s="108">
        <v>0.60031727272727298</v>
      </c>
      <c r="AF345" s="108">
        <v>1.9406595454545454</v>
      </c>
      <c r="AG345" s="108">
        <v>0.31659727272727267</v>
      </c>
      <c r="AH345" s="110">
        <v>10</v>
      </c>
      <c r="AI345" s="38">
        <f t="shared" si="1598"/>
        <v>10.592410952380956</v>
      </c>
      <c r="AJ345" s="121">
        <f t="shared" si="1589"/>
        <v>1</v>
      </c>
      <c r="AK345" s="121">
        <f t="shared" si="1590"/>
        <v>0.36629817269472703</v>
      </c>
      <c r="AL345" s="121">
        <f t="shared" si="1591"/>
        <v>0.11008111972804303</v>
      </c>
      <c r="AM345" s="121">
        <f t="shared" si="1592"/>
        <v>7.9635718807705258E-2</v>
      </c>
      <c r="AN345" s="121">
        <f t="shared" si="1593"/>
        <v>5.1691587223627496E-2</v>
      </c>
      <c r="AO345" s="121">
        <f t="shared" si="1594"/>
        <v>6.9544426962732057E-3</v>
      </c>
      <c r="AP345" s="121">
        <f t="shared" si="1595"/>
        <v>3.7289102438800535E-2</v>
      </c>
      <c r="AQ345" s="121">
        <f t="shared" si="1596"/>
        <v>9.1943738253617274E-3</v>
      </c>
      <c r="AR345" s="122">
        <f t="shared" si="1597"/>
        <v>0.33885541804157254</v>
      </c>
      <c r="AS345" s="38">
        <f t="shared" si="1599"/>
        <v>27.753847727272728</v>
      </c>
      <c r="AT345" s="121">
        <f t="shared" si="1618"/>
        <v>1</v>
      </c>
      <c r="AU345" s="121">
        <f t="shared" si="1619"/>
        <v>0.82774952869438845</v>
      </c>
      <c r="AV345" s="121">
        <f t="shared" si="1620"/>
        <v>1.7850386805855521E-2</v>
      </c>
      <c r="AW345" s="121">
        <f t="shared" si="1621"/>
        <v>5.5078650546299901E-2</v>
      </c>
      <c r="AX345" s="121">
        <f t="shared" si="1622"/>
        <v>2.4963662315865578E-2</v>
      </c>
      <c r="AY345" s="121">
        <f t="shared" si="1623"/>
        <v>3.4717484223913079E-3</v>
      </c>
      <c r="AZ345" s="121">
        <f t="shared" si="1624"/>
        <v>1.1223201499303389E-2</v>
      </c>
      <c r="BA345" s="121">
        <f t="shared" si="1625"/>
        <v>1.8309419569602272E-3</v>
      </c>
      <c r="BB345" s="122">
        <f t="shared" si="1626"/>
        <v>5.7831892902547553E-2</v>
      </c>
      <c r="BC345" s="38">
        <f t="shared" si="1600"/>
        <v>10.592410952380956</v>
      </c>
      <c r="BD345" s="123">
        <f t="shared" si="1627"/>
        <v>10.592410952380956</v>
      </c>
      <c r="BE345" s="123">
        <f t="shared" si="1601"/>
        <v>3.8799807762887575</v>
      </c>
      <c r="BF345" s="123">
        <f t="shared" si="1602"/>
        <v>1.1660244582576822</v>
      </c>
      <c r="BG345" s="123">
        <f t="shared" si="1603"/>
        <v>0.84353426009946719</v>
      </c>
      <c r="BH345" s="123">
        <f t="shared" si="1604"/>
        <v>0.54753853465350732</v>
      </c>
      <c r="BI345" s="123">
        <f t="shared" si="1605"/>
        <v>7.3664314983710052E-2</v>
      </c>
      <c r="BJ345" s="123">
        <f t="shared" si="1606"/>
        <v>0.3949814970772062</v>
      </c>
      <c r="BK345" s="123">
        <f t="shared" si="1607"/>
        <v>9.7390586008046343E-2</v>
      </c>
      <c r="BL345" s="124">
        <f t="shared" si="1608"/>
        <v>3.5892958413371803</v>
      </c>
      <c r="BM345" s="38">
        <f t="shared" si="1609"/>
        <v>27.753847727272728</v>
      </c>
      <c r="BN345" s="123">
        <f t="shared" si="1628"/>
        <v>27.753847727272728</v>
      </c>
      <c r="BO345" s="123">
        <f t="shared" si="1610"/>
        <v>22.973234375705825</v>
      </c>
      <c r="BP345" s="123">
        <f t="shared" si="1611"/>
        <v>0.49541691728263232</v>
      </c>
      <c r="BQ345" s="123">
        <f t="shared" si="1612"/>
        <v>1.5286444802856742</v>
      </c>
      <c r="BR345" s="123">
        <f t="shared" si="1613"/>
        <v>0.69283768262958967</v>
      </c>
      <c r="BS345" s="123">
        <f t="shared" si="1614"/>
        <v>9.6354377062447677E-2</v>
      </c>
      <c r="BT345" s="123">
        <f t="shared" si="1615"/>
        <v>0.31148702542416523</v>
      </c>
      <c r="BU345" s="123">
        <f t="shared" si="1616"/>
        <v>5.0815684270948881E-2</v>
      </c>
      <c r="BV345" s="124">
        <f t="shared" si="1617"/>
        <v>1.6050575493972492</v>
      </c>
      <c r="BW345" s="114">
        <v>4.5489999999999995</v>
      </c>
      <c r="BX345" s="115">
        <v>2.7149285714285716</v>
      </c>
      <c r="BY345" s="115">
        <v>4.7310599999999994</v>
      </c>
      <c r="BZ345" s="115">
        <v>3.0652447619047622</v>
      </c>
      <c r="CA345" s="115">
        <v>1.455975238095238</v>
      </c>
      <c r="CB345" s="115">
        <v>0.41342666666666661</v>
      </c>
      <c r="CC345" s="115">
        <v>0.79191428571428568</v>
      </c>
      <c r="CD345" s="115">
        <v>0.15254761904761907</v>
      </c>
      <c r="CE345" s="115">
        <v>0.2052333333333333</v>
      </c>
      <c r="CF345" s="115">
        <v>1.8340714285714288</v>
      </c>
      <c r="CG345" s="115">
        <v>4.6148095238095231E-2</v>
      </c>
      <c r="CH345" s="115">
        <v>1.4620952380952382E-2</v>
      </c>
      <c r="CI345" s="115">
        <v>1.4619047619047619E-4</v>
      </c>
      <c r="CJ345" s="115">
        <v>1.1385714285714287E-3</v>
      </c>
      <c r="CK345" s="115">
        <v>1.4531428571428574E-2</v>
      </c>
      <c r="CL345" s="115">
        <v>0.25954285714285713</v>
      </c>
      <c r="CM345" s="115">
        <v>7.9409523809523805E-2</v>
      </c>
      <c r="CN345" s="115">
        <v>1.061904761904762E-3</v>
      </c>
      <c r="CO345" s="115">
        <v>-3.1428571428571437E-4</v>
      </c>
      <c r="CP345" s="115">
        <v>7.4333333333333335E-2</v>
      </c>
      <c r="CQ345" s="115">
        <v>9.2476190476190476E-2</v>
      </c>
      <c r="CR345" s="115">
        <v>8.5990476190476201E-2</v>
      </c>
      <c r="CS345" s="115">
        <v>0.18746666666666664</v>
      </c>
      <c r="CT345" s="115">
        <v>0.43995238095238093</v>
      </c>
      <c r="CU345" s="115">
        <v>2.685238095238095E-2</v>
      </c>
      <c r="CV345" s="115">
        <v>8.5714285714285726E-6</v>
      </c>
      <c r="CW345" s="115">
        <v>7.6666666666666655E-5</v>
      </c>
      <c r="CX345" s="115">
        <v>3.2809523809523801E-4</v>
      </c>
      <c r="CY345" s="115">
        <v>1.3130476190476192E-2</v>
      </c>
      <c r="CZ345" s="115">
        <v>7.3333333333333334E-4</v>
      </c>
      <c r="DA345" s="115">
        <v>3.5114285714285716E-3</v>
      </c>
      <c r="DB345" s="115">
        <v>4.5952380952380957E-4</v>
      </c>
      <c r="DC345" s="115">
        <v>1.2571428571428572E-4</v>
      </c>
      <c r="DD345" s="115">
        <v>0.32048571428571426</v>
      </c>
      <c r="DE345" s="115">
        <v>1.1619047619047622E-3</v>
      </c>
      <c r="DF345" s="115">
        <v>0</v>
      </c>
      <c r="DG345" s="115">
        <v>1.8141904761904762E-2</v>
      </c>
      <c r="DH345" s="115">
        <v>8.2857142857142846E-5</v>
      </c>
      <c r="DI345" s="115">
        <v>3.5666666666666664E-4</v>
      </c>
      <c r="DJ345" s="115">
        <v>4.5910476190476189E-2</v>
      </c>
      <c r="DK345" s="115">
        <v>1.8552380952380956E-2</v>
      </c>
      <c r="DL345" s="115">
        <v>1.8666666666666671E-4</v>
      </c>
      <c r="DM345" s="115">
        <v>0.90887619047619039</v>
      </c>
      <c r="DN345" s="115">
        <v>0.35296380952380946</v>
      </c>
      <c r="DO345" s="115">
        <v>1.1980952380952381E-3</v>
      </c>
      <c r="DP345" s="115">
        <v>2.2714285714285713E-4</v>
      </c>
      <c r="DQ345" s="115">
        <v>2.0995238095238098E-3</v>
      </c>
      <c r="DR345" s="115">
        <v>3.0952380952380953E-5</v>
      </c>
      <c r="DS345" s="116">
        <v>139.82860142857143</v>
      </c>
      <c r="DT345" s="114">
        <v>19.917095238095243</v>
      </c>
      <c r="DU345" s="115">
        <v>16.652954545454545</v>
      </c>
      <c r="DV345" s="115">
        <v>18.959670499999998</v>
      </c>
      <c r="DW345" s="115">
        <v>16.705133181818184</v>
      </c>
      <c r="DX345" s="115">
        <v>12.459351818181814</v>
      </c>
      <c r="DY345" s="115">
        <v>0.36335181818181822</v>
      </c>
      <c r="DZ345" s="115">
        <v>2.8019781818181815</v>
      </c>
      <c r="EA345" s="115">
        <v>0.43165909090909077</v>
      </c>
      <c r="EB345" s="115">
        <v>0.60031727272727298</v>
      </c>
      <c r="EC345" s="115">
        <v>3.2344322727272727</v>
      </c>
      <c r="ED345" s="115">
        <v>4.8474090909090911E-2</v>
      </c>
      <c r="EE345" s="115">
        <v>3.8667727272727277E-2</v>
      </c>
      <c r="EF345" s="115">
        <v>2.2999999999999998E-4</v>
      </c>
      <c r="EG345" s="115">
        <v>2.3945454545454543E-3</v>
      </c>
      <c r="EH345" s="115">
        <v>2.0058181818181815E-2</v>
      </c>
      <c r="EI345" s="115">
        <v>0.8951681818181817</v>
      </c>
      <c r="EJ345" s="115">
        <v>0.14641363636363636</v>
      </c>
      <c r="EK345" s="115">
        <v>3.7681818181818181E-3</v>
      </c>
      <c r="EL345" s="115">
        <v>9.5809090909090913E-2</v>
      </c>
      <c r="EM345" s="115">
        <v>0.48844999999999994</v>
      </c>
      <c r="EN345" s="115">
        <v>0.13299090909090908</v>
      </c>
      <c r="EO345" s="115">
        <v>0.22571363636363628</v>
      </c>
      <c r="EP345" s="115">
        <v>0.61369090909090918</v>
      </c>
      <c r="EQ345" s="115">
        <v>1.5566545454545455</v>
      </c>
      <c r="ER345" s="115">
        <v>2.7827272727272725E-2</v>
      </c>
      <c r="ES345" s="115">
        <v>0</v>
      </c>
      <c r="ET345" s="115">
        <v>1.3954545454545456E-4</v>
      </c>
      <c r="EU345" s="115">
        <v>7.563636363636365E-4</v>
      </c>
      <c r="EV345" s="115">
        <v>2.7260000000000003E-2</v>
      </c>
      <c r="EW345" s="115">
        <v>1.7440909090909091E-3</v>
      </c>
      <c r="EX345" s="115">
        <v>1.3789999999999998E-2</v>
      </c>
      <c r="EY345" s="115">
        <v>8.5272727272727269E-4</v>
      </c>
      <c r="EZ345" s="115">
        <v>1.8545454545454548E-4</v>
      </c>
      <c r="FA345" s="115">
        <v>0.28166818181818182</v>
      </c>
      <c r="FB345" s="115">
        <v>1.4890909090909088E-2</v>
      </c>
      <c r="FC345" s="115">
        <v>0</v>
      </c>
      <c r="FD345" s="115">
        <v>3.3427272727272715E-2</v>
      </c>
      <c r="FE345" s="115">
        <v>9.2727272727272713E-5</v>
      </c>
      <c r="FF345" s="115">
        <v>1.2686363636363635E-3</v>
      </c>
      <c r="FG345" s="115">
        <v>0.16466272727272727</v>
      </c>
      <c r="FH345" s="115">
        <v>0.16562272727272725</v>
      </c>
      <c r="FI345" s="115">
        <v>2.3363636363636365E-4</v>
      </c>
      <c r="FJ345" s="115">
        <v>8.0847499999999997</v>
      </c>
      <c r="FK345" s="115">
        <v>3.0204490909090911</v>
      </c>
      <c r="FL345" s="115">
        <v>2.5781818181818189E-3</v>
      </c>
      <c r="FM345" s="115">
        <v>2.6090909090909089E-4</v>
      </c>
      <c r="FN345" s="115">
        <v>5.3736363636363643E-3</v>
      </c>
      <c r="FO345" s="115">
        <v>3.8636363636363636E-5</v>
      </c>
      <c r="FP345" s="116">
        <v>26.364346363636365</v>
      </c>
    </row>
    <row r="346" spans="1:172" x14ac:dyDescent="0.2">
      <c r="A346" s="2" t="s">
        <v>6</v>
      </c>
      <c r="B346" s="21">
        <v>2007</v>
      </c>
      <c r="C346" s="38">
        <f>C343</f>
        <v>10.927401696751762</v>
      </c>
      <c r="D346" s="42">
        <f>Tracking!CO30</f>
        <v>27.382388827234777</v>
      </c>
      <c r="E346" s="42">
        <f>Tracking!CR30</f>
        <v>10.41522648465779</v>
      </c>
      <c r="F346" s="42">
        <f>Tracking!CS30</f>
        <v>26.563434353343208</v>
      </c>
      <c r="G346" s="42">
        <f>G343</f>
        <v>3.1463273570000001</v>
      </c>
      <c r="H346" s="104">
        <f>H343</f>
        <v>9.5203448721000008</v>
      </c>
      <c r="I346" s="38">
        <f>Tracking!CI30</f>
        <v>11.129924782608693</v>
      </c>
      <c r="J346" s="42">
        <f>Tracking!CU30</f>
        <v>10.211731336721252</v>
      </c>
      <c r="K346" s="41"/>
      <c r="L346" s="108">
        <v>31.246494782608696</v>
      </c>
      <c r="M346" s="108">
        <v>21.246494782608693</v>
      </c>
      <c r="N346" s="108">
        <v>12.154368260869566</v>
      </c>
      <c r="O346" s="108">
        <v>4.3317234782608693</v>
      </c>
      <c r="P346" s="108">
        <v>2.183953913043478</v>
      </c>
      <c r="Q346" s="108">
        <v>1.3783478260869568</v>
      </c>
      <c r="R346" s="108">
        <v>0.13948434782608696</v>
      </c>
      <c r="S346" s="108">
        <v>0.87226695652173913</v>
      </c>
      <c r="T346" s="108">
        <v>0.18634956521739129</v>
      </c>
      <c r="U346" s="110">
        <v>10</v>
      </c>
      <c r="V346" s="38">
        <f>Tracking!CH30</f>
        <v>28.171336666666665</v>
      </c>
      <c r="W346" s="42">
        <f>Tracking!CT30</f>
        <v>28.662138578063242</v>
      </c>
      <c r="X346" s="41"/>
      <c r="Y346" s="108">
        <v>178.26968541666665</v>
      </c>
      <c r="Z346" s="108">
        <v>168.26968541666665</v>
      </c>
      <c r="AA346" s="108">
        <v>143.02143750000002</v>
      </c>
      <c r="AB346" s="108">
        <v>4.06842375</v>
      </c>
      <c r="AC346" s="108">
        <v>13.288834999999999</v>
      </c>
      <c r="AD346" s="108">
        <v>4.5618750000000015</v>
      </c>
      <c r="AE346" s="108">
        <v>0.7243879166666668</v>
      </c>
      <c r="AF346" s="108">
        <v>2.3396862500000002</v>
      </c>
      <c r="AG346" s="108">
        <v>0.26504208333333329</v>
      </c>
      <c r="AH346" s="110">
        <v>10</v>
      </c>
      <c r="AI346" s="38">
        <f t="shared" si="1598"/>
        <v>11.129924782608693</v>
      </c>
      <c r="AJ346" s="121">
        <f t="shared" si="1589"/>
        <v>1</v>
      </c>
      <c r="AK346" s="121">
        <f t="shared" si="1590"/>
        <v>0.38898341543367271</v>
      </c>
      <c r="AL346" s="121">
        <f t="shared" si="1591"/>
        <v>0.13863070108816936</v>
      </c>
      <c r="AM346" s="121">
        <f t="shared" si="1592"/>
        <v>6.9894365055597596E-2</v>
      </c>
      <c r="AN346" s="121">
        <f t="shared" si="1593"/>
        <v>4.4112078352357253E-2</v>
      </c>
      <c r="AO346" s="121">
        <f t="shared" si="1594"/>
        <v>4.4639998437111649E-3</v>
      </c>
      <c r="AP346" s="121">
        <f t="shared" si="1595"/>
        <v>2.7915673824867839E-2</v>
      </c>
      <c r="AQ346" s="121">
        <f t="shared" si="1596"/>
        <v>5.9638550344248697E-3</v>
      </c>
      <c r="AR346" s="122">
        <f t="shared" si="1597"/>
        <v>0.32003589745259498</v>
      </c>
      <c r="AS346" s="38">
        <f t="shared" si="1599"/>
        <v>28.171336666666665</v>
      </c>
      <c r="AT346" s="121">
        <f t="shared" si="1618"/>
        <v>1</v>
      </c>
      <c r="AU346" s="121">
        <f t="shared" si="1619"/>
        <v>0.8022757047319542</v>
      </c>
      <c r="AV346" s="121">
        <f t="shared" si="1620"/>
        <v>2.2821736295158337E-2</v>
      </c>
      <c r="AW346" s="121">
        <f t="shared" si="1621"/>
        <v>7.4543436641738806E-2</v>
      </c>
      <c r="AX346" s="121">
        <f t="shared" si="1622"/>
        <v>2.5589740562662742E-2</v>
      </c>
      <c r="AY346" s="121">
        <f t="shared" si="1623"/>
        <v>4.0634385760740391E-3</v>
      </c>
      <c r="AZ346" s="121">
        <f t="shared" si="1624"/>
        <v>1.3124420142053271E-2</v>
      </c>
      <c r="BA346" s="121">
        <f t="shared" si="1625"/>
        <v>1.4867479163036331E-3</v>
      </c>
      <c r="BB346" s="122">
        <f t="shared" si="1626"/>
        <v>5.6094786820469075E-2</v>
      </c>
      <c r="BC346" s="38">
        <f t="shared" si="1600"/>
        <v>11.129924782608693</v>
      </c>
      <c r="BD346" s="123">
        <f t="shared" si="1627"/>
        <v>11.129924782608693</v>
      </c>
      <c r="BE346" s="123">
        <f t="shared" si="1601"/>
        <v>4.3293561554590072</v>
      </c>
      <c r="BF346" s="123">
        <f t="shared" si="1602"/>
        <v>1.5429492756716341</v>
      </c>
      <c r="BG346" s="123">
        <f t="shared" si="1603"/>
        <v>0.77791902579699468</v>
      </c>
      <c r="BH346" s="123">
        <f t="shared" si="1604"/>
        <v>0.49096411406627744</v>
      </c>
      <c r="BI346" s="123">
        <f t="shared" si="1605"/>
        <v>4.9683982490082226E-2</v>
      </c>
      <c r="BJ346" s="123">
        <f t="shared" si="1606"/>
        <v>0.31069934992661735</v>
      </c>
      <c r="BK346" s="123">
        <f t="shared" si="1607"/>
        <v>6.6377257947530979E-2</v>
      </c>
      <c r="BL346" s="124">
        <f t="shared" si="1608"/>
        <v>3.5619754663820511</v>
      </c>
      <c r="BM346" s="38">
        <f t="shared" si="1609"/>
        <v>28.171336666666665</v>
      </c>
      <c r="BN346" s="123">
        <f t="shared" si="1628"/>
        <v>28.171336666666665</v>
      </c>
      <c r="BO346" s="123">
        <f t="shared" si="1610"/>
        <v>22.601178977491141</v>
      </c>
      <c r="BP346" s="123">
        <f t="shared" si="1611"/>
        <v>0.64291881648879157</v>
      </c>
      <c r="BQ346" s="123">
        <f t="shared" si="1612"/>
        <v>2.0999882499247597</v>
      </c>
      <c r="BR346" s="123">
        <f t="shared" si="1613"/>
        <v>0.72089719660342821</v>
      </c>
      <c r="BS346" s="123">
        <f t="shared" si="1614"/>
        <v>0.11447249615090237</v>
      </c>
      <c r="BT346" s="123">
        <f t="shared" si="1615"/>
        <v>0.36973245837656382</v>
      </c>
      <c r="BU346" s="123">
        <f t="shared" si="1616"/>
        <v>4.18836760886548E-2</v>
      </c>
      <c r="BV346" s="124">
        <f t="shared" si="1617"/>
        <v>1.5802651247643305</v>
      </c>
      <c r="BW346" s="114">
        <v>4.3498043478260868</v>
      </c>
      <c r="BX346" s="115">
        <v>2.8960260869565215</v>
      </c>
      <c r="BY346" s="115">
        <v>4.6054765217391314</v>
      </c>
      <c r="BZ346" s="115">
        <v>3.1814113043478263</v>
      </c>
      <c r="CA346" s="115">
        <v>1.5860782608695654</v>
      </c>
      <c r="CB346" s="115">
        <v>0.5445543478260868</v>
      </c>
      <c r="CC346" s="115">
        <v>0.74162347826086961</v>
      </c>
      <c r="CD346" s="115">
        <v>0.13783478260869567</v>
      </c>
      <c r="CE346" s="115">
        <v>0.13948434782608696</v>
      </c>
      <c r="CF346" s="115">
        <v>1.4537782608695651</v>
      </c>
      <c r="CG346" s="115">
        <v>3.1839130434782606E-2</v>
      </c>
      <c r="CH346" s="115">
        <v>8.6347826086956517E-3</v>
      </c>
      <c r="CI346" s="115">
        <v>5.4782608695652176E-5</v>
      </c>
      <c r="CJ346" s="115">
        <v>1.2721739130434784E-3</v>
      </c>
      <c r="CK346" s="115">
        <v>9.0456521739130449E-3</v>
      </c>
      <c r="CL346" s="115">
        <v>0.2646217391304348</v>
      </c>
      <c r="CM346" s="115">
        <v>5.8682608695652172E-2</v>
      </c>
      <c r="CN346" s="115">
        <v>7.0434782608695646E-4</v>
      </c>
      <c r="CO346" s="115">
        <v>1.534782608695652E-3</v>
      </c>
      <c r="CP346" s="115">
        <v>8.1300000000000011E-2</v>
      </c>
      <c r="CQ346" s="115">
        <v>7.4386956521739142E-2</v>
      </c>
      <c r="CR346" s="115">
        <v>6.8617391304347838E-2</v>
      </c>
      <c r="CS346" s="115">
        <v>0.18617391304347827</v>
      </c>
      <c r="CT346" s="115">
        <v>0.41201304347826079</v>
      </c>
      <c r="CU346" s="115">
        <v>1.8843478260869569E-2</v>
      </c>
      <c r="CV346" s="115">
        <v>0</v>
      </c>
      <c r="CW346" s="115">
        <v>7.9999999999999993E-5</v>
      </c>
      <c r="CX346" s="115">
        <v>3.5695652173913043E-4</v>
      </c>
      <c r="CY346" s="115">
        <v>8.5139130434782623E-3</v>
      </c>
      <c r="CZ346" s="115">
        <v>8.7739130434782606E-4</v>
      </c>
      <c r="DA346" s="115">
        <v>2.3752173913043476E-3</v>
      </c>
      <c r="DB346" s="115">
        <v>4.4173913043478262E-4</v>
      </c>
      <c r="DC346" s="115">
        <v>7.5217391304347819E-5</v>
      </c>
      <c r="DD346" s="115">
        <v>0.42213478260869564</v>
      </c>
      <c r="DE346" s="115">
        <v>2.3043478260869566E-4</v>
      </c>
      <c r="DF346" s="115">
        <v>0</v>
      </c>
      <c r="DG346" s="115">
        <v>1.5472173913043478E-2</v>
      </c>
      <c r="DH346" s="115">
        <v>8.6086956521739136E-5</v>
      </c>
      <c r="DI346" s="115">
        <v>5.2130434782608694E-4</v>
      </c>
      <c r="DJ346" s="115">
        <v>3.3147826086956524E-2</v>
      </c>
      <c r="DK346" s="115">
        <v>2.5688260869565219E-2</v>
      </c>
      <c r="DL346" s="115">
        <v>1.7086956521739132E-4</v>
      </c>
      <c r="DM346" s="115">
        <v>1.0706043478260869</v>
      </c>
      <c r="DN346" s="115">
        <v>0.38450347826086967</v>
      </c>
      <c r="DO346" s="115">
        <v>7.2478260869565203E-4</v>
      </c>
      <c r="DP346" s="115">
        <v>1.6086956521739129E-4</v>
      </c>
      <c r="DQ346" s="115">
        <v>2.8030434782608691E-3</v>
      </c>
      <c r="DR346" s="115">
        <v>1.4652173913043477E-4</v>
      </c>
      <c r="DS346" s="116">
        <v>132.90212347826088</v>
      </c>
      <c r="DT346" s="114">
        <v>23.065560869565214</v>
      </c>
      <c r="DU346" s="115">
        <v>19.350183333333337</v>
      </c>
      <c r="DV346" s="115">
        <v>21.847500000000004</v>
      </c>
      <c r="DW346" s="115">
        <v>17.968518333333336</v>
      </c>
      <c r="DX346" s="115">
        <v>12.469696666666666</v>
      </c>
      <c r="DY346" s="115">
        <v>0.48451416666666675</v>
      </c>
      <c r="DZ346" s="115">
        <v>3.7924950000000006</v>
      </c>
      <c r="EA346" s="115">
        <v>0.45618749999999997</v>
      </c>
      <c r="EB346" s="115">
        <v>0.7243879166666668</v>
      </c>
      <c r="EC346" s="115">
        <v>3.8994770833333328</v>
      </c>
      <c r="ED346" s="115">
        <v>4.1238749999999991E-2</v>
      </c>
      <c r="EE346" s="115">
        <v>2.7415416666666664E-2</v>
      </c>
      <c r="EF346" s="115">
        <v>2.5875000000000003E-4</v>
      </c>
      <c r="EG346" s="115">
        <v>2.9129166666666665E-3</v>
      </c>
      <c r="EH346" s="115">
        <v>3.2989999999999998E-2</v>
      </c>
      <c r="EI346" s="115">
        <v>1.1695291666666665</v>
      </c>
      <c r="EJ346" s="115">
        <v>0.11580416666666667</v>
      </c>
      <c r="EK346" s="115">
        <v>2.0416666666666669E-3</v>
      </c>
      <c r="EL346" s="115">
        <v>0.16004166666666667</v>
      </c>
      <c r="EM346" s="115">
        <v>0.64062083333333308</v>
      </c>
      <c r="EN346" s="115">
        <v>0.19993333333333338</v>
      </c>
      <c r="EO346" s="115">
        <v>0.27515833333333334</v>
      </c>
      <c r="EP346" s="115">
        <v>0.83118749999999986</v>
      </c>
      <c r="EQ346" s="115">
        <v>2.1069416666666667</v>
      </c>
      <c r="ER346" s="115">
        <v>2.2287500000000005E-2</v>
      </c>
      <c r="ES346" s="115">
        <v>0</v>
      </c>
      <c r="ET346" s="115">
        <v>1.1208333333333334E-4</v>
      </c>
      <c r="EU346" s="115">
        <v>9.2624999999999999E-4</v>
      </c>
      <c r="EV346" s="115">
        <v>3.8075000000000005E-2</v>
      </c>
      <c r="EW346" s="115">
        <v>1.9495833333333335E-3</v>
      </c>
      <c r="EX346" s="115">
        <v>8.530416666666667E-3</v>
      </c>
      <c r="EY346" s="115">
        <v>1.2320833333333335E-3</v>
      </c>
      <c r="EZ346" s="115">
        <v>1.0124999999999998E-4</v>
      </c>
      <c r="FA346" s="115">
        <v>0.3755916666666666</v>
      </c>
      <c r="FB346" s="115">
        <v>1.9320833333333332E-2</v>
      </c>
      <c r="FC346" s="115">
        <v>0</v>
      </c>
      <c r="FD346" s="115">
        <v>4.4405833333333346E-2</v>
      </c>
      <c r="FE346" s="115">
        <v>1.4333333333333334E-4</v>
      </c>
      <c r="FF346" s="115">
        <v>1.6008333333333337E-3</v>
      </c>
      <c r="FG346" s="115">
        <v>0.20404375000000005</v>
      </c>
      <c r="FH346" s="115">
        <v>4.5206666666666666E-2</v>
      </c>
      <c r="FI346" s="115">
        <v>4.5833333333333343E-4</v>
      </c>
      <c r="FJ346" s="115">
        <v>8.9873583333333347</v>
      </c>
      <c r="FK346" s="115">
        <v>3.0229566666666661</v>
      </c>
      <c r="FL346" s="115">
        <v>3.8841666666666673E-3</v>
      </c>
      <c r="FM346" s="115">
        <v>2.4458333333333331E-4</v>
      </c>
      <c r="FN346" s="115">
        <v>6.3537499999999983E-3</v>
      </c>
      <c r="FO346" s="115">
        <v>8.125000000000001E-5</v>
      </c>
      <c r="FP346" s="116">
        <v>24.775104166666662</v>
      </c>
    </row>
    <row r="347" spans="1:172" x14ac:dyDescent="0.2">
      <c r="A347" s="2" t="s">
        <v>6</v>
      </c>
      <c r="B347" s="21">
        <v>2008</v>
      </c>
      <c r="C347" s="38">
        <f>C343</f>
        <v>10.927401696751762</v>
      </c>
      <c r="D347" s="42">
        <f>Tracking!CO31</f>
        <v>27.069019635039432</v>
      </c>
      <c r="E347" s="42">
        <f>Tracking!CR31</f>
        <v>10.244501413959799</v>
      </c>
      <c r="F347" s="42">
        <f>Tracking!CS31</f>
        <v>25.977080336517339</v>
      </c>
      <c r="G347" s="42">
        <f>G343</f>
        <v>3.1463273570000001</v>
      </c>
      <c r="H347" s="104">
        <f>H343</f>
        <v>9.5203448721000008</v>
      </c>
      <c r="I347" s="38">
        <f>Tracking!CI31</f>
        <v>8.1589549999999988</v>
      </c>
      <c r="J347" s="42">
        <f>Tracking!CU31</f>
        <v>9.9476383367212513</v>
      </c>
      <c r="K347" s="41"/>
      <c r="L347" s="108">
        <v>23.907310833333337</v>
      </c>
      <c r="M347" s="108">
        <v>13.907310833333334</v>
      </c>
      <c r="N347" s="108">
        <v>8.0928950000000004</v>
      </c>
      <c r="O347" s="108">
        <v>2.3305254166666667</v>
      </c>
      <c r="P347" s="108">
        <v>1.5283125</v>
      </c>
      <c r="Q347" s="108">
        <v>0.88679166666666676</v>
      </c>
      <c r="R347" s="108">
        <v>0.12682916666666666</v>
      </c>
      <c r="S347" s="108">
        <v>0.793485</v>
      </c>
      <c r="T347" s="108">
        <v>0.1484716666666667</v>
      </c>
      <c r="U347" s="110">
        <v>10</v>
      </c>
      <c r="V347" s="38">
        <f>Tracking!CH31</f>
        <v>24.588055600000004</v>
      </c>
      <c r="W347" s="42">
        <f>Tracking!CT31</f>
        <v>28.004819524150196</v>
      </c>
      <c r="X347" s="41"/>
      <c r="Y347" s="108">
        <v>122.74093119999998</v>
      </c>
      <c r="Z347" s="108">
        <v>112.74093119999998</v>
      </c>
      <c r="AA347" s="108">
        <v>89.66403840000001</v>
      </c>
      <c r="AB347" s="108">
        <v>6.1538143999999999</v>
      </c>
      <c r="AC347" s="108">
        <v>10.318094799999999</v>
      </c>
      <c r="AD347" s="108">
        <v>3.6208400000000007</v>
      </c>
      <c r="AE347" s="108">
        <v>0.70282559999999994</v>
      </c>
      <c r="AF347" s="108">
        <v>2.0744519999999995</v>
      </c>
      <c r="AG347" s="108">
        <v>0.20686279999999996</v>
      </c>
      <c r="AH347" s="110">
        <v>10</v>
      </c>
      <c r="AI347" s="38">
        <f t="shared" si="1598"/>
        <v>8.1589549999999988</v>
      </c>
      <c r="AJ347" s="121">
        <f t="shared" si="1589"/>
        <v>1</v>
      </c>
      <c r="AK347" s="121">
        <f t="shared" si="1590"/>
        <v>0.33851130545039337</v>
      </c>
      <c r="AL347" s="121">
        <f t="shared" si="1591"/>
        <v>9.748170477698713E-2</v>
      </c>
      <c r="AM347" s="121">
        <f t="shared" si="1592"/>
        <v>6.3926575040347655E-2</v>
      </c>
      <c r="AN347" s="121">
        <f t="shared" si="1593"/>
        <v>3.7092907389242473E-2</v>
      </c>
      <c r="AO347" s="121">
        <f t="shared" si="1594"/>
        <v>5.3050369215860141E-3</v>
      </c>
      <c r="AP347" s="121">
        <f t="shared" si="1595"/>
        <v>3.3190056612041226E-2</v>
      </c>
      <c r="AQ347" s="121">
        <f t="shared" si="1596"/>
        <v>6.2103039401510832E-3</v>
      </c>
      <c r="AR347" s="122">
        <f t="shared" si="1597"/>
        <v>0.41828209244083037</v>
      </c>
      <c r="AS347" s="38">
        <f t="shared" si="1599"/>
        <v>24.588055600000004</v>
      </c>
      <c r="AT347" s="121">
        <f t="shared" si="1618"/>
        <v>1</v>
      </c>
      <c r="AU347" s="121">
        <f t="shared" si="1619"/>
        <v>0.73051456855820263</v>
      </c>
      <c r="AV347" s="121">
        <f t="shared" si="1620"/>
        <v>5.0136611640762926E-2</v>
      </c>
      <c r="AW347" s="121">
        <f t="shared" si="1621"/>
        <v>8.4064009447567242E-2</v>
      </c>
      <c r="AX347" s="121">
        <f t="shared" si="1622"/>
        <v>2.9499857664433308E-2</v>
      </c>
      <c r="AY347" s="121">
        <f t="shared" si="1623"/>
        <v>5.726089847361367E-3</v>
      </c>
      <c r="AZ347" s="121">
        <f t="shared" si="1624"/>
        <v>1.690106128182935E-2</v>
      </c>
      <c r="BA347" s="121">
        <f t="shared" si="1625"/>
        <v>1.6853611747732935E-3</v>
      </c>
      <c r="BB347" s="122">
        <f t="shared" si="1626"/>
        <v>8.1472414313897609E-2</v>
      </c>
      <c r="BC347" s="38">
        <f t="shared" si="1600"/>
        <v>8.1589549999999988</v>
      </c>
      <c r="BD347" s="123">
        <f t="shared" si="1627"/>
        <v>8.1589549999999988</v>
      </c>
      <c r="BE347" s="123">
        <f t="shared" si="1601"/>
        <v>2.7618985081610137</v>
      </c>
      <c r="BF347" s="123">
        <f t="shared" si="1602"/>
        <v>0.79534884259872296</v>
      </c>
      <c r="BG347" s="123">
        <f t="shared" si="1603"/>
        <v>0.52157404905831961</v>
      </c>
      <c r="BH347" s="123">
        <f t="shared" si="1604"/>
        <v>0.30263936220799675</v>
      </c>
      <c r="BI347" s="123">
        <f t="shared" si="1605"/>
        <v>4.328355751655881E-2</v>
      </c>
      <c r="BJ347" s="123">
        <f t="shared" si="1606"/>
        <v>0.27079617834509678</v>
      </c>
      <c r="BK347" s="123">
        <f t="shared" si="1607"/>
        <v>5.0669590384015376E-2</v>
      </c>
      <c r="BL347" s="124">
        <f t="shared" si="1608"/>
        <v>3.4127447695305748</v>
      </c>
      <c r="BM347" s="38">
        <f t="shared" si="1609"/>
        <v>24.588055600000004</v>
      </c>
      <c r="BN347" s="123">
        <f t="shared" si="1628"/>
        <v>24.588055600000004</v>
      </c>
      <c r="BO347" s="123">
        <f t="shared" si="1610"/>
        <v>17.9619328283191</v>
      </c>
      <c r="BP347" s="123">
        <f t="shared" si="1611"/>
        <v>1.2327617946186862</v>
      </c>
      <c r="BQ347" s="123">
        <f t="shared" si="1612"/>
        <v>2.0669705382557089</v>
      </c>
      <c r="BR347" s="123">
        <f t="shared" si="1613"/>
        <v>0.72534414044517248</v>
      </c>
      <c r="BS347" s="123">
        <f t="shared" si="1614"/>
        <v>0.14079341553751684</v>
      </c>
      <c r="BT347" s="123">
        <f t="shared" si="1615"/>
        <v>0.41556423449662738</v>
      </c>
      <c r="BU347" s="123">
        <f t="shared" si="1616"/>
        <v>4.1439754271407066E-2</v>
      </c>
      <c r="BV347" s="124">
        <f t="shared" si="1617"/>
        <v>2.0032482530163507</v>
      </c>
      <c r="BW347" s="114">
        <v>3.3538375000000009</v>
      </c>
      <c r="BX347" s="115">
        <v>2.0313624999999997</v>
      </c>
      <c r="BY347" s="115">
        <v>3.4511275000000006</v>
      </c>
      <c r="BZ347" s="115">
        <v>2.1782699999999999</v>
      </c>
      <c r="CA347" s="115">
        <v>1.1076949999999999</v>
      </c>
      <c r="CB347" s="115">
        <v>0.30482083333333343</v>
      </c>
      <c r="CC347" s="115">
        <v>0.5236575</v>
      </c>
      <c r="CD347" s="115">
        <v>8.8679166666666656E-2</v>
      </c>
      <c r="CE347" s="115">
        <v>0.12682916666666666</v>
      </c>
      <c r="CF347" s="115">
        <v>1.3224750000000001</v>
      </c>
      <c r="CG347" s="115">
        <v>2.6587083333333334E-2</v>
      </c>
      <c r="CH347" s="115">
        <v>7.4041666666666674E-3</v>
      </c>
      <c r="CI347" s="115">
        <v>7.0416666666666666E-5</v>
      </c>
      <c r="CJ347" s="115">
        <v>9.9375000000000006E-4</v>
      </c>
      <c r="CK347" s="115">
        <v>8.2895833333333311E-3</v>
      </c>
      <c r="CL347" s="115">
        <v>0.1761041666666667</v>
      </c>
      <c r="CM347" s="115">
        <v>4.0325E-2</v>
      </c>
      <c r="CN347" s="115">
        <v>9.1666666666666668E-5</v>
      </c>
      <c r="CO347" s="115">
        <v>-8.779166666666666E-3</v>
      </c>
      <c r="CP347" s="115">
        <v>5.8129166666666676E-2</v>
      </c>
      <c r="CQ347" s="115">
        <v>5.6037499999999997E-2</v>
      </c>
      <c r="CR347" s="115">
        <v>5.4683333333333341E-2</v>
      </c>
      <c r="CS347" s="115">
        <v>0.12784166666666666</v>
      </c>
      <c r="CT347" s="115">
        <v>0.28791250000000002</v>
      </c>
      <c r="CU347" s="115">
        <v>2.2324999999999998E-2</v>
      </c>
      <c r="CV347" s="115">
        <v>0</v>
      </c>
      <c r="CW347" s="115">
        <v>4.9583333333333337E-5</v>
      </c>
      <c r="CX347" s="115">
        <v>2.9291666666666664E-4</v>
      </c>
      <c r="CY347" s="115">
        <v>7.7729166666666667E-3</v>
      </c>
      <c r="CZ347" s="115">
        <v>6.8999999999999997E-4</v>
      </c>
      <c r="DA347" s="115">
        <v>3.4254166666666669E-3</v>
      </c>
      <c r="DB347" s="115">
        <v>2.6708333333333337E-4</v>
      </c>
      <c r="DC347" s="115">
        <v>5.2500000000000002E-5</v>
      </c>
      <c r="DD347" s="115">
        <v>0.23629583333333334</v>
      </c>
      <c r="DE347" s="115">
        <v>-1.816666666666667E-3</v>
      </c>
      <c r="DF347" s="115">
        <v>6.4583333333333336E-5</v>
      </c>
      <c r="DG347" s="115">
        <v>1.2932500000000001E-2</v>
      </c>
      <c r="DH347" s="115">
        <v>6.4999999999999994E-5</v>
      </c>
      <c r="DI347" s="115">
        <v>2.7625000000000002E-4</v>
      </c>
      <c r="DJ347" s="115">
        <v>3.0494999999999994E-2</v>
      </c>
      <c r="DK347" s="115">
        <v>2.0122083333333336E-2</v>
      </c>
      <c r="DL347" s="115">
        <v>1.1916666666666669E-4</v>
      </c>
      <c r="DM347" s="115">
        <v>0.74018333333333342</v>
      </c>
      <c r="DN347" s="115">
        <v>0.26853208333333328</v>
      </c>
      <c r="DO347" s="115">
        <v>6.5291666666666666E-4</v>
      </c>
      <c r="DP347" s="115">
        <v>1.0791666666666668E-4</v>
      </c>
      <c r="DQ347" s="115">
        <v>1.919583333333333E-3</v>
      </c>
      <c r="DR347" s="115">
        <v>6.3333333333333332E-5</v>
      </c>
      <c r="DS347" s="116">
        <v>184.94537625000001</v>
      </c>
      <c r="DT347" s="114">
        <v>17.058171999999999</v>
      </c>
      <c r="DU347" s="115">
        <v>13.600752000000002</v>
      </c>
      <c r="DV347" s="115">
        <v>16.493008800000002</v>
      </c>
      <c r="DW347" s="115">
        <v>13.348558799999999</v>
      </c>
      <c r="DX347" s="115">
        <v>8.5527268000000003</v>
      </c>
      <c r="DY347" s="115">
        <v>0.72160999999999997</v>
      </c>
      <c r="DZ347" s="115">
        <v>2.9764799999999996</v>
      </c>
      <c r="EA347" s="115">
        <v>0.36208400000000007</v>
      </c>
      <c r="EB347" s="115">
        <v>0.70282559999999994</v>
      </c>
      <c r="EC347" s="115">
        <v>3.4574199999999995</v>
      </c>
      <c r="ED347" s="115">
        <v>3.2832800000000002E-2</v>
      </c>
      <c r="EE347" s="115">
        <v>3.1986000000000001E-2</v>
      </c>
      <c r="EF347" s="115">
        <v>3.0959999999999999E-4</v>
      </c>
      <c r="EG347" s="115">
        <v>2.5071999999999998E-3</v>
      </c>
      <c r="EH347" s="115">
        <v>2.82092E-2</v>
      </c>
      <c r="EI347" s="115">
        <v>0.96390400000000009</v>
      </c>
      <c r="EJ347" s="115">
        <v>9.9580000000000002E-2</v>
      </c>
      <c r="EK347" s="115">
        <v>2.8399999999999996E-4</v>
      </c>
      <c r="EL347" s="115">
        <v>7.8924000000000008E-2</v>
      </c>
      <c r="EM347" s="115">
        <v>0.47305999999999998</v>
      </c>
      <c r="EN347" s="115">
        <v>0.18782799999999999</v>
      </c>
      <c r="EO347" s="115">
        <v>0.21210399999999999</v>
      </c>
      <c r="EP347" s="115">
        <v>0.7016840000000002</v>
      </c>
      <c r="EQ347" s="115">
        <v>1.6536000000000002</v>
      </c>
      <c r="ER347" s="115">
        <v>2.4895999999999995E-2</v>
      </c>
      <c r="ES347" s="115">
        <v>0</v>
      </c>
      <c r="ET347" s="115">
        <v>1.2999999999999999E-4</v>
      </c>
      <c r="EU347" s="115">
        <v>7.8959999999999989E-4</v>
      </c>
      <c r="EV347" s="115">
        <v>3.2343200000000003E-2</v>
      </c>
      <c r="EW347" s="115">
        <v>1.9480000000000001E-3</v>
      </c>
      <c r="EX347" s="115">
        <v>1.5978800000000001E-2</v>
      </c>
      <c r="EY347" s="115">
        <v>1.1148E-3</v>
      </c>
      <c r="EZ347" s="115">
        <v>1.2439999999999999E-4</v>
      </c>
      <c r="FA347" s="115">
        <v>0.55938799999999989</v>
      </c>
      <c r="FB347" s="115">
        <v>1.1356000000000002E-2</v>
      </c>
      <c r="FC347" s="115">
        <v>0</v>
      </c>
      <c r="FD347" s="115">
        <v>3.8525200000000009E-2</v>
      </c>
      <c r="FE347" s="115">
        <v>1.2679999999999999E-4</v>
      </c>
      <c r="FF347" s="115">
        <v>1.274E-3</v>
      </c>
      <c r="FG347" s="115">
        <v>0.20106360000000001</v>
      </c>
      <c r="FH347" s="115">
        <v>9.6328800000000006E-2</v>
      </c>
      <c r="FI347" s="115">
        <v>3.2879999999999997E-4</v>
      </c>
      <c r="FJ347" s="115">
        <v>5.9035640000000011</v>
      </c>
      <c r="FK347" s="115">
        <v>2.0733883999999998</v>
      </c>
      <c r="FL347" s="115">
        <v>2.7044E-3</v>
      </c>
      <c r="FM347" s="115">
        <v>2.1639999999999992E-4</v>
      </c>
      <c r="FN347" s="115">
        <v>5.8915999999999994E-3</v>
      </c>
      <c r="FO347" s="115">
        <v>4.6E-5</v>
      </c>
      <c r="FP347" s="116">
        <v>34.921774399999997</v>
      </c>
    </row>
    <row r="348" spans="1:172" x14ac:dyDescent="0.2">
      <c r="A348" s="2" t="s">
        <v>6</v>
      </c>
      <c r="B348" s="21">
        <v>2009</v>
      </c>
      <c r="C348" s="38">
        <f>C343</f>
        <v>10.927401696751762</v>
      </c>
      <c r="D348" s="42">
        <f>Tracking!CO32</f>
        <v>26.755650442844086</v>
      </c>
      <c r="E348" s="42">
        <f>Tracking!CR32</f>
        <v>10.073776343261809</v>
      </c>
      <c r="F348" s="42">
        <f>Tracking!CS32</f>
        <v>25.390726319691471</v>
      </c>
      <c r="G348" s="42">
        <f>G343</f>
        <v>3.1463273570000001</v>
      </c>
      <c r="H348" s="104">
        <f>H343</f>
        <v>9.5203448721000008</v>
      </c>
      <c r="I348" s="38">
        <f>Tracking!CI32</f>
        <v>8.2333234782608695</v>
      </c>
      <c r="J348" s="42">
        <f>Tracking!CU32</f>
        <v>9.719326668737061</v>
      </c>
      <c r="K348" s="41"/>
      <c r="L348" s="108">
        <v>23.790498260869565</v>
      </c>
      <c r="M348" s="108">
        <v>13.790498260869564</v>
      </c>
      <c r="N348" s="108">
        <v>7.7142339130434783</v>
      </c>
      <c r="O348" s="108">
        <v>1.765222608695652</v>
      </c>
      <c r="P348" s="108">
        <v>1.9920560869565214</v>
      </c>
      <c r="Q348" s="108">
        <v>0.98869565217391298</v>
      </c>
      <c r="R348" s="108">
        <v>0.14069869565217391</v>
      </c>
      <c r="S348" s="108">
        <v>1.0923626086956519</v>
      </c>
      <c r="T348" s="108">
        <v>9.7228260869565222E-2</v>
      </c>
      <c r="U348" s="110">
        <v>10</v>
      </c>
      <c r="V348" s="38">
        <f>Tracking!CH32</f>
        <v>21.198066666666666</v>
      </c>
      <c r="W348" s="42">
        <f>Tracking!CT32</f>
        <v>26.444392248787882</v>
      </c>
      <c r="X348" s="41"/>
      <c r="Y348" s="108">
        <v>86.580235416666653</v>
      </c>
      <c r="Z348" s="108">
        <v>76.580235416666653</v>
      </c>
      <c r="AA348" s="108">
        <v>60.378389583333337</v>
      </c>
      <c r="AB348" s="108">
        <v>3.8314512500000006</v>
      </c>
      <c r="AC348" s="108">
        <v>6.5885950000000024</v>
      </c>
      <c r="AD348" s="108">
        <v>3.0710833333333336</v>
      </c>
      <c r="AE348" s="108">
        <v>0.51771958333333334</v>
      </c>
      <c r="AF348" s="108">
        <v>1.9641575</v>
      </c>
      <c r="AG348" s="108">
        <v>0.22883791666666661</v>
      </c>
      <c r="AH348" s="110">
        <v>10</v>
      </c>
      <c r="AI348" s="38">
        <f t="shared" si="1598"/>
        <v>8.2333234782608695</v>
      </c>
      <c r="AJ348" s="121">
        <f t="shared" si="1589"/>
        <v>1</v>
      </c>
      <c r="AK348" s="121">
        <f t="shared" si="1590"/>
        <v>0.32425692931920608</v>
      </c>
      <c r="AL348" s="121">
        <f t="shared" si="1591"/>
        <v>7.4198639698062854E-2</v>
      </c>
      <c r="AM348" s="121">
        <f t="shared" si="1592"/>
        <v>8.3733264646795577E-2</v>
      </c>
      <c r="AN348" s="121">
        <f t="shared" si="1593"/>
        <v>4.1558425608937841E-2</v>
      </c>
      <c r="AO348" s="121">
        <f t="shared" si="1594"/>
        <v>5.9140709920983067E-3</v>
      </c>
      <c r="AP348" s="121">
        <f t="shared" si="1595"/>
        <v>4.5915919738947285E-2</v>
      </c>
      <c r="AQ348" s="121">
        <f t="shared" si="1596"/>
        <v>4.0868526503072674E-3</v>
      </c>
      <c r="AR348" s="122">
        <f t="shared" si="1597"/>
        <v>0.42033587907017173</v>
      </c>
      <c r="AS348" s="38">
        <f t="shared" si="1599"/>
        <v>21.198066666666666</v>
      </c>
      <c r="AT348" s="121">
        <f t="shared" si="1618"/>
        <v>1</v>
      </c>
      <c r="AU348" s="121">
        <f t="shared" si="1619"/>
        <v>0.69736920086625831</v>
      </c>
      <c r="AV348" s="121">
        <f t="shared" si="1620"/>
        <v>4.4253185863507689E-2</v>
      </c>
      <c r="AW348" s="121">
        <f t="shared" si="1621"/>
        <v>7.6098141432538777E-2</v>
      </c>
      <c r="AX348" s="121">
        <f t="shared" si="1622"/>
        <v>3.5470951523217407E-2</v>
      </c>
      <c r="AY348" s="121">
        <f t="shared" si="1623"/>
        <v>5.9796509081063622E-3</v>
      </c>
      <c r="AZ348" s="121">
        <f t="shared" si="1624"/>
        <v>2.2685980126382291E-2</v>
      </c>
      <c r="BA348" s="121">
        <f t="shared" si="1625"/>
        <v>2.6430733938916438E-3</v>
      </c>
      <c r="BB348" s="122">
        <f t="shared" si="1626"/>
        <v>0.1154998014486226</v>
      </c>
      <c r="BC348" s="38">
        <f t="shared" si="1600"/>
        <v>8.2333234782608695</v>
      </c>
      <c r="BD348" s="123">
        <f t="shared" si="1627"/>
        <v>8.2333234782608695</v>
      </c>
      <c r="BE348" s="123">
        <f t="shared" si="1601"/>
        <v>2.6697121891525946</v>
      </c>
      <c r="BF348" s="123">
        <f t="shared" si="1602"/>
        <v>0.61090140228107992</v>
      </c>
      <c r="BG348" s="123">
        <f t="shared" si="1603"/>
        <v>0.6894030537278929</v>
      </c>
      <c r="BH348" s="123">
        <f t="shared" si="1604"/>
        <v>0.34216396128562571</v>
      </c>
      <c r="BI348" s="123">
        <f t="shared" si="1605"/>
        <v>4.869245955134454E-2</v>
      </c>
      <c r="BJ348" s="123">
        <f t="shared" si="1606"/>
        <v>0.3780406200126164</v>
      </c>
      <c r="BK348" s="123">
        <f t="shared" si="1607"/>
        <v>3.3648379877967483E-2</v>
      </c>
      <c r="BL348" s="124">
        <f t="shared" si="1608"/>
        <v>3.4607612619038663</v>
      </c>
      <c r="BM348" s="38">
        <f t="shared" si="1609"/>
        <v>21.198066666666666</v>
      </c>
      <c r="BN348" s="123">
        <f t="shared" si="1628"/>
        <v>21.198066666666666</v>
      </c>
      <c r="BO348" s="123">
        <f t="shared" si="1610"/>
        <v>14.782878811243</v>
      </c>
      <c r="BP348" s="123">
        <f t="shared" si="1611"/>
        <v>0.93808198414702682</v>
      </c>
      <c r="BQ348" s="123">
        <f t="shared" si="1612"/>
        <v>1.6131334752963857</v>
      </c>
      <c r="BR348" s="123">
        <f t="shared" si="1613"/>
        <v>0.75191559511926409</v>
      </c>
      <c r="BS348" s="123">
        <f t="shared" si="1614"/>
        <v>0.12675703859343254</v>
      </c>
      <c r="BT348" s="123">
        <f t="shared" si="1615"/>
        <v>0.48089891911772686</v>
      </c>
      <c r="BU348" s="123">
        <f t="shared" si="1616"/>
        <v>5.6028046008607987E-2</v>
      </c>
      <c r="BV348" s="124">
        <f t="shared" si="1617"/>
        <v>2.4483724910946649</v>
      </c>
      <c r="BW348" s="114">
        <v>3.9271130434782622</v>
      </c>
      <c r="BX348" s="115">
        <v>2.1110130434782604</v>
      </c>
      <c r="BY348" s="115">
        <v>3.9626660869565216</v>
      </c>
      <c r="BZ348" s="115">
        <v>2.1618934782608692</v>
      </c>
      <c r="CA348" s="115">
        <v>1.0195582608695652</v>
      </c>
      <c r="CB348" s="115">
        <v>0.21962043478260868</v>
      </c>
      <c r="CC348" s="115">
        <v>0.66684521739130442</v>
      </c>
      <c r="CD348" s="115">
        <v>9.8869565217391292E-2</v>
      </c>
      <c r="CE348" s="115">
        <v>0.14069869565217391</v>
      </c>
      <c r="CF348" s="115">
        <v>1.8206043478260869</v>
      </c>
      <c r="CG348" s="115">
        <v>1.6301739130434784E-2</v>
      </c>
      <c r="CH348" s="115">
        <v>1.0959999999999999E-2</v>
      </c>
      <c r="CI348" s="115">
        <v>3.9130434782608692E-5</v>
      </c>
      <c r="CJ348" s="115">
        <v>7.5521739130434762E-4</v>
      </c>
      <c r="CK348" s="115">
        <v>8.5273913043478252E-3</v>
      </c>
      <c r="CL348" s="115">
        <v>0.20114347826086956</v>
      </c>
      <c r="CM348" s="115">
        <v>4.3513043478260877E-2</v>
      </c>
      <c r="CN348" s="115">
        <v>2.4782608695652177E-4</v>
      </c>
      <c r="CO348" s="115">
        <v>-6.9173913043478258E-3</v>
      </c>
      <c r="CP348" s="115">
        <v>7.6808695652173922E-2</v>
      </c>
      <c r="CQ348" s="115">
        <v>8.2765217391304352E-2</v>
      </c>
      <c r="CR348" s="115">
        <v>6.9956521739130445E-2</v>
      </c>
      <c r="CS348" s="115">
        <v>0.14603478260869562</v>
      </c>
      <c r="CT348" s="115">
        <v>0.3686478260869564</v>
      </c>
      <c r="CU348" s="115">
        <v>1.1334782608695654E-2</v>
      </c>
      <c r="CV348" s="115">
        <v>0</v>
      </c>
      <c r="CW348" s="115">
        <v>6.2608695652173921E-5</v>
      </c>
      <c r="CX348" s="115">
        <v>2.8826086956521739E-4</v>
      </c>
      <c r="CY348" s="115">
        <v>6.893043478260869E-3</v>
      </c>
      <c r="CZ348" s="115">
        <v>5.991304347826087E-4</v>
      </c>
      <c r="DA348" s="115">
        <v>1.5791304347826086E-3</v>
      </c>
      <c r="DB348" s="115">
        <v>2.5999999999999998E-4</v>
      </c>
      <c r="DC348" s="115">
        <v>4.8695652173913039E-5</v>
      </c>
      <c r="DD348" s="115">
        <v>0.17024782608695649</v>
      </c>
      <c r="DE348" s="115">
        <v>8.3956521739130437E-3</v>
      </c>
      <c r="DF348" s="115">
        <v>0</v>
      </c>
      <c r="DG348" s="115">
        <v>1.1765217391304346E-2</v>
      </c>
      <c r="DH348" s="115">
        <v>8.8260869565217411E-5</v>
      </c>
      <c r="DI348" s="115">
        <v>2.6695652173913047E-4</v>
      </c>
      <c r="DJ348" s="115">
        <v>3.3713478260869567E-2</v>
      </c>
      <c r="DK348" s="115">
        <v>2.0787826086956521E-2</v>
      </c>
      <c r="DL348" s="115">
        <v>1.4130434782608694E-4</v>
      </c>
      <c r="DM348" s="115">
        <v>0.6742434782608695</v>
      </c>
      <c r="DN348" s="115">
        <v>0.24716565217391312</v>
      </c>
      <c r="DO348" s="115">
        <v>5.9608695652173911E-4</v>
      </c>
      <c r="DP348" s="115">
        <v>8.9130434782608701E-5</v>
      </c>
      <c r="DQ348" s="115">
        <v>1.3643478260869563E-3</v>
      </c>
      <c r="DR348" s="115">
        <v>3.0869565217391308E-5</v>
      </c>
      <c r="DS348" s="116">
        <v>180.98324086956524</v>
      </c>
      <c r="DT348" s="114">
        <v>13.232791666666666</v>
      </c>
      <c r="DU348" s="115">
        <v>9.9591958333333359</v>
      </c>
      <c r="DV348" s="115">
        <v>12.575838333333335</v>
      </c>
      <c r="DW348" s="115">
        <v>9.6084241666666674</v>
      </c>
      <c r="DX348" s="115">
        <v>6.239630833333333</v>
      </c>
      <c r="DY348" s="115">
        <v>0.44773749999999995</v>
      </c>
      <c r="DZ348" s="115">
        <v>2.0612924999999995</v>
      </c>
      <c r="EA348" s="115">
        <v>0.30710833333333332</v>
      </c>
      <c r="EB348" s="115">
        <v>0.51771958333333334</v>
      </c>
      <c r="EC348" s="115">
        <v>3.2735958333333333</v>
      </c>
      <c r="ED348" s="115">
        <v>3.4935833333333333E-2</v>
      </c>
      <c r="EE348" s="115">
        <v>3.3662083333333336E-2</v>
      </c>
      <c r="EF348" s="115">
        <v>2.4499999999999999E-4</v>
      </c>
      <c r="EG348" s="115">
        <v>1.8612500000000001E-3</v>
      </c>
      <c r="EH348" s="115">
        <v>1.7665E-2</v>
      </c>
      <c r="EI348" s="115">
        <v>0.66450416666666656</v>
      </c>
      <c r="EJ348" s="115">
        <v>9.6474999999999977E-2</v>
      </c>
      <c r="EK348" s="115">
        <v>6.7083333333333329E-4</v>
      </c>
      <c r="EL348" s="115">
        <v>5.91625E-2</v>
      </c>
      <c r="EM348" s="115">
        <v>0.33592083333333339</v>
      </c>
      <c r="EN348" s="115">
        <v>0.12643333333333334</v>
      </c>
      <c r="EO348" s="115">
        <v>0.16910416666666664</v>
      </c>
      <c r="EP348" s="115">
        <v>0.45454166666666662</v>
      </c>
      <c r="EQ348" s="115">
        <v>1.1451624999999999</v>
      </c>
      <c r="ER348" s="115">
        <v>2.1754166666666672E-2</v>
      </c>
      <c r="ES348" s="115">
        <v>0</v>
      </c>
      <c r="ET348" s="115">
        <v>1.2708333333333332E-4</v>
      </c>
      <c r="EU348" s="115">
        <v>5.4708333333333334E-4</v>
      </c>
      <c r="EV348" s="115">
        <v>2.1927499999999999E-2</v>
      </c>
      <c r="EW348" s="115">
        <v>1.3004166666666665E-3</v>
      </c>
      <c r="EX348" s="115">
        <v>5.1616666666666668E-3</v>
      </c>
      <c r="EY348" s="115">
        <v>7.7875000000000004E-4</v>
      </c>
      <c r="EZ348" s="115">
        <v>8.25E-5</v>
      </c>
      <c r="FA348" s="115">
        <v>0.34708333333333335</v>
      </c>
      <c r="FB348" s="115">
        <v>1.6012500000000002E-2</v>
      </c>
      <c r="FC348" s="115">
        <v>0</v>
      </c>
      <c r="FD348" s="115">
        <v>2.6897500000000001E-2</v>
      </c>
      <c r="FE348" s="115">
        <v>8.1666666666666669E-5</v>
      </c>
      <c r="FF348" s="115">
        <v>8.2125000000000004E-4</v>
      </c>
      <c r="FG348" s="115">
        <v>0.14339791666666665</v>
      </c>
      <c r="FH348" s="115">
        <v>7.2463333333333324E-2</v>
      </c>
      <c r="FI348" s="115">
        <v>2.5041666666666669E-4</v>
      </c>
      <c r="FJ348" s="115">
        <v>4.2067791666666663</v>
      </c>
      <c r="FK348" s="115">
        <v>1.5126375000000003</v>
      </c>
      <c r="FL348" s="115">
        <v>1.8516666666666666E-3</v>
      </c>
      <c r="FM348" s="115">
        <v>2.2500000000000002E-4</v>
      </c>
      <c r="FN348" s="115">
        <v>3.8095833333333319E-3</v>
      </c>
      <c r="FO348" s="115">
        <v>3.041666666666667E-5</v>
      </c>
      <c r="FP348" s="116">
        <v>48.601274166666663</v>
      </c>
    </row>
    <row r="349" spans="1:172" x14ac:dyDescent="0.2">
      <c r="A349" s="2" t="s">
        <v>6</v>
      </c>
      <c r="B349" s="21">
        <v>2010</v>
      </c>
      <c r="C349" s="38">
        <f>C343</f>
        <v>10.927401696751762</v>
      </c>
      <c r="D349" s="42">
        <f>Tracking!CO33</f>
        <v>26.44228125064874</v>
      </c>
      <c r="E349" s="42">
        <f>Tracking!CR33</f>
        <v>9.9030512725638182</v>
      </c>
      <c r="F349" s="42">
        <f>Tracking!CS33</f>
        <v>24.804372302865602</v>
      </c>
      <c r="G349" s="42">
        <f>G343</f>
        <v>3.1463273570000001</v>
      </c>
      <c r="H349" s="104">
        <f>H343</f>
        <v>9.5203448721000008</v>
      </c>
      <c r="I349" s="38">
        <f>Tracking!CI33</f>
        <v>9.7869190909090911</v>
      </c>
      <c r="J349" s="42">
        <f>Tracking!CU33</f>
        <v>9.5803066608319227</v>
      </c>
      <c r="K349" s="41"/>
      <c r="L349" s="108">
        <v>27.288211818181818</v>
      </c>
      <c r="M349" s="108">
        <v>17.288211818181818</v>
      </c>
      <c r="N349" s="108">
        <v>8.3516836363636386</v>
      </c>
      <c r="O349" s="108">
        <v>3.4913890909090908</v>
      </c>
      <c r="P349" s="108">
        <v>2.7915418181818183</v>
      </c>
      <c r="Q349" s="108">
        <v>1.2713636363636363</v>
      </c>
      <c r="R349" s="108">
        <v>0.16374454545454548</v>
      </c>
      <c r="S349" s="108">
        <v>1.1433763636363636</v>
      </c>
      <c r="T349" s="108">
        <v>7.5110909090909103E-2</v>
      </c>
      <c r="U349" s="110">
        <v>10</v>
      </c>
      <c r="V349" s="38">
        <f>Tracking!CH33</f>
        <v>22.121661739130435</v>
      </c>
      <c r="W349" s="42">
        <f>Tracking!CT33</f>
        <v>24.766593679947299</v>
      </c>
      <c r="X349" s="41"/>
      <c r="Y349" s="108">
        <v>97.532784782608672</v>
      </c>
      <c r="Z349" s="108">
        <v>87.532784782608701</v>
      </c>
      <c r="AA349" s="108">
        <v>65.45759000000001</v>
      </c>
      <c r="AB349" s="108">
        <v>8.3505878260869562</v>
      </c>
      <c r="AC349" s="108">
        <v>7.944674782608697</v>
      </c>
      <c r="AD349" s="108">
        <v>2.9116956521739126</v>
      </c>
      <c r="AE349" s="108">
        <v>0.54638652173913027</v>
      </c>
      <c r="AF349" s="108">
        <v>2.3195608695652177</v>
      </c>
      <c r="AG349" s="108">
        <v>2.2886956521739137E-3</v>
      </c>
      <c r="AH349" s="110">
        <v>10</v>
      </c>
      <c r="AI349" s="38">
        <f t="shared" si="1598"/>
        <v>9.7869190909090911</v>
      </c>
      <c r="AJ349" s="121">
        <f t="shared" si="1589"/>
        <v>1</v>
      </c>
      <c r="AK349" s="121">
        <f t="shared" si="1590"/>
        <v>0.30605463238155495</v>
      </c>
      <c r="AL349" s="121">
        <f t="shared" si="1591"/>
        <v>0.12794495711818019</v>
      </c>
      <c r="AM349" s="121">
        <f t="shared" si="1592"/>
        <v>0.10229845168241646</v>
      </c>
      <c r="AN349" s="121">
        <f t="shared" si="1593"/>
        <v>4.6590214295996538E-2</v>
      </c>
      <c r="AO349" s="121">
        <f t="shared" si="1594"/>
        <v>6.0005597488599228E-3</v>
      </c>
      <c r="AP349" s="121">
        <f t="shared" si="1595"/>
        <v>4.1900010570664996E-2</v>
      </c>
      <c r="AQ349" s="121">
        <f t="shared" si="1596"/>
        <v>2.7525038867099228E-3</v>
      </c>
      <c r="AR349" s="122">
        <f t="shared" si="1597"/>
        <v>0.36645860368678013</v>
      </c>
      <c r="AS349" s="38">
        <f t="shared" si="1599"/>
        <v>22.121661739130435</v>
      </c>
      <c r="AT349" s="121">
        <f t="shared" si="1618"/>
        <v>1</v>
      </c>
      <c r="AU349" s="121">
        <f t="shared" si="1619"/>
        <v>0.67113422574674531</v>
      </c>
      <c r="AV349" s="121">
        <f t="shared" si="1620"/>
        <v>8.5618265126948076E-2</v>
      </c>
      <c r="AW349" s="121">
        <f t="shared" si="1621"/>
        <v>8.1456453851047356E-2</v>
      </c>
      <c r="AX349" s="121">
        <f t="shared" si="1622"/>
        <v>2.9853506784039911E-2</v>
      </c>
      <c r="AY349" s="121">
        <f t="shared" si="1623"/>
        <v>5.6020806025068801E-3</v>
      </c>
      <c r="AZ349" s="121">
        <f t="shared" si="1624"/>
        <v>2.3782370971312864E-2</v>
      </c>
      <c r="BA349" s="121">
        <f t="shared" si="1625"/>
        <v>2.3465911050065876E-5</v>
      </c>
      <c r="BB349" s="122">
        <f t="shared" si="1626"/>
        <v>0.10252962654854007</v>
      </c>
      <c r="BC349" s="38">
        <f t="shared" si="1600"/>
        <v>9.7869190909090911</v>
      </c>
      <c r="BD349" s="123">
        <f t="shared" si="1627"/>
        <v>9.7869190909090911</v>
      </c>
      <c r="BE349" s="123">
        <f t="shared" si="1601"/>
        <v>2.9953319245162038</v>
      </c>
      <c r="BF349" s="123">
        <f t="shared" si="1602"/>
        <v>1.2521869434054627</v>
      </c>
      <c r="BG349" s="123">
        <f t="shared" si="1603"/>
        <v>1.0011866697410827</v>
      </c>
      <c r="BH349" s="123">
        <f t="shared" si="1604"/>
        <v>0.4559746577430342</v>
      </c>
      <c r="BI349" s="123">
        <f t="shared" si="1605"/>
        <v>5.8726992762257839E-2</v>
      </c>
      <c r="BJ349" s="123">
        <f t="shared" si="1606"/>
        <v>0.41007201336333399</v>
      </c>
      <c r="BK349" s="123">
        <f t="shared" si="1607"/>
        <v>2.6938532836642819E-2</v>
      </c>
      <c r="BL349" s="124">
        <f t="shared" si="1608"/>
        <v>3.586500704450037</v>
      </c>
      <c r="BM349" s="38">
        <f t="shared" si="1609"/>
        <v>22.121661739130435</v>
      </c>
      <c r="BN349" s="123">
        <f t="shared" si="1628"/>
        <v>22.121661739130435</v>
      </c>
      <c r="BO349" s="123">
        <f t="shared" si="1610"/>
        <v>14.846604323522703</v>
      </c>
      <c r="BP349" s="123">
        <f t="shared" si="1611"/>
        <v>1.8940182998295327</v>
      </c>
      <c r="BQ349" s="123">
        <f t="shared" si="1612"/>
        <v>1.8019521185619582</v>
      </c>
      <c r="BR349" s="123">
        <f t="shared" si="1613"/>
        <v>0.66040917880336658</v>
      </c>
      <c r="BS349" s="123">
        <f t="shared" si="1614"/>
        <v>0.12392733212400123</v>
      </c>
      <c r="BT349" s="123">
        <f t="shared" si="1615"/>
        <v>0.52610556598189806</v>
      </c>
      <c r="BU349" s="123">
        <f t="shared" si="1616"/>
        <v>5.1910494665008042E-4</v>
      </c>
      <c r="BV349" s="124">
        <f t="shared" si="1617"/>
        <v>2.2681257167461708</v>
      </c>
      <c r="BW349" s="114">
        <v>4.4282318181818177</v>
      </c>
      <c r="BX349" s="115">
        <v>2.5226045454545454</v>
      </c>
      <c r="BY349" s="115">
        <v>4.5905713636363634</v>
      </c>
      <c r="BZ349" s="115">
        <v>2.7874422727272727</v>
      </c>
      <c r="CA349" s="115">
        <v>1.1133513636363637</v>
      </c>
      <c r="CB349" s="115">
        <v>0.43955636363636363</v>
      </c>
      <c r="CC349" s="115">
        <v>0.93019090909090918</v>
      </c>
      <c r="CD349" s="115">
        <v>0.12713636363636366</v>
      </c>
      <c r="CE349" s="115">
        <v>0.16374454545454548</v>
      </c>
      <c r="CF349" s="115">
        <v>1.9056272727272727</v>
      </c>
      <c r="CG349" s="115">
        <v>1.3462727272727272E-2</v>
      </c>
      <c r="CH349" s="115">
        <v>1.1228181818181819E-2</v>
      </c>
      <c r="CI349" s="115">
        <v>1.0590909090909092E-4</v>
      </c>
      <c r="CJ349" s="115">
        <v>1.0604545454545456E-3</v>
      </c>
      <c r="CK349" s="115">
        <v>1.128090909090909E-2</v>
      </c>
      <c r="CL349" s="115">
        <v>0.24781818181818183</v>
      </c>
      <c r="CM349" s="115">
        <v>5.0522727272727268E-2</v>
      </c>
      <c r="CN349" s="115">
        <v>3.181818181818182E-5</v>
      </c>
      <c r="CO349" s="115">
        <v>5.4545454545454844E-5</v>
      </c>
      <c r="CP349" s="115">
        <v>0.10036818181818184</v>
      </c>
      <c r="CQ349" s="115">
        <v>0.14050000000000004</v>
      </c>
      <c r="CR349" s="115">
        <v>0.10461363636363638</v>
      </c>
      <c r="CS349" s="115">
        <v>0.17123636363636363</v>
      </c>
      <c r="CT349" s="115">
        <v>0.51677272727272727</v>
      </c>
      <c r="CU349" s="115">
        <v>1.4227272727272726E-2</v>
      </c>
      <c r="CV349" s="115">
        <v>0</v>
      </c>
      <c r="CW349" s="115">
        <v>1.1954545454545456E-4</v>
      </c>
      <c r="CX349" s="115">
        <v>3.3000000000000005E-4</v>
      </c>
      <c r="CY349" s="115">
        <v>9.7372727272727281E-3</v>
      </c>
      <c r="CZ349" s="115">
        <v>9.4181818181818179E-4</v>
      </c>
      <c r="DA349" s="115">
        <v>2.4977272727272726E-3</v>
      </c>
      <c r="DB349" s="115">
        <v>3.5772727272727274E-4</v>
      </c>
      <c r="DC349" s="115">
        <v>8.3181818181818183E-5</v>
      </c>
      <c r="DD349" s="115">
        <v>0.34074090909090909</v>
      </c>
      <c r="DE349" s="115">
        <v>9.7545454545454532E-3</v>
      </c>
      <c r="DF349" s="115">
        <v>0</v>
      </c>
      <c r="DG349" s="115">
        <v>1.4737727272727269E-2</v>
      </c>
      <c r="DH349" s="115">
        <v>5.1818181818181819E-5</v>
      </c>
      <c r="DI349" s="115">
        <v>3.254545454545455E-4</v>
      </c>
      <c r="DJ349" s="115">
        <v>3.8099999999999995E-2</v>
      </c>
      <c r="DK349" s="115">
        <v>2.0139545454545452E-2</v>
      </c>
      <c r="DL349" s="115">
        <v>1.2090909090909096E-4</v>
      </c>
      <c r="DM349" s="115">
        <v>0.72633181818181813</v>
      </c>
      <c r="DN349" s="115">
        <v>0.26990318181818185</v>
      </c>
      <c r="DO349" s="115">
        <v>7.4136363636363647E-4</v>
      </c>
      <c r="DP349" s="115">
        <v>1.1181818181818181E-4</v>
      </c>
      <c r="DQ349" s="115">
        <v>2.1663636363636364E-3</v>
      </c>
      <c r="DR349" s="115">
        <v>5.5000000000000009E-5</v>
      </c>
      <c r="DS349" s="116">
        <v>152.06940863636362</v>
      </c>
      <c r="DT349" s="114">
        <v>14.53994347826087</v>
      </c>
      <c r="DU349" s="115">
        <v>10.674008695652173</v>
      </c>
      <c r="DV349" s="115">
        <v>14.161251304347825</v>
      </c>
      <c r="DW349" s="115">
        <v>10.814760434782608</v>
      </c>
      <c r="DX349" s="115">
        <v>6.5702391304347829</v>
      </c>
      <c r="DY349" s="115">
        <v>0.9910626086956521</v>
      </c>
      <c r="DZ349" s="115">
        <v>2.4155452173913039</v>
      </c>
      <c r="EA349" s="115">
        <v>0.29116956521739129</v>
      </c>
      <c r="EB349" s="115">
        <v>0.54638652173913027</v>
      </c>
      <c r="EC349" s="115">
        <v>3.8659347826086958</v>
      </c>
      <c r="ED349" s="115">
        <v>3.6086956521739133E-4</v>
      </c>
      <c r="EE349" s="115">
        <v>3.7314782608695654E-2</v>
      </c>
      <c r="EF349" s="115">
        <v>2.0608695652173911E-4</v>
      </c>
      <c r="EG349" s="115">
        <v>1.9013043478260871E-3</v>
      </c>
      <c r="EH349" s="115">
        <v>2.3183043478260869E-2</v>
      </c>
      <c r="EI349" s="115">
        <v>0.68501304347826097</v>
      </c>
      <c r="EJ349" s="115">
        <v>0.11388695652173914</v>
      </c>
      <c r="EK349" s="115">
        <v>1.2826086956521736E-3</v>
      </c>
      <c r="EL349" s="115">
        <v>3.1443478260869566E-2</v>
      </c>
      <c r="EM349" s="115">
        <v>0.38069130434782616</v>
      </c>
      <c r="EN349" s="115">
        <v>0.19685652173913049</v>
      </c>
      <c r="EO349" s="115">
        <v>0.22396521739130434</v>
      </c>
      <c r="EP349" s="115">
        <v>0.50901304347826071</v>
      </c>
      <c r="EQ349" s="115">
        <v>1.3419695652173915</v>
      </c>
      <c r="ER349" s="115">
        <v>-7.0999999999999987E-3</v>
      </c>
      <c r="ES349" s="115">
        <v>0</v>
      </c>
      <c r="ET349" s="115">
        <v>1.3173913043478257E-4</v>
      </c>
      <c r="EU349" s="115">
        <v>1.0808695652173913E-3</v>
      </c>
      <c r="EV349" s="115">
        <v>2.3716086956521734E-2</v>
      </c>
      <c r="EW349" s="115">
        <v>1.4395652173913045E-3</v>
      </c>
      <c r="EX349" s="115">
        <v>7.7508695652173916E-3</v>
      </c>
      <c r="EY349" s="115">
        <v>1.0256521739130436E-3</v>
      </c>
      <c r="EZ349" s="115">
        <v>1.1217391304347828E-4</v>
      </c>
      <c r="FA349" s="115">
        <v>0.76826521739130438</v>
      </c>
      <c r="FB349" s="115">
        <v>1.6778260869565218E-2</v>
      </c>
      <c r="FC349" s="115">
        <v>0</v>
      </c>
      <c r="FD349" s="115">
        <v>3.0600434782608692E-2</v>
      </c>
      <c r="FE349" s="115">
        <v>7.3913043478260863E-5</v>
      </c>
      <c r="FF349" s="115">
        <v>9.9391304347826084E-4</v>
      </c>
      <c r="FG349" s="115">
        <v>0.14631</v>
      </c>
      <c r="FH349" s="115">
        <v>5.8904347826086959E-2</v>
      </c>
      <c r="FI349" s="115">
        <v>2.8478260869565218E-4</v>
      </c>
      <c r="FJ349" s="115">
        <v>4.4101347826086963</v>
      </c>
      <c r="FK349" s="115">
        <v>1.5927852173913046</v>
      </c>
      <c r="FL349" s="115">
        <v>1.8821739130434781E-3</v>
      </c>
      <c r="FM349" s="115">
        <v>1.7304347826086958E-4</v>
      </c>
      <c r="FN349" s="115">
        <v>5.1726086956521726E-3</v>
      </c>
      <c r="FO349" s="115">
        <v>5.2608695652173922E-5</v>
      </c>
      <c r="FP349" s="116">
        <v>45.172976956521751</v>
      </c>
    </row>
    <row r="350" spans="1:172" x14ac:dyDescent="0.2">
      <c r="A350" s="2" t="s">
        <v>6</v>
      </c>
      <c r="B350" s="21">
        <v>2011</v>
      </c>
      <c r="C350" s="38">
        <f>C343</f>
        <v>10.927401696751762</v>
      </c>
      <c r="D350" s="42">
        <f>Tracking!CO34</f>
        <v>26.128912058453395</v>
      </c>
      <c r="E350" s="42">
        <f>Tracking!CR34</f>
        <v>9.7323262018658276</v>
      </c>
      <c r="F350" s="42">
        <f>Tracking!CS34</f>
        <v>24.218018286039733</v>
      </c>
      <c r="G350" s="42">
        <f>G343</f>
        <v>3.1463273570000001</v>
      </c>
      <c r="H350" s="104">
        <f>H343</f>
        <v>9.5203448721000008</v>
      </c>
      <c r="I350" s="38">
        <f>Tracking!CI34</f>
        <v>7.8694421739130425</v>
      </c>
      <c r="J350" s="42">
        <f>Tracking!CU34</f>
        <v>9.0357129051383396</v>
      </c>
      <c r="K350" s="41"/>
      <c r="L350" s="108">
        <v>22.771787391304354</v>
      </c>
      <c r="M350" s="108">
        <v>12.771787391304347</v>
      </c>
      <c r="N350" s="108">
        <v>6.5673213043478267</v>
      </c>
      <c r="O350" s="108">
        <v>2.1706656521739136</v>
      </c>
      <c r="P350" s="108">
        <v>1.7210313043478258</v>
      </c>
      <c r="Q350" s="108">
        <v>0.85352173913043483</v>
      </c>
      <c r="R350" s="108">
        <v>7.2661739130434805E-2</v>
      </c>
      <c r="S350" s="108">
        <v>1.0937182608695653</v>
      </c>
      <c r="T350" s="108">
        <v>0.29286652173913041</v>
      </c>
      <c r="U350" s="110">
        <v>10</v>
      </c>
      <c r="V350" s="38">
        <f>Tracking!CH34</f>
        <v>22.101653333333335</v>
      </c>
      <c r="W350" s="42">
        <f>Tracking!CT34</f>
        <v>23.636154801159417</v>
      </c>
      <c r="X350" s="41"/>
      <c r="Y350" s="108">
        <v>96.497232083333316</v>
      </c>
      <c r="Z350" s="108">
        <v>86.497232083333344</v>
      </c>
      <c r="AA350" s="108">
        <v>68.367252916666658</v>
      </c>
      <c r="AB350" s="108">
        <v>3.9442929166666665</v>
      </c>
      <c r="AC350" s="108">
        <v>7.9373037500000008</v>
      </c>
      <c r="AD350" s="108">
        <v>2.8745833333333337</v>
      </c>
      <c r="AE350" s="108">
        <v>0.33841583333333336</v>
      </c>
      <c r="AF350" s="108">
        <v>2.7378975000000008</v>
      </c>
      <c r="AG350" s="108">
        <v>0.29748583333333334</v>
      </c>
      <c r="AH350" s="110">
        <v>10</v>
      </c>
      <c r="AI350" s="38">
        <f t="shared" si="1598"/>
        <v>7.8694421739130425</v>
      </c>
      <c r="AJ350" s="121">
        <f t="shared" si="1589"/>
        <v>1</v>
      </c>
      <c r="AK350" s="121">
        <f t="shared" si="1590"/>
        <v>0.28839726945877014</v>
      </c>
      <c r="AL350" s="121">
        <f t="shared" si="1591"/>
        <v>9.5322585569317456E-2</v>
      </c>
      <c r="AM350" s="121">
        <f t="shared" si="1592"/>
        <v>7.5577348179748927E-2</v>
      </c>
      <c r="AN350" s="121">
        <f t="shared" si="1593"/>
        <v>3.7481543475869669E-2</v>
      </c>
      <c r="AO350" s="121">
        <f t="shared" si="1594"/>
        <v>3.1908667458480423E-3</v>
      </c>
      <c r="AP350" s="121">
        <f t="shared" si="1595"/>
        <v>4.8029530667724966E-2</v>
      </c>
      <c r="AQ350" s="121">
        <f t="shared" si="1596"/>
        <v>1.2860936943885423E-2</v>
      </c>
      <c r="AR350" s="122">
        <f t="shared" si="1597"/>
        <v>0.43913988077275851</v>
      </c>
      <c r="AS350" s="38">
        <f t="shared" si="1599"/>
        <v>22.101653333333335</v>
      </c>
      <c r="AT350" s="121">
        <f t="shared" si="1618"/>
        <v>1</v>
      </c>
      <c r="AU350" s="121">
        <f t="shared" si="1619"/>
        <v>0.70848926379179356</v>
      </c>
      <c r="AV350" s="121">
        <f t="shared" si="1620"/>
        <v>4.0874674138429636E-2</v>
      </c>
      <c r="AW350" s="121">
        <f t="shared" si="1621"/>
        <v>8.2254211635267263E-2</v>
      </c>
      <c r="AX350" s="121">
        <f t="shared" si="1622"/>
        <v>2.978928277290787E-2</v>
      </c>
      <c r="AY350" s="121">
        <f t="shared" si="1623"/>
        <v>3.5070004188418936E-3</v>
      </c>
      <c r="AZ350" s="121">
        <f t="shared" si="1624"/>
        <v>2.8372808638030163E-2</v>
      </c>
      <c r="BA350" s="121">
        <f t="shared" si="1625"/>
        <v>3.0828431749879604E-3</v>
      </c>
      <c r="BB350" s="122">
        <f t="shared" si="1626"/>
        <v>0.10362991542974181</v>
      </c>
      <c r="BC350" s="38">
        <f t="shared" si="1600"/>
        <v>7.8694421739130425</v>
      </c>
      <c r="BD350" s="123">
        <f t="shared" si="1627"/>
        <v>7.8694421739130425</v>
      </c>
      <c r="BE350" s="123">
        <f t="shared" si="1601"/>
        <v>2.2695256351202096</v>
      </c>
      <c r="BF350" s="123">
        <f t="shared" si="1602"/>
        <v>0.75013557500562156</v>
      </c>
      <c r="BG350" s="123">
        <f t="shared" si="1603"/>
        <v>0.5947515711582263</v>
      </c>
      <c r="BH350" s="123">
        <f t="shared" si="1604"/>
        <v>0.29495883897236402</v>
      </c>
      <c r="BI350" s="123">
        <f t="shared" si="1605"/>
        <v>2.5110341341113254E-2</v>
      </c>
      <c r="BJ350" s="123">
        <f t="shared" si="1606"/>
        <v>0.3779656142298447</v>
      </c>
      <c r="BK350" s="123">
        <f t="shared" si="1607"/>
        <v>0.10120839958224827</v>
      </c>
      <c r="BL350" s="124">
        <f t="shared" si="1608"/>
        <v>3.4557858980002911</v>
      </c>
      <c r="BM350" s="38">
        <f t="shared" si="1609"/>
        <v>22.101653333333335</v>
      </c>
      <c r="BN350" s="123">
        <f t="shared" si="1628"/>
        <v>22.101653333333335</v>
      </c>
      <c r="BO350" s="123">
        <f t="shared" si="1610"/>
        <v>15.658784098714774</v>
      </c>
      <c r="BP350" s="123">
        <f t="shared" si="1611"/>
        <v>0.90339787792053716</v>
      </c>
      <c r="BQ350" s="123">
        <f t="shared" si="1612"/>
        <v>1.8179540707693103</v>
      </c>
      <c r="BR350" s="123">
        <f t="shared" si="1613"/>
        <v>0.65839240089544848</v>
      </c>
      <c r="BS350" s="123">
        <f t="shared" si="1614"/>
        <v>7.7510507497098341E-2</v>
      </c>
      <c r="BT350" s="123">
        <f t="shared" si="1615"/>
        <v>0.62708598061074816</v>
      </c>
      <c r="BU350" s="123">
        <f t="shared" si="1616"/>
        <v>6.8135931134616579E-2</v>
      </c>
      <c r="BV350" s="124">
        <f t="shared" si="1617"/>
        <v>2.2903924657908048</v>
      </c>
      <c r="BW350" s="114">
        <v>3.5663047619047616</v>
      </c>
      <c r="BX350" s="115">
        <v>1.8883565217391303</v>
      </c>
      <c r="BY350" s="115">
        <v>3.5711152380952389</v>
      </c>
      <c r="BZ350" s="115">
        <v>1.9818199999999999</v>
      </c>
      <c r="CA350" s="115">
        <v>0.90237347826086978</v>
      </c>
      <c r="CB350" s="115">
        <v>0.27970565217391302</v>
      </c>
      <c r="CC350" s="115">
        <v>0.5891243478260868</v>
      </c>
      <c r="CD350" s="115">
        <v>8.5352173913043478E-2</v>
      </c>
      <c r="CE350" s="115">
        <v>7.2661739130434805E-2</v>
      </c>
      <c r="CF350" s="115">
        <v>1.8228634782608699</v>
      </c>
      <c r="CG350" s="115">
        <v>5.2603913043478258E-2</v>
      </c>
      <c r="CH350" s="115">
        <v>7.3417391304347827E-3</v>
      </c>
      <c r="CI350" s="115">
        <v>5.1304347826086959E-5</v>
      </c>
      <c r="CJ350" s="115">
        <v>6.6043478260869573E-4</v>
      </c>
      <c r="CK350" s="115">
        <v>5.8160869565217366E-3</v>
      </c>
      <c r="CL350" s="115">
        <v>0.15268260869565212</v>
      </c>
      <c r="CM350" s="115">
        <v>4.1682608695652178E-2</v>
      </c>
      <c r="CN350" s="115">
        <v>9.5652173913043483E-5</v>
      </c>
      <c r="CO350" s="115">
        <v>-4.0217391304347835E-3</v>
      </c>
      <c r="CP350" s="115">
        <v>5.2908695652173911E-2</v>
      </c>
      <c r="CQ350" s="115">
        <v>8.8791304347826075E-2</v>
      </c>
      <c r="CR350" s="115">
        <v>7.8817391304347825E-2</v>
      </c>
      <c r="CS350" s="115">
        <v>0.10910869565217389</v>
      </c>
      <c r="CT350" s="115">
        <v>0.32560434782608694</v>
      </c>
      <c r="CU350" s="115">
        <v>3.1556521739130428E-2</v>
      </c>
      <c r="CV350" s="115">
        <v>9.4782608695652179E-5</v>
      </c>
      <c r="CW350" s="115">
        <v>8.9130434782608688E-5</v>
      </c>
      <c r="CX350" s="115">
        <v>2.6130434782608696E-4</v>
      </c>
      <c r="CY350" s="115">
        <v>6.1060869565217396E-3</v>
      </c>
      <c r="CZ350" s="115">
        <v>4.6956521739130436E-4</v>
      </c>
      <c r="DA350" s="115">
        <v>1.951304347826087E-3</v>
      </c>
      <c r="DB350" s="115">
        <v>2.2782608695652175E-4</v>
      </c>
      <c r="DC350" s="115">
        <v>5.0434782608695641E-5</v>
      </c>
      <c r="DD350" s="115">
        <v>0.21682608695652175</v>
      </c>
      <c r="DE350" s="115">
        <v>1.1130434782608697E-3</v>
      </c>
      <c r="DF350" s="115">
        <v>3.1826086956521742E-4</v>
      </c>
      <c r="DG350" s="115">
        <v>1.1593913043478262E-2</v>
      </c>
      <c r="DH350" s="115">
        <v>2.6521739130434774E-5</v>
      </c>
      <c r="DI350" s="115">
        <v>1.7521739130434781E-4</v>
      </c>
      <c r="DJ350" s="115">
        <v>1.2608260869565218E-2</v>
      </c>
      <c r="DK350" s="115">
        <v>8.7239130434782625E-3</v>
      </c>
      <c r="DL350" s="115">
        <v>8.8695652173913063E-5</v>
      </c>
      <c r="DM350" s="115">
        <v>0.58831739130434779</v>
      </c>
      <c r="DN350" s="115">
        <v>0.21875695652173913</v>
      </c>
      <c r="DO350" s="115">
        <v>4.4217391304347825E-4</v>
      </c>
      <c r="DP350" s="115">
        <v>8.5217391304347819E-5</v>
      </c>
      <c r="DQ350" s="115">
        <v>1.3508695652173913E-3</v>
      </c>
      <c r="DR350" s="115">
        <v>2.3826086956521742E-4</v>
      </c>
      <c r="DS350" s="116">
        <v>185.48414434782606</v>
      </c>
      <c r="DT350" s="114">
        <v>16.794937500000003</v>
      </c>
      <c r="DU350" s="115">
        <v>12.231775000000001</v>
      </c>
      <c r="DV350" s="115">
        <v>14.468615833333333</v>
      </c>
      <c r="DW350" s="115">
        <v>10.278076666666665</v>
      </c>
      <c r="DX350" s="115">
        <v>6.7449962499999998</v>
      </c>
      <c r="DY350" s="115">
        <v>0.45514500000000008</v>
      </c>
      <c r="DZ350" s="115">
        <v>2.4071250000000002</v>
      </c>
      <c r="EA350" s="115">
        <v>0.28745833333333343</v>
      </c>
      <c r="EB350" s="115">
        <v>0.33841583333333336</v>
      </c>
      <c r="EC350" s="115">
        <v>4.5631624999999998</v>
      </c>
      <c r="ED350" s="115">
        <v>4.4937083333333329E-2</v>
      </c>
      <c r="EE350" s="115">
        <v>3.3007083333333333E-2</v>
      </c>
      <c r="EF350" s="115">
        <v>1.1749999999999998E-4</v>
      </c>
      <c r="EG350" s="115">
        <v>1.8150000000000004E-3</v>
      </c>
      <c r="EH350" s="115">
        <v>2.354708333333334E-2</v>
      </c>
      <c r="EI350" s="115">
        <v>0.60947083333333341</v>
      </c>
      <c r="EJ350" s="115">
        <v>0.11786250000000004</v>
      </c>
      <c r="EK350" s="115">
        <v>1.5208333333333335E-3</v>
      </c>
      <c r="EL350" s="115">
        <v>1.8070833333333331E-2</v>
      </c>
      <c r="EM350" s="115">
        <v>0.39985416666666662</v>
      </c>
      <c r="EN350" s="115">
        <v>0.22782083333333339</v>
      </c>
      <c r="EO350" s="115">
        <v>0.25014999999999998</v>
      </c>
      <c r="EP350" s="115">
        <v>0.44139583333333338</v>
      </c>
      <c r="EQ350" s="115">
        <v>1.3372916666666665</v>
      </c>
      <c r="ER350" s="115">
        <v>2.5512499999999997E-2</v>
      </c>
      <c r="ES350" s="115">
        <v>5.6291666666666675E-4</v>
      </c>
      <c r="ET350" s="115">
        <v>1.9166666666666667E-4</v>
      </c>
      <c r="EU350" s="115">
        <v>6.6041666666666668E-4</v>
      </c>
      <c r="EV350" s="115">
        <v>2.671041666666667E-2</v>
      </c>
      <c r="EW350" s="115">
        <v>1.3800000000000004E-3</v>
      </c>
      <c r="EX350" s="115">
        <v>7.8020833333333345E-3</v>
      </c>
      <c r="EY350" s="115">
        <v>1.0658333333333333E-3</v>
      </c>
      <c r="EZ350" s="115">
        <v>1.2416666666666666E-4</v>
      </c>
      <c r="FA350" s="115">
        <v>0.35282499999999994</v>
      </c>
      <c r="FB350" s="115">
        <v>7.0499999999999998E-3</v>
      </c>
      <c r="FC350" s="115">
        <v>4.5291666666666657E-3</v>
      </c>
      <c r="FD350" s="115">
        <v>3.0425833333333336E-2</v>
      </c>
      <c r="FE350" s="115">
        <v>4.0416666666666662E-5</v>
      </c>
      <c r="FF350" s="115">
        <v>8.275E-4</v>
      </c>
      <c r="FG350" s="115">
        <v>6.3717083333333355E-2</v>
      </c>
      <c r="FH350" s="115">
        <v>2.2518750000000004E-2</v>
      </c>
      <c r="FI350" s="115">
        <v>4.2291666666666666E-4</v>
      </c>
      <c r="FJ350" s="115">
        <v>4.6337416666666664</v>
      </c>
      <c r="FK350" s="115">
        <v>1.6351504166666666</v>
      </c>
      <c r="FL350" s="115">
        <v>2.1258333333333333E-3</v>
      </c>
      <c r="FM350" s="115">
        <v>2.5791666666666671E-4</v>
      </c>
      <c r="FN350" s="115">
        <v>3.9170833333333323E-3</v>
      </c>
      <c r="FO350" s="115">
        <v>1.6458333333333329E-4</v>
      </c>
      <c r="FP350" s="116">
        <v>45.359601249999997</v>
      </c>
    </row>
    <row r="351" spans="1:172" x14ac:dyDescent="0.2">
      <c r="A351" s="2" t="s">
        <v>6</v>
      </c>
      <c r="B351" s="21">
        <v>2012</v>
      </c>
      <c r="C351" s="38">
        <f>C343</f>
        <v>10.927401696751762</v>
      </c>
      <c r="D351" s="42">
        <f>Tracking!CO35</f>
        <v>25.815542866258049</v>
      </c>
      <c r="E351" s="42">
        <f>Tracking!CR35</f>
        <v>9.5616011311678371</v>
      </c>
      <c r="F351" s="42">
        <f>Tracking!CS35</f>
        <v>23.631664269213864</v>
      </c>
      <c r="G351" s="42">
        <f>G343</f>
        <v>3.1463273570000001</v>
      </c>
      <c r="H351" s="104">
        <f>H343</f>
        <v>9.5203448721000008</v>
      </c>
      <c r="I351" s="38">
        <f>Tracking!CI35</f>
        <v>9.6250933333333339</v>
      </c>
      <c r="J351" s="42">
        <f>Tracking!CU35</f>
        <v>8.7347466152832673</v>
      </c>
      <c r="K351" s="41"/>
      <c r="L351" s="108">
        <v>26.447893809523809</v>
      </c>
      <c r="M351" s="108">
        <v>16.447893809523805</v>
      </c>
      <c r="N351" s="108">
        <v>8.6584761904761898</v>
      </c>
      <c r="O351" s="108">
        <v>3.176925238095238</v>
      </c>
      <c r="P351" s="108">
        <v>2.2517395238095239</v>
      </c>
      <c r="Q351" s="108">
        <v>1.007380952380952</v>
      </c>
      <c r="R351" s="108">
        <v>0.14964523809523811</v>
      </c>
      <c r="S351" s="108">
        <v>1.0954400000000002</v>
      </c>
      <c r="T351" s="108">
        <v>0.10828761904761902</v>
      </c>
      <c r="U351" s="110">
        <v>10</v>
      </c>
      <c r="V351" s="38">
        <f>Tracking!CH35</f>
        <v>19.295124545454545</v>
      </c>
      <c r="W351" s="42">
        <f>Tracking!CT35</f>
        <v>21.860912376916993</v>
      </c>
      <c r="X351" s="41"/>
      <c r="Y351" s="108">
        <v>70.813782727272709</v>
      </c>
      <c r="Z351" s="108">
        <v>60.813782727272724</v>
      </c>
      <c r="AA351" s="108">
        <v>45.015886818181812</v>
      </c>
      <c r="AB351" s="108">
        <v>4.5070331818181817</v>
      </c>
      <c r="AC351" s="108">
        <v>6.0341999999999985</v>
      </c>
      <c r="AD351" s="108">
        <v>2.4315909090909091</v>
      </c>
      <c r="AE351" s="108">
        <v>0.41524181818181821</v>
      </c>
      <c r="AF351" s="108">
        <v>1.9783527272727275</v>
      </c>
      <c r="AG351" s="108">
        <v>0.43147909090909098</v>
      </c>
      <c r="AH351" s="110">
        <v>10</v>
      </c>
      <c r="AI351" s="38">
        <f t="shared" si="1598"/>
        <v>9.6250933333333339</v>
      </c>
      <c r="AJ351" s="121">
        <f t="shared" si="1589"/>
        <v>1</v>
      </c>
      <c r="AK351" s="121">
        <f t="shared" si="1590"/>
        <v>0.32737866587162029</v>
      </c>
      <c r="AL351" s="121">
        <f t="shared" si="1591"/>
        <v>0.12012016007683896</v>
      </c>
      <c r="AM351" s="121">
        <f t="shared" si="1592"/>
        <v>8.5138708587777195E-2</v>
      </c>
      <c r="AN351" s="121">
        <f t="shared" si="1593"/>
        <v>3.8089269400280075E-2</v>
      </c>
      <c r="AO351" s="121">
        <f t="shared" si="1594"/>
        <v>5.6581155071543463E-3</v>
      </c>
      <c r="AP351" s="121">
        <f t="shared" si="1595"/>
        <v>4.1418799088097348E-2</v>
      </c>
      <c r="AQ351" s="121">
        <f t="shared" si="1596"/>
        <v>4.0943759010641885E-3</v>
      </c>
      <c r="AR351" s="122">
        <f t="shared" si="1597"/>
        <v>0.37810194157687632</v>
      </c>
      <c r="AS351" s="38">
        <f t="shared" si="1599"/>
        <v>19.295124545454545</v>
      </c>
      <c r="AT351" s="121">
        <f t="shared" si="1618"/>
        <v>1</v>
      </c>
      <c r="AU351" s="121">
        <f t="shared" si="1619"/>
        <v>0.63569385908323628</v>
      </c>
      <c r="AV351" s="121">
        <f t="shared" si="1620"/>
        <v>6.3646270658584317E-2</v>
      </c>
      <c r="AW351" s="121">
        <f t="shared" si="1621"/>
        <v>8.5212225185592724E-2</v>
      </c>
      <c r="AX351" s="121">
        <f t="shared" si="1622"/>
        <v>3.4337819778047583E-2</v>
      </c>
      <c r="AY351" s="121">
        <f t="shared" si="1623"/>
        <v>5.8638559075575971E-3</v>
      </c>
      <c r="AZ351" s="121">
        <f t="shared" si="1624"/>
        <v>2.793739652197395E-2</v>
      </c>
      <c r="BA351" s="121">
        <f t="shared" si="1625"/>
        <v>6.0931512806039418E-3</v>
      </c>
      <c r="BB351" s="122">
        <f t="shared" si="1626"/>
        <v>0.14121544725993959</v>
      </c>
      <c r="BC351" s="38">
        <f t="shared" si="1600"/>
        <v>9.6250933333333339</v>
      </c>
      <c r="BD351" s="123">
        <f t="shared" si="1627"/>
        <v>9.6250933333333339</v>
      </c>
      <c r="BE351" s="123">
        <f t="shared" si="1601"/>
        <v>3.1510502143564936</v>
      </c>
      <c r="BF351" s="123">
        <f t="shared" si="1602"/>
        <v>1.1561677519545155</v>
      </c>
      <c r="BG351" s="123">
        <f t="shared" si="1603"/>
        <v>0.81946801643682377</v>
      </c>
      <c r="BH351" s="123">
        <f t="shared" si="1604"/>
        <v>0.36661277297617312</v>
      </c>
      <c r="BI351" s="123">
        <f t="shared" si="1605"/>
        <v>5.4459889847141257E-2</v>
      </c>
      <c r="BJ351" s="123">
        <f t="shared" si="1606"/>
        <v>0.39865980697751857</v>
      </c>
      <c r="BK351" s="123">
        <f t="shared" si="1607"/>
        <v>3.940875018949358E-2</v>
      </c>
      <c r="BL351" s="124">
        <f t="shared" si="1608"/>
        <v>3.639266477191982</v>
      </c>
      <c r="BM351" s="38">
        <f t="shared" si="1609"/>
        <v>19.295124545454545</v>
      </c>
      <c r="BN351" s="123">
        <f t="shared" si="1628"/>
        <v>19.295124545454545</v>
      </c>
      <c r="BO351" s="123">
        <f t="shared" si="1610"/>
        <v>12.265792183791675</v>
      </c>
      <c r="BP351" s="123">
        <f t="shared" si="1611"/>
        <v>1.2280627192110936</v>
      </c>
      <c r="BQ351" s="123">
        <f t="shared" si="1612"/>
        <v>1.6441804977513301</v>
      </c>
      <c r="BR351" s="123">
        <f t="shared" si="1613"/>
        <v>0.66255250923680042</v>
      </c>
      <c r="BS351" s="123">
        <f t="shared" si="1614"/>
        <v>0.11314383005292322</v>
      </c>
      <c r="BT351" s="123">
        <f t="shared" si="1615"/>
        <v>0.53905554536723599</v>
      </c>
      <c r="BU351" s="123">
        <f t="shared" si="1616"/>
        <v>0.11756811283354891</v>
      </c>
      <c r="BV351" s="124">
        <f t="shared" si="1617"/>
        <v>2.724769642622602</v>
      </c>
      <c r="BW351" s="114">
        <v>4.2298952380952377</v>
      </c>
      <c r="BX351" s="115">
        <v>2.4041619047619047</v>
      </c>
      <c r="BY351" s="115">
        <v>4.2698766666666668</v>
      </c>
      <c r="BZ351" s="115">
        <v>2.5442414285714285</v>
      </c>
      <c r="CA351" s="115">
        <v>1.1249480952380952</v>
      </c>
      <c r="CB351" s="115">
        <v>0.38650333333333331</v>
      </c>
      <c r="CC351" s="115">
        <v>0.76428000000000007</v>
      </c>
      <c r="CD351" s="115">
        <v>0.10073809523809521</v>
      </c>
      <c r="CE351" s="115">
        <v>0.14964523809523811</v>
      </c>
      <c r="CF351" s="115">
        <v>1.8257333333333334</v>
      </c>
      <c r="CG351" s="115">
        <v>1.8127142857142856E-2</v>
      </c>
      <c r="CH351" s="115">
        <v>1.4477619047619046E-2</v>
      </c>
      <c r="CI351" s="115">
        <v>1.5000000000000001E-4</v>
      </c>
      <c r="CJ351" s="115">
        <v>9.0666666666666651E-4</v>
      </c>
      <c r="CK351" s="115">
        <v>1.0255238095238095E-2</v>
      </c>
      <c r="CL351" s="115">
        <v>0.1965904761904762</v>
      </c>
      <c r="CM351" s="115">
        <v>4.9285714285714294E-2</v>
      </c>
      <c r="CN351" s="115">
        <v>0</v>
      </c>
      <c r="CO351" s="115">
        <v>-8.9190476190476198E-3</v>
      </c>
      <c r="CP351" s="115">
        <v>7.5004761904761907E-2</v>
      </c>
      <c r="CQ351" s="115">
        <v>0.11917619047619052</v>
      </c>
      <c r="CR351" s="115">
        <v>9.4199999999999992E-2</v>
      </c>
      <c r="CS351" s="115">
        <v>0.14513809523809526</v>
      </c>
      <c r="CT351" s="115">
        <v>0.42459999999999998</v>
      </c>
      <c r="CU351" s="115">
        <v>1.0690476190476191E-2</v>
      </c>
      <c r="CV351" s="115">
        <v>-1.2857142857142857E-5</v>
      </c>
      <c r="CW351" s="115">
        <v>4.0952380952380959E-5</v>
      </c>
      <c r="CX351" s="115">
        <v>4.5285714285714281E-4</v>
      </c>
      <c r="CY351" s="115">
        <v>1.0446190476190474E-2</v>
      </c>
      <c r="CZ351" s="115">
        <v>8.0571428571428558E-4</v>
      </c>
      <c r="DA351" s="115">
        <v>3.7571428571428569E-3</v>
      </c>
      <c r="DB351" s="115">
        <v>4.7714285714285729E-4</v>
      </c>
      <c r="DC351" s="115">
        <v>7.5714285714285713E-5</v>
      </c>
      <c r="DD351" s="115">
        <v>0.29961428571428572</v>
      </c>
      <c r="DE351" s="115">
        <v>1.8380952380952389E-3</v>
      </c>
      <c r="DF351" s="115">
        <v>1.3999999999999998E-3</v>
      </c>
      <c r="DG351" s="115">
        <v>1.7142380952380951E-2</v>
      </c>
      <c r="DH351" s="115">
        <v>3.2857142857142864E-5</v>
      </c>
      <c r="DI351" s="115">
        <v>1.6047619047619043E-4</v>
      </c>
      <c r="DJ351" s="115">
        <v>2.9825714285714292E-2</v>
      </c>
      <c r="DK351" s="115">
        <v>8.2690476190476203E-3</v>
      </c>
      <c r="DL351" s="115">
        <v>1.0714285714285715E-4</v>
      </c>
      <c r="DM351" s="115">
        <v>0.74453333333333327</v>
      </c>
      <c r="DN351" s="115">
        <v>0.2727147619047619</v>
      </c>
      <c r="DO351" s="115">
        <v>7.9000000000000001E-4</v>
      </c>
      <c r="DP351" s="115">
        <v>6.2380952380952377E-5</v>
      </c>
      <c r="DQ351" s="115">
        <v>2.1428571428571425E-3</v>
      </c>
      <c r="DR351" s="115">
        <v>9.5238095238096781E-7</v>
      </c>
      <c r="DS351" s="116">
        <v>151.04074571428572</v>
      </c>
      <c r="DT351" s="114">
        <v>12.551759090909094</v>
      </c>
      <c r="DU351" s="115">
        <v>9.2545045454545445</v>
      </c>
      <c r="DV351" s="115">
        <v>10.904970909090908</v>
      </c>
      <c r="DW351" s="115">
        <v>7.853350909090909</v>
      </c>
      <c r="DX351" s="115">
        <v>4.6995750000000012</v>
      </c>
      <c r="DY351" s="115">
        <v>0.52248545454545459</v>
      </c>
      <c r="DZ351" s="115">
        <v>1.9037209090909095</v>
      </c>
      <c r="EA351" s="115">
        <v>0.24315909090909085</v>
      </c>
      <c r="EB351" s="115">
        <v>0.41524181818181821</v>
      </c>
      <c r="EC351" s="115">
        <v>3.2972545454545452</v>
      </c>
      <c r="ED351" s="115">
        <v>6.916909090909093E-2</v>
      </c>
      <c r="EE351" s="115">
        <v>3.8208636363636361E-2</v>
      </c>
      <c r="EF351" s="115">
        <v>2.6045454545454543E-4</v>
      </c>
      <c r="EG351" s="115">
        <v>1.7881818181818181E-3</v>
      </c>
      <c r="EH351" s="115">
        <v>2.0031363636363639E-2</v>
      </c>
      <c r="EI351" s="115">
        <v>0.52385454545454546</v>
      </c>
      <c r="EJ351" s="115">
        <v>0.11596818181818183</v>
      </c>
      <c r="EK351" s="115">
        <v>1.1818181818181817E-3</v>
      </c>
      <c r="EL351" s="115">
        <v>1.8327272727272723E-2</v>
      </c>
      <c r="EM351" s="115">
        <v>0.29847727272727265</v>
      </c>
      <c r="EN351" s="115">
        <v>0.18909090909090909</v>
      </c>
      <c r="EO351" s="115">
        <v>0.1538818181818182</v>
      </c>
      <c r="EP351" s="115">
        <v>0.3978454545454545</v>
      </c>
      <c r="EQ351" s="115">
        <v>1.0576227272727274</v>
      </c>
      <c r="ER351" s="115">
        <v>3.8427272727272727E-2</v>
      </c>
      <c r="ES351" s="115">
        <v>1.0863636363636365E-4</v>
      </c>
      <c r="ET351" s="115">
        <v>1.9863636363636367E-4</v>
      </c>
      <c r="EU351" s="115">
        <v>7.1772727272727266E-4</v>
      </c>
      <c r="EV351" s="115">
        <v>3.1169545454545453E-2</v>
      </c>
      <c r="EW351" s="115">
        <v>1.2313636363636366E-3</v>
      </c>
      <c r="EX351" s="115">
        <v>3.8422727272727272E-3</v>
      </c>
      <c r="EY351" s="115">
        <v>1.2454545454545453E-3</v>
      </c>
      <c r="EZ351" s="115">
        <v>1.0727272727272728E-4</v>
      </c>
      <c r="FA351" s="115">
        <v>0.40502727272727274</v>
      </c>
      <c r="FB351" s="115">
        <v>2.0200000000000003E-2</v>
      </c>
      <c r="FC351" s="115">
        <v>5.2113636363636364E-3</v>
      </c>
      <c r="FD351" s="115">
        <v>3.3740454545454553E-2</v>
      </c>
      <c r="FE351" s="115">
        <v>-4.7272727272727268E-5</v>
      </c>
      <c r="FF351" s="115">
        <v>6.6545454545454547E-4</v>
      </c>
      <c r="FG351" s="115">
        <v>8.7435454545454552E-2</v>
      </c>
      <c r="FH351" s="115">
        <v>1.7485000000000001E-2</v>
      </c>
      <c r="FI351" s="115">
        <v>2.4136363636363637E-4</v>
      </c>
      <c r="FJ351" s="115">
        <v>3.239231818181818</v>
      </c>
      <c r="FK351" s="115">
        <v>1.1392909090909091</v>
      </c>
      <c r="FL351" s="115">
        <v>2.7768181818181819E-3</v>
      </c>
      <c r="FM351" s="115">
        <v>2.6045454545454543E-4</v>
      </c>
      <c r="FN351" s="115">
        <v>3.9654545454545446E-3</v>
      </c>
      <c r="FO351" s="115">
        <v>2.7454545454545456E-4</v>
      </c>
      <c r="FP351" s="116">
        <v>58.386280454545471</v>
      </c>
    </row>
    <row r="352" spans="1:172" x14ac:dyDescent="0.2">
      <c r="A352" s="2" t="s">
        <v>6</v>
      </c>
      <c r="B352" s="21">
        <v>2013</v>
      </c>
      <c r="C352" s="38">
        <f>C343</f>
        <v>10.927401696751762</v>
      </c>
      <c r="D352" s="42">
        <f>Tracking!CO36</f>
        <v>25.502173674062703</v>
      </c>
      <c r="E352" s="42">
        <f>Tracking!CR36</f>
        <v>9.3908760604698465</v>
      </c>
      <c r="F352" s="42">
        <f>Tracking!CS36</f>
        <v>23.045310252387996</v>
      </c>
      <c r="G352" s="42">
        <f>G343</f>
        <v>3.1463273570000001</v>
      </c>
      <c r="H352" s="104">
        <f>H343</f>
        <v>9.5203448721000008</v>
      </c>
      <c r="I352" s="38">
        <f>Tracking!CI36</f>
        <v>7.5015527272727276</v>
      </c>
      <c r="J352" s="42">
        <f>Tracking!CU36</f>
        <v>8.603266160737812</v>
      </c>
      <c r="K352" s="75"/>
      <c r="L352" s="108">
        <v>21.712354545454545</v>
      </c>
      <c r="M352" s="108">
        <v>11.712354545454547</v>
      </c>
      <c r="N352" s="108">
        <v>5.6372113636363643</v>
      </c>
      <c r="O352" s="108">
        <v>2.4553736363636367</v>
      </c>
      <c r="P352" s="108">
        <v>1.6529827272727273</v>
      </c>
      <c r="Q352" s="108">
        <v>0.66218181818181832</v>
      </c>
      <c r="R352" s="108">
        <v>0.11501818181818178</v>
      </c>
      <c r="S352" s="108">
        <v>0.89001272727272718</v>
      </c>
      <c r="T352" s="108">
        <v>0.29957318181818177</v>
      </c>
      <c r="U352" s="110">
        <v>10</v>
      </c>
      <c r="V352" s="38">
        <f>Tracking!CH36</f>
        <v>18.884010434782613</v>
      </c>
      <c r="W352" s="42">
        <f>Tracking!CT36</f>
        <v>20.720103343873518</v>
      </c>
      <c r="X352" s="75"/>
      <c r="Y352" s="108">
        <v>68.715025652173921</v>
      </c>
      <c r="Z352" s="108">
        <v>58.715025652173928</v>
      </c>
      <c r="AA352" s="108">
        <v>39.457712173913045</v>
      </c>
      <c r="AB352" s="108">
        <v>10.494023043478261</v>
      </c>
      <c r="AC352" s="108">
        <v>4.6677143478260863</v>
      </c>
      <c r="AD352" s="108">
        <v>2.1982173913043481</v>
      </c>
      <c r="AE352" s="108">
        <v>0.18812347826086956</v>
      </c>
      <c r="AF352" s="108">
        <v>1.4645478260869564</v>
      </c>
      <c r="AG352" s="108">
        <v>0.2446860869565218</v>
      </c>
      <c r="AH352" s="110">
        <v>10</v>
      </c>
      <c r="AI352" s="38">
        <f t="shared" si="1598"/>
        <v>7.5015527272727276</v>
      </c>
      <c r="AJ352" s="121">
        <f t="shared" si="1589"/>
        <v>1</v>
      </c>
      <c r="AK352" s="121">
        <f t="shared" si="1590"/>
        <v>0.25963150849600086</v>
      </c>
      <c r="AL352" s="121">
        <f t="shared" si="1591"/>
        <v>0.11308647485574826</v>
      </c>
      <c r="AM352" s="121">
        <f t="shared" si="1592"/>
        <v>7.6130975284703847E-2</v>
      </c>
      <c r="AN352" s="121">
        <f t="shared" si="1593"/>
        <v>3.0497927656604393E-2</v>
      </c>
      <c r="AO352" s="121">
        <f t="shared" si="1594"/>
        <v>5.2973610751147534E-3</v>
      </c>
      <c r="AP352" s="121">
        <f t="shared" si="1595"/>
        <v>4.0991073787483366E-2</v>
      </c>
      <c r="AQ352" s="121">
        <f t="shared" si="1596"/>
        <v>1.3797360447068465E-2</v>
      </c>
      <c r="AR352" s="122">
        <f t="shared" si="1597"/>
        <v>0.46056727652752372</v>
      </c>
      <c r="AS352" s="38">
        <f t="shared" si="1599"/>
        <v>18.884010434782613</v>
      </c>
      <c r="AT352" s="121">
        <f t="shared" si="1618"/>
        <v>1</v>
      </c>
      <c r="AU352" s="121">
        <f t="shared" si="1619"/>
        <v>0.57422247608030585</v>
      </c>
      <c r="AV352" s="121">
        <f t="shared" si="1620"/>
        <v>0.15271802555379332</v>
      </c>
      <c r="AW352" s="121">
        <f t="shared" si="1621"/>
        <v>6.7928583356039463E-2</v>
      </c>
      <c r="AX352" s="121">
        <f t="shared" si="1622"/>
        <v>3.199034520384849E-2</v>
      </c>
      <c r="AY352" s="121">
        <f t="shared" si="1623"/>
        <v>2.7377342360770541E-3</v>
      </c>
      <c r="AZ352" s="121">
        <f t="shared" si="1624"/>
        <v>2.1313356317442092E-2</v>
      </c>
      <c r="BA352" s="121">
        <f t="shared" si="1625"/>
        <v>3.5608818396589033E-3</v>
      </c>
      <c r="BB352" s="122">
        <f t="shared" si="1626"/>
        <v>0.14552857843084618</v>
      </c>
      <c r="BC352" s="38">
        <f t="shared" si="1600"/>
        <v>7.5015527272727276</v>
      </c>
      <c r="BD352" s="123">
        <f t="shared" si="1627"/>
        <v>7.5015527272727276</v>
      </c>
      <c r="BE352" s="123">
        <f t="shared" si="1601"/>
        <v>1.9476394506441077</v>
      </c>
      <c r="BF352" s="123">
        <f t="shared" si="1602"/>
        <v>0.84832415387179705</v>
      </c>
      <c r="BG352" s="123">
        <f t="shared" si="1603"/>
        <v>0.5711005252769028</v>
      </c>
      <c r="BH352" s="123">
        <f t="shared" si="1604"/>
        <v>0.22878181238856704</v>
      </c>
      <c r="BI352" s="123">
        <f t="shared" si="1605"/>
        <v>3.9738433420375467E-2</v>
      </c>
      <c r="BJ352" s="123">
        <f t="shared" si="1606"/>
        <v>0.30749670136433344</v>
      </c>
      <c r="BK352" s="123">
        <f t="shared" si="1607"/>
        <v>0.10350162689087131</v>
      </c>
      <c r="BL352" s="124">
        <f t="shared" si="1608"/>
        <v>3.4549697093276182</v>
      </c>
      <c r="BM352" s="38">
        <f t="shared" si="1609"/>
        <v>18.884010434782613</v>
      </c>
      <c r="BN352" s="123">
        <f t="shared" si="1628"/>
        <v>18.884010434782613</v>
      </c>
      <c r="BO352" s="123">
        <f t="shared" si="1610"/>
        <v>10.843623230187205</v>
      </c>
      <c r="BP352" s="123">
        <f t="shared" si="1611"/>
        <v>2.8839287881372311</v>
      </c>
      <c r="BQ352" s="123">
        <f t="shared" si="1612"/>
        <v>1.2827640769154498</v>
      </c>
      <c r="BR352" s="123">
        <f t="shared" si="1613"/>
        <v>0.60410601264177277</v>
      </c>
      <c r="BS352" s="123">
        <f t="shared" si="1614"/>
        <v>5.1699401881740693E-2</v>
      </c>
      <c r="BT352" s="123">
        <f t="shared" si="1615"/>
        <v>0.4024816430988164</v>
      </c>
      <c r="BU352" s="123">
        <f t="shared" si="1616"/>
        <v>6.7243729817146644E-2</v>
      </c>
      <c r="BV352" s="124">
        <f t="shared" si="1617"/>
        <v>2.7481631936471791</v>
      </c>
      <c r="BW352" s="114">
        <v>3.2800409090909097</v>
      </c>
      <c r="BX352" s="115">
        <v>1.7966863636363632</v>
      </c>
      <c r="BY352" s="115">
        <v>3.3420431818181822</v>
      </c>
      <c r="BZ352" s="115">
        <v>1.8574295454545462</v>
      </c>
      <c r="CA352" s="115">
        <v>0.75012818181818164</v>
      </c>
      <c r="CB352" s="115">
        <v>0.3085927272727273</v>
      </c>
      <c r="CC352" s="115">
        <v>0.56704909090909095</v>
      </c>
      <c r="CD352" s="115">
        <v>6.6218181818181801E-2</v>
      </c>
      <c r="CE352" s="115">
        <v>0.11501818181818178</v>
      </c>
      <c r="CF352" s="115">
        <v>1.4833545454545456</v>
      </c>
      <c r="CG352" s="115">
        <v>5.0425454545454544E-2</v>
      </c>
      <c r="CH352" s="115">
        <v>1.1960454545454547E-2</v>
      </c>
      <c r="CI352" s="115">
        <v>9.8636363636363638E-5</v>
      </c>
      <c r="CJ352" s="115">
        <v>8.3090909090909092E-4</v>
      </c>
      <c r="CK352" s="115">
        <v>7.2286363636363642E-3</v>
      </c>
      <c r="CL352" s="115">
        <v>0.13196818181818182</v>
      </c>
      <c r="CM352" s="115">
        <v>3.8849999999999996E-2</v>
      </c>
      <c r="CN352" s="115">
        <v>3.7272727272727278E-4</v>
      </c>
      <c r="CO352" s="115">
        <v>-1.516818181818182E-2</v>
      </c>
      <c r="CP352" s="115">
        <v>6.1527272727272722E-2</v>
      </c>
      <c r="CQ352" s="115">
        <v>9.3763636363636355E-2</v>
      </c>
      <c r="CR352" s="115">
        <v>6.9931818181818206E-2</v>
      </c>
      <c r="CS352" s="115">
        <v>0.1049727272727273</v>
      </c>
      <c r="CT352" s="115">
        <v>0.31502727272727271</v>
      </c>
      <c r="CU352" s="115">
        <v>2.9100000000000004E-2</v>
      </c>
      <c r="CV352" s="115">
        <v>2.2059090909090913E-3</v>
      </c>
      <c r="CW352" s="115">
        <v>7.4090909090909068E-5</v>
      </c>
      <c r="CX352" s="115">
        <v>2.459090909090909E-4</v>
      </c>
      <c r="CY352" s="115">
        <v>8.9768181818181813E-3</v>
      </c>
      <c r="CZ352" s="115">
        <v>3.0090909090909089E-4</v>
      </c>
      <c r="DA352" s="115">
        <v>5.6054545454545445E-3</v>
      </c>
      <c r="DB352" s="115">
        <v>3.0136363636363634E-4</v>
      </c>
      <c r="DC352" s="115">
        <v>6.0000000000000002E-5</v>
      </c>
      <c r="DD352" s="115">
        <v>0.23921818181818175</v>
      </c>
      <c r="DE352" s="115">
        <v>2.0499999999999997E-3</v>
      </c>
      <c r="DF352" s="115">
        <v>2.3499999999999999E-4</v>
      </c>
      <c r="DG352" s="115">
        <v>1.1825454545454545E-2</v>
      </c>
      <c r="DH352" s="115">
        <v>5.5000000000000009E-5</v>
      </c>
      <c r="DI352" s="115">
        <v>1.1863636363636361E-4</v>
      </c>
      <c r="DJ352" s="115">
        <v>2.1503181818181817E-2</v>
      </c>
      <c r="DK352" s="115">
        <v>1.8797272727272728E-2</v>
      </c>
      <c r="DL352" s="115">
        <v>7.9545454545454551E-5</v>
      </c>
      <c r="DM352" s="115">
        <v>0.54509999999999981</v>
      </c>
      <c r="DN352" s="115">
        <v>0.1818490909090909</v>
      </c>
      <c r="DO352" s="115">
        <v>8.1181818181818167E-4</v>
      </c>
      <c r="DP352" s="115">
        <v>7.4090909090909082E-5</v>
      </c>
      <c r="DQ352" s="115">
        <v>1.3263636363636366E-3</v>
      </c>
      <c r="DR352" s="115">
        <v>2.2727272727272753E-5</v>
      </c>
      <c r="DS352" s="116">
        <v>189.92508818181821</v>
      </c>
      <c r="DT352" s="114">
        <v>10.795308695652173</v>
      </c>
      <c r="DU352" s="115">
        <v>8.3543956521739151</v>
      </c>
      <c r="DV352" s="115">
        <v>9.9003043478260846</v>
      </c>
      <c r="DW352" s="115">
        <v>7.4531339130434766</v>
      </c>
      <c r="DX352" s="115">
        <v>4.241416956521741</v>
      </c>
      <c r="DY352" s="115">
        <v>1.2567630434782608</v>
      </c>
      <c r="DZ352" s="115">
        <v>1.5087678260869564</v>
      </c>
      <c r="EA352" s="115">
        <v>0.21982173913043479</v>
      </c>
      <c r="EB352" s="115">
        <v>0.18812347826086956</v>
      </c>
      <c r="EC352" s="115">
        <v>2.4409130434782615</v>
      </c>
      <c r="ED352" s="115">
        <v>3.8239999999999996E-2</v>
      </c>
      <c r="EE352" s="115">
        <v>1.746E-2</v>
      </c>
      <c r="EF352" s="115">
        <v>1.4608695652173912E-4</v>
      </c>
      <c r="EG352" s="115">
        <v>1.7965217391304343E-3</v>
      </c>
      <c r="EH352" s="115">
        <v>1.4059999999999998E-2</v>
      </c>
      <c r="EI352" s="115">
        <v>0.4323217391304347</v>
      </c>
      <c r="EJ352" s="115">
        <v>0.11236956521739129</v>
      </c>
      <c r="EK352" s="115">
        <v>1.8695652173913045E-4</v>
      </c>
      <c r="EL352" s="115">
        <v>1.116521739130435E-2</v>
      </c>
      <c r="EM352" s="115">
        <v>0.2464782608695652</v>
      </c>
      <c r="EN352" s="115">
        <v>0.11420434782608696</v>
      </c>
      <c r="EO352" s="115">
        <v>0.14130000000000001</v>
      </c>
      <c r="EP352" s="115">
        <v>0.32505652173913047</v>
      </c>
      <c r="EQ352" s="115">
        <v>0.83820434782608699</v>
      </c>
      <c r="ER352" s="115">
        <v>2.2326086956521742E-2</v>
      </c>
      <c r="ES352" s="115">
        <v>5.9391304347826098E-4</v>
      </c>
      <c r="ET352" s="115">
        <v>1.3130434782608697E-4</v>
      </c>
      <c r="EU352" s="115">
        <v>5.7608695652173916E-4</v>
      </c>
      <c r="EV352" s="115">
        <v>1.7727391304347827E-2</v>
      </c>
      <c r="EW352" s="115">
        <v>1.3265217391304348E-3</v>
      </c>
      <c r="EX352" s="115">
        <v>3.924782608695652E-3</v>
      </c>
      <c r="EY352" s="115">
        <v>8.5869565217391289E-4</v>
      </c>
      <c r="EZ352" s="115">
        <v>1.2521739130434784E-4</v>
      </c>
      <c r="FA352" s="115">
        <v>0.97423478260869545</v>
      </c>
      <c r="FB352" s="115">
        <v>5.5608695652173898E-3</v>
      </c>
      <c r="FC352" s="115">
        <v>2.2399999999999998E-3</v>
      </c>
      <c r="FD352" s="115">
        <v>2.241086956521739E-2</v>
      </c>
      <c r="FE352" s="115">
        <v>-1.0434782608695655E-5</v>
      </c>
      <c r="FF352" s="115">
        <v>5.5521739130434797E-4</v>
      </c>
      <c r="FG352" s="115">
        <v>3.267565217391305E-2</v>
      </c>
      <c r="FH352" s="115">
        <v>9.3826086956521736E-3</v>
      </c>
      <c r="FI352" s="115">
        <v>1.8826086956521737E-4</v>
      </c>
      <c r="FJ352" s="115">
        <v>3.0877999999999997</v>
      </c>
      <c r="FK352" s="115">
        <v>1.0282221739130435</v>
      </c>
      <c r="FL352" s="115">
        <v>1.3047826086956522E-3</v>
      </c>
      <c r="FM352" s="115">
        <v>9.1739130434782601E-5</v>
      </c>
      <c r="FN352" s="115">
        <v>3.8143478260869558E-3</v>
      </c>
      <c r="FO352" s="115">
        <v>3.2695652173913046E-4</v>
      </c>
      <c r="FP352" s="116">
        <v>61.188355217391297</v>
      </c>
    </row>
    <row r="353" spans="1:172" x14ac:dyDescent="0.2">
      <c r="A353" s="2" t="s">
        <v>6</v>
      </c>
      <c r="B353" s="21">
        <v>2014</v>
      </c>
      <c r="C353" s="38">
        <f>C343</f>
        <v>10.927401696751762</v>
      </c>
      <c r="D353" s="42">
        <f>Tracking!CO37</f>
        <v>25.188804481867358</v>
      </c>
      <c r="E353" s="42">
        <f>Tracking!CR37</f>
        <v>9.2201509897718559</v>
      </c>
      <c r="F353" s="42">
        <f>Tracking!CS37</f>
        <v>22.458956235562127</v>
      </c>
      <c r="G353" s="42">
        <f>G343</f>
        <v>3.1463273570000001</v>
      </c>
      <c r="H353" s="104">
        <f>H343</f>
        <v>9.5203448721000008</v>
      </c>
      <c r="I353" s="38">
        <f>Tracking!CI37</f>
        <v>8.0176504347826079</v>
      </c>
      <c r="J353" s="42">
        <f>Tracking!CU37</f>
        <v>8.5601315520421615</v>
      </c>
      <c r="K353" s="75"/>
      <c r="L353" s="108">
        <v>22.789338260869567</v>
      </c>
      <c r="M353" s="108">
        <v>12.789338260869567</v>
      </c>
      <c r="N353" s="108">
        <v>6.2680547826086963</v>
      </c>
      <c r="O353" s="108">
        <v>2.2663573913043478</v>
      </c>
      <c r="P353" s="108">
        <v>1.967741304347826</v>
      </c>
      <c r="Q353" s="108">
        <v>0.8285217391304347</v>
      </c>
      <c r="R353" s="108">
        <v>0.10311521739130437</v>
      </c>
      <c r="S353" s="108">
        <v>1.1920904347826085</v>
      </c>
      <c r="T353" s="108">
        <v>0.16345565217391303</v>
      </c>
      <c r="U353" s="110">
        <v>10</v>
      </c>
      <c r="V353" s="38">
        <f>Tracking!CH37</f>
        <v>18.581340833333332</v>
      </c>
      <c r="W353" s="42">
        <f>Tracking!CT37</f>
        <v>20.196758177206853</v>
      </c>
      <c r="X353" s="75"/>
      <c r="Y353" s="108">
        <v>66.555220833333337</v>
      </c>
      <c r="Z353" s="108">
        <v>56.555220833333344</v>
      </c>
      <c r="AA353" s="108">
        <v>37.705876249999996</v>
      </c>
      <c r="AB353" s="108">
        <v>8.9706237499999997</v>
      </c>
      <c r="AC353" s="108">
        <v>5.298400833333333</v>
      </c>
      <c r="AD353" s="108">
        <v>2.3515000000000006</v>
      </c>
      <c r="AE353" s="108">
        <v>0.22636083333333337</v>
      </c>
      <c r="AF353" s="108">
        <v>1.7869699999999999</v>
      </c>
      <c r="AG353" s="108">
        <v>0.21548875000000001</v>
      </c>
      <c r="AH353" s="110">
        <v>10</v>
      </c>
      <c r="AI353" s="38">
        <f t="shared" si="1598"/>
        <v>8.0176504347826079</v>
      </c>
      <c r="AJ353" s="121">
        <f t="shared" si="1589"/>
        <v>1</v>
      </c>
      <c r="AK353" s="121">
        <f t="shared" si="1590"/>
        <v>0.27504329923310056</v>
      </c>
      <c r="AL353" s="121">
        <f t="shared" si="1591"/>
        <v>9.9448143924204979E-2</v>
      </c>
      <c r="AM353" s="121">
        <f t="shared" si="1592"/>
        <v>8.6344819749616691E-2</v>
      </c>
      <c r="AN353" s="121">
        <f t="shared" si="1593"/>
        <v>3.6355673413872136E-2</v>
      </c>
      <c r="AO353" s="121">
        <f t="shared" si="1594"/>
        <v>4.5247131009660936E-3</v>
      </c>
      <c r="AP353" s="121">
        <f t="shared" si="1595"/>
        <v>5.2309128994302012E-2</v>
      </c>
      <c r="AQ353" s="121">
        <f t="shared" si="1596"/>
        <v>7.1724615389370285E-3</v>
      </c>
      <c r="AR353" s="122">
        <f t="shared" si="1597"/>
        <v>0.43880168373166412</v>
      </c>
      <c r="AS353" s="38">
        <f t="shared" si="1599"/>
        <v>18.581340833333332</v>
      </c>
      <c r="AT353" s="121">
        <f t="shared" si="1618"/>
        <v>1</v>
      </c>
      <c r="AU353" s="121">
        <f t="shared" si="1619"/>
        <v>0.56653521358485959</v>
      </c>
      <c r="AV353" s="121">
        <f t="shared" si="1620"/>
        <v>0.1347846741048927</v>
      </c>
      <c r="AW353" s="121">
        <f t="shared" si="1621"/>
        <v>7.9609094027371874E-2</v>
      </c>
      <c r="AX353" s="121">
        <f t="shared" si="1622"/>
        <v>3.533156333277887E-2</v>
      </c>
      <c r="AY353" s="121">
        <f t="shared" si="1623"/>
        <v>3.4010980731351346E-3</v>
      </c>
      <c r="AZ353" s="121">
        <f t="shared" si="1624"/>
        <v>2.6849433862970801E-2</v>
      </c>
      <c r="BA353" s="121">
        <f t="shared" si="1625"/>
        <v>3.2377437457479698E-3</v>
      </c>
      <c r="BB353" s="122">
        <f t="shared" si="1626"/>
        <v>0.15025117300777743</v>
      </c>
      <c r="BC353" s="38">
        <f t="shared" si="1600"/>
        <v>8.0176504347826079</v>
      </c>
      <c r="BD353" s="123">
        <f t="shared" si="1627"/>
        <v>8.0176504347826079</v>
      </c>
      <c r="BE353" s="123">
        <f t="shared" si="1601"/>
        <v>2.2052010276803116</v>
      </c>
      <c r="BF353" s="123">
        <f t="shared" si="1602"/>
        <v>0.79734045437222545</v>
      </c>
      <c r="BG353" s="123">
        <f t="shared" si="1603"/>
        <v>0.69228258160674017</v>
      </c>
      <c r="BH353" s="123">
        <f t="shared" si="1604"/>
        <v>0.2914870807535464</v>
      </c>
      <c r="BI353" s="123">
        <f t="shared" si="1605"/>
        <v>3.6277567961227365E-2</v>
      </c>
      <c r="BJ353" s="123">
        <f t="shared" si="1606"/>
        <v>0.41939631082426504</v>
      </c>
      <c r="BK353" s="123">
        <f t="shared" si="1607"/>
        <v>5.7506289376119998E-2</v>
      </c>
      <c r="BL353" s="124">
        <f t="shared" si="1608"/>
        <v>3.518158510354517</v>
      </c>
      <c r="BM353" s="38">
        <f t="shared" si="1609"/>
        <v>18.581340833333332</v>
      </c>
      <c r="BN353" s="123">
        <f t="shared" si="1628"/>
        <v>18.581340833333332</v>
      </c>
      <c r="BO353" s="123">
        <f t="shared" si="1610"/>
        <v>10.526983897705572</v>
      </c>
      <c r="BP353" s="123">
        <f t="shared" si="1611"/>
        <v>2.5044799686527686</v>
      </c>
      <c r="BQ353" s="123">
        <f t="shared" si="1612"/>
        <v>1.4792437095554778</v>
      </c>
      <c r="BR353" s="123">
        <f t="shared" si="1613"/>
        <v>0.65650782046086675</v>
      </c>
      <c r="BS353" s="123">
        <f t="shared" si="1614"/>
        <v>6.3196962504517187E-2</v>
      </c>
      <c r="BT353" s="123">
        <f t="shared" si="1615"/>
        <v>0.49889848178990204</v>
      </c>
      <c r="BU353" s="123">
        <f t="shared" si="1616"/>
        <v>6.0161620070736367E-2</v>
      </c>
      <c r="BV353" s="124">
        <f t="shared" si="1617"/>
        <v>2.7918682562656456</v>
      </c>
      <c r="BW353" s="114">
        <v>4.0276956521739136</v>
      </c>
      <c r="BX353" s="115">
        <v>2.0408782608695653</v>
      </c>
      <c r="BY353" s="115">
        <v>3.9122008695652171</v>
      </c>
      <c r="BZ353" s="115">
        <v>1.9990886956521734</v>
      </c>
      <c r="CA353" s="115">
        <v>0.83318478260869566</v>
      </c>
      <c r="CB353" s="115">
        <v>0.2846652173913044</v>
      </c>
      <c r="CC353" s="115">
        <v>0.66845739130434778</v>
      </c>
      <c r="CD353" s="115">
        <v>8.2852173913043461E-2</v>
      </c>
      <c r="CE353" s="115">
        <v>0.10311521739130437</v>
      </c>
      <c r="CF353" s="115">
        <v>1.9868173913043479</v>
      </c>
      <c r="CG353" s="115">
        <v>2.6814782608695652E-2</v>
      </c>
      <c r="CH353" s="115">
        <v>9.8030434782608693E-3</v>
      </c>
      <c r="CI353" s="115">
        <v>9.3043478260869571E-5</v>
      </c>
      <c r="CJ353" s="115">
        <v>1.1117391304347828E-3</v>
      </c>
      <c r="CK353" s="115">
        <v>8.8517391304347819E-3</v>
      </c>
      <c r="CL353" s="115">
        <v>0.15779565217391306</v>
      </c>
      <c r="CM353" s="115">
        <v>4.7178260869565204E-2</v>
      </c>
      <c r="CN353" s="115">
        <v>0</v>
      </c>
      <c r="CO353" s="115">
        <v>-8.721739130434782E-3</v>
      </c>
      <c r="CP353" s="115">
        <v>6.8291304347826098E-2</v>
      </c>
      <c r="CQ353" s="115">
        <v>0.10659565217391304</v>
      </c>
      <c r="CR353" s="115">
        <v>8.3078260869565226E-2</v>
      </c>
      <c r="CS353" s="115">
        <v>0.12212173913043477</v>
      </c>
      <c r="CT353" s="115">
        <v>0.3713652173913044</v>
      </c>
      <c r="CU353" s="115">
        <v>1.6656521739130438E-2</v>
      </c>
      <c r="CV353" s="115">
        <v>7.8304347826086969E-4</v>
      </c>
      <c r="CW353" s="115">
        <v>1E-4</v>
      </c>
      <c r="CX353" s="115">
        <v>3.3782608695652174E-4</v>
      </c>
      <c r="CY353" s="115">
        <v>8.2234782608695631E-3</v>
      </c>
      <c r="CZ353" s="115">
        <v>3.6739130434782614E-4</v>
      </c>
      <c r="DA353" s="115">
        <v>5.4147826086956511E-3</v>
      </c>
      <c r="DB353" s="115">
        <v>3.6434782608695644E-4</v>
      </c>
      <c r="DC353" s="115">
        <v>5.4782608695652176E-5</v>
      </c>
      <c r="DD353" s="115">
        <v>0.22066956521739131</v>
      </c>
      <c r="DE353" s="115">
        <v>1.1026086956521739E-2</v>
      </c>
      <c r="DF353" s="115">
        <v>2.2739130434782615E-4</v>
      </c>
      <c r="DG353" s="115">
        <v>1.3840869565217394E-2</v>
      </c>
      <c r="DH353" s="115">
        <v>-4.3478260869565229E-7</v>
      </c>
      <c r="DI353" s="115">
        <v>1.2826086956521738E-4</v>
      </c>
      <c r="DJ353" s="115">
        <v>1.8429130434782608E-2</v>
      </c>
      <c r="DK353" s="115">
        <v>1.9588260869565218E-2</v>
      </c>
      <c r="DL353" s="115">
        <v>1.1304347826086958E-4</v>
      </c>
      <c r="DM353" s="115">
        <v>0.55015652173913043</v>
      </c>
      <c r="DN353" s="115">
        <v>0.2019843478260869</v>
      </c>
      <c r="DO353" s="115">
        <v>6.0739130434782612E-4</v>
      </c>
      <c r="DP353" s="115">
        <v>6.9565217391304355E-5</v>
      </c>
      <c r="DQ353" s="115">
        <v>2.5273913043478255E-3</v>
      </c>
      <c r="DR353" s="115">
        <v>5.0869565217391327E-5</v>
      </c>
      <c r="DS353" s="116">
        <v>180.30505608695654</v>
      </c>
      <c r="DT353" s="114">
        <v>11.21272083333333</v>
      </c>
      <c r="DU353" s="115">
        <v>8.2344375000000003</v>
      </c>
      <c r="DV353" s="115">
        <v>10.099967083333334</v>
      </c>
      <c r="DW353" s="115">
        <v>7.4139854166666659</v>
      </c>
      <c r="DX353" s="115">
        <v>4.1559583333333334</v>
      </c>
      <c r="DY353" s="115">
        <v>1.0820745833333336</v>
      </c>
      <c r="DZ353" s="115">
        <v>1.68015</v>
      </c>
      <c r="EA353" s="115">
        <v>0.23514999999999994</v>
      </c>
      <c r="EB353" s="115">
        <v>0.22636083333333337</v>
      </c>
      <c r="EC353" s="115">
        <v>2.9782833333333336</v>
      </c>
      <c r="ED353" s="115">
        <v>3.4293333333333335E-2</v>
      </c>
      <c r="EE353" s="115">
        <v>2.5330833333333334E-2</v>
      </c>
      <c r="EF353" s="115">
        <v>1.5791666666666664E-4</v>
      </c>
      <c r="EG353" s="115">
        <v>2.4608333333333335E-3</v>
      </c>
      <c r="EH353" s="115">
        <v>1.6768749999999999E-2</v>
      </c>
      <c r="EI353" s="115">
        <v>0.48542916666666674</v>
      </c>
      <c r="EJ353" s="115">
        <v>0.10522916666666667</v>
      </c>
      <c r="EK353" s="115">
        <v>3.7499999999999995E-4</v>
      </c>
      <c r="EL353" s="115">
        <v>2.6720833333333333E-2</v>
      </c>
      <c r="EM353" s="115">
        <v>0.24372916666666664</v>
      </c>
      <c r="EN353" s="115">
        <v>0.14742499999999997</v>
      </c>
      <c r="EO353" s="115">
        <v>0.15965833333333332</v>
      </c>
      <c r="EP353" s="115">
        <v>0.35588333333333333</v>
      </c>
      <c r="EQ353" s="115">
        <v>0.93341666666666656</v>
      </c>
      <c r="ER353" s="115">
        <v>1.8858333333333331E-2</v>
      </c>
      <c r="ES353" s="115">
        <v>1.3887500000000004E-3</v>
      </c>
      <c r="ET353" s="115">
        <v>1.7374999999999999E-4</v>
      </c>
      <c r="EU353" s="115">
        <v>6.329166666666665E-4</v>
      </c>
      <c r="EV353" s="115">
        <v>2.1132916666666668E-2</v>
      </c>
      <c r="EW353" s="115">
        <v>1.0291666666666667E-3</v>
      </c>
      <c r="EX353" s="115">
        <v>5.8758333333333336E-3</v>
      </c>
      <c r="EY353" s="115">
        <v>9.7916666666666681E-4</v>
      </c>
      <c r="EZ353" s="115">
        <v>1.2208333333333334E-4</v>
      </c>
      <c r="FA353" s="115">
        <v>0.83881666666666665</v>
      </c>
      <c r="FB353" s="115">
        <v>6.9166666666666673E-3</v>
      </c>
      <c r="FC353" s="115">
        <v>1.0354166666666667E-3</v>
      </c>
      <c r="FD353" s="115">
        <v>2.8919583333333335E-2</v>
      </c>
      <c r="FE353" s="115">
        <v>-1.2500000000000001E-5</v>
      </c>
      <c r="FF353" s="115">
        <v>5.2333333333333333E-4</v>
      </c>
      <c r="FG353" s="115">
        <v>3.5798333333333328E-2</v>
      </c>
      <c r="FH353" s="115">
        <v>2.116458333333333E-2</v>
      </c>
      <c r="FI353" s="115">
        <v>2.1625E-4</v>
      </c>
      <c r="FJ353" s="115">
        <v>2.8101833333333333</v>
      </c>
      <c r="FK353" s="115">
        <v>1.0075050000000003</v>
      </c>
      <c r="FL353" s="115">
        <v>1.5566666666666665E-3</v>
      </c>
      <c r="FM353" s="115">
        <v>1.3833333333333335E-4</v>
      </c>
      <c r="FN353" s="115">
        <v>4.2358333333333336E-3</v>
      </c>
      <c r="FO353" s="115">
        <v>4.1000000000000005E-4</v>
      </c>
      <c r="FP353" s="116">
        <v>63.202086249999979</v>
      </c>
    </row>
    <row r="354" spans="1:172" x14ac:dyDescent="0.2">
      <c r="A354" s="2" t="s">
        <v>6</v>
      </c>
      <c r="B354" s="21">
        <v>2015</v>
      </c>
      <c r="C354" s="38">
        <f>C343</f>
        <v>10.927401696751762</v>
      </c>
      <c r="D354" s="42">
        <f>Tracking!CO38</f>
        <v>24.875435289672012</v>
      </c>
      <c r="E354" s="42">
        <f>Tracking!CR38</f>
        <v>9.0494259190738653</v>
      </c>
      <c r="F354" s="42">
        <f>Tracking!CS38</f>
        <v>21.872602218736258</v>
      </c>
      <c r="G354" s="42">
        <f>G343</f>
        <v>3.1463273570000001</v>
      </c>
      <c r="H354" s="104">
        <f>H343</f>
        <v>9.5203448721000008</v>
      </c>
      <c r="I354" s="38">
        <f>Tracking!CI38</f>
        <v>6.498550434782608</v>
      </c>
      <c r="J354" s="42">
        <f>Tracking!CU38</f>
        <v>7.9024578208168634</v>
      </c>
      <c r="K354" s="75"/>
      <c r="L354" s="108">
        <v>19.831780000000002</v>
      </c>
      <c r="M354" s="108">
        <v>9.831780000000002</v>
      </c>
      <c r="N354" s="108">
        <v>3.8238808695652167</v>
      </c>
      <c r="O354" s="108">
        <v>1.9364386956521737</v>
      </c>
      <c r="P354" s="108">
        <v>2.2122543478260872</v>
      </c>
      <c r="Q354" s="108">
        <v>0.65803043478260859</v>
      </c>
      <c r="R354" s="108">
        <v>5.3411739130434781E-2</v>
      </c>
      <c r="S354" s="108">
        <v>1.0629234782608696</v>
      </c>
      <c r="T354" s="108">
        <v>8.4842173913043495E-2</v>
      </c>
      <c r="U354" s="110">
        <v>10</v>
      </c>
      <c r="V354" s="38">
        <f>Tracking!CH38</f>
        <v>18.649001666666667</v>
      </c>
      <c r="W354" s="42">
        <f>Tracking!CT38</f>
        <v>19.502226162714098</v>
      </c>
      <c r="X354" s="75"/>
      <c r="Y354" s="108">
        <v>66.399551250000016</v>
      </c>
      <c r="Z354" s="108">
        <v>56.399551250000023</v>
      </c>
      <c r="AA354" s="108">
        <v>35.38569291666667</v>
      </c>
      <c r="AB354" s="108">
        <v>7.4755733333333332</v>
      </c>
      <c r="AC354" s="108">
        <v>8.3309062500000017</v>
      </c>
      <c r="AD354" s="108">
        <v>2.7945958333333327</v>
      </c>
      <c r="AE354" s="108">
        <v>0.25860583333333337</v>
      </c>
      <c r="AF354" s="108">
        <v>1.9577874999999996</v>
      </c>
      <c r="AG354" s="108">
        <v>0.19638958333333334</v>
      </c>
      <c r="AH354" s="110">
        <v>10</v>
      </c>
      <c r="AI354" s="38">
        <f t="shared" si="1598"/>
        <v>6.498550434782608</v>
      </c>
      <c r="AJ354" s="121">
        <f t="shared" si="1589"/>
        <v>1</v>
      </c>
      <c r="AK354" s="121">
        <f t="shared" si="1590"/>
        <v>0.19281581731772016</v>
      </c>
      <c r="AL354" s="121">
        <f t="shared" si="1591"/>
        <v>9.7643211837372818E-2</v>
      </c>
      <c r="AM354" s="121">
        <f t="shared" si="1592"/>
        <v>0.11155097262202823</v>
      </c>
      <c r="AN354" s="121">
        <f t="shared" si="1593"/>
        <v>3.3180603797672653E-2</v>
      </c>
      <c r="AO354" s="121">
        <f t="shared" si="1594"/>
        <v>2.6932397964496771E-3</v>
      </c>
      <c r="AP354" s="121">
        <f t="shared" si="1595"/>
        <v>5.359697809580731E-2</v>
      </c>
      <c r="AQ354" s="121">
        <f t="shared" si="1596"/>
        <v>4.2780917251524315E-3</v>
      </c>
      <c r="AR354" s="122">
        <f t="shared" si="1597"/>
        <v>0.50424117250191358</v>
      </c>
      <c r="AS354" s="38">
        <f t="shared" si="1599"/>
        <v>18.649001666666667</v>
      </c>
      <c r="AT354" s="121">
        <f t="shared" si="1618"/>
        <v>1</v>
      </c>
      <c r="AU354" s="121">
        <f t="shared" si="1619"/>
        <v>0.53292066362672386</v>
      </c>
      <c r="AV354" s="121">
        <f t="shared" si="1620"/>
        <v>0.11258469662222802</v>
      </c>
      <c r="AW354" s="121">
        <f t="shared" si="1621"/>
        <v>0.12546630350909185</v>
      </c>
      <c r="AX354" s="121">
        <f t="shared" si="1622"/>
        <v>4.208757108630809E-2</v>
      </c>
      <c r="AY354" s="121">
        <f t="shared" si="1623"/>
        <v>3.8946924860931691E-3</v>
      </c>
      <c r="AZ354" s="121">
        <f t="shared" si="1624"/>
        <v>2.9484950773669558E-2</v>
      </c>
      <c r="BA354" s="121">
        <f t="shared" si="1625"/>
        <v>2.9576944367275871E-3</v>
      </c>
      <c r="BB354" s="122">
        <f t="shared" si="1626"/>
        <v>0.15060342745915767</v>
      </c>
      <c r="BC354" s="38">
        <f t="shared" si="1600"/>
        <v>6.498550434782608</v>
      </c>
      <c r="BD354" s="123">
        <f t="shared" si="1627"/>
        <v>6.498550434782608</v>
      </c>
      <c r="BE354" s="123">
        <f t="shared" si="1601"/>
        <v>1.2530233134630342</v>
      </c>
      <c r="BF354" s="123">
        <f t="shared" si="1602"/>
        <v>0.63453933673932938</v>
      </c>
      <c r="BG354" s="123">
        <f t="shared" si="1603"/>
        <v>0.72491962163330437</v>
      </c>
      <c r="BH354" s="123">
        <f t="shared" si="1604"/>
        <v>0.21562582723571508</v>
      </c>
      <c r="BI354" s="123">
        <f t="shared" si="1605"/>
        <v>1.7502154650191871E-2</v>
      </c>
      <c r="BJ354" s="123">
        <f t="shared" si="1606"/>
        <v>0.3483026653075425</v>
      </c>
      <c r="BK354" s="123">
        <f t="shared" si="1607"/>
        <v>2.7801394840529212E-2</v>
      </c>
      <c r="BL354" s="124">
        <f t="shared" si="1608"/>
        <v>3.2768366907976025</v>
      </c>
      <c r="BM354" s="38">
        <f t="shared" si="1609"/>
        <v>18.649001666666667</v>
      </c>
      <c r="BN354" s="123">
        <f t="shared" si="1628"/>
        <v>18.649001666666667</v>
      </c>
      <c r="BO354" s="123">
        <f t="shared" si="1610"/>
        <v>9.9384383441758786</v>
      </c>
      <c r="BP354" s="123">
        <f t="shared" si="1611"/>
        <v>2.0995921949490914</v>
      </c>
      <c r="BQ354" s="123">
        <f t="shared" si="1612"/>
        <v>2.33982130325156</v>
      </c>
      <c r="BR354" s="123">
        <f t="shared" si="1613"/>
        <v>0.78489118333451136</v>
      </c>
      <c r="BS354" s="123">
        <f t="shared" si="1614"/>
        <v>7.2632126664305657E-2</v>
      </c>
      <c r="BT354" s="123">
        <f t="shared" si="1615"/>
        <v>0.5498648961197482</v>
      </c>
      <c r="BU354" s="123">
        <f t="shared" si="1616"/>
        <v>5.5158048480023501E-2</v>
      </c>
      <c r="BV354" s="124">
        <f t="shared" si="1617"/>
        <v>2.8086035696915439</v>
      </c>
      <c r="BW354" s="114">
        <v>3.313587727272727</v>
      </c>
      <c r="BX354" s="115">
        <v>1.5157000000000007</v>
      </c>
      <c r="BY354" s="115">
        <v>3.3793422727272726</v>
      </c>
      <c r="BZ354" s="115">
        <v>1.63940347826087</v>
      </c>
      <c r="CA354" s="115">
        <v>0.51876086956521739</v>
      </c>
      <c r="CB354" s="115">
        <v>0.24019652173913042</v>
      </c>
      <c r="CC354" s="115">
        <v>0.7474473913043479</v>
      </c>
      <c r="CD354" s="115">
        <v>6.5803043478260867E-2</v>
      </c>
      <c r="CE354" s="115">
        <v>5.3411739130434781E-2</v>
      </c>
      <c r="CF354" s="115">
        <v>1.7715382608695651</v>
      </c>
      <c r="CG354" s="115">
        <v>1.3785217391304345E-2</v>
      </c>
      <c r="CH354" s="115">
        <v>4.7726086956521733E-3</v>
      </c>
      <c r="CI354" s="115">
        <v>6.6521739130434777E-5</v>
      </c>
      <c r="CJ354" s="115">
        <v>7.0086956521739124E-4</v>
      </c>
      <c r="CK354" s="115">
        <v>4.8039130434782609E-3</v>
      </c>
      <c r="CL354" s="115">
        <v>0.13386913043478263</v>
      </c>
      <c r="CM354" s="115">
        <v>3.6422173913043469E-2</v>
      </c>
      <c r="CN354" s="115">
        <v>1.6521739130434781E-5</v>
      </c>
      <c r="CO354" s="115">
        <v>-8.4430434782608692E-3</v>
      </c>
      <c r="CP354" s="115">
        <v>6.2242173913043479E-2</v>
      </c>
      <c r="CQ354" s="115">
        <v>0.16442434782608698</v>
      </c>
      <c r="CR354" s="115">
        <v>9.2520434782608699E-2</v>
      </c>
      <c r="CS354" s="115">
        <v>0.10450478260869565</v>
      </c>
      <c r="CT354" s="115">
        <v>0.41524869565217398</v>
      </c>
      <c r="CU354" s="115">
        <v>1.0814782608695655E-2</v>
      </c>
      <c r="CV354" s="115">
        <v>5.5652173913043484E-4</v>
      </c>
      <c r="CW354" s="115">
        <v>4.0434782608695655E-5</v>
      </c>
      <c r="CX354" s="115">
        <v>2.8000000000000003E-4</v>
      </c>
      <c r="CY354" s="115">
        <v>5.1334782608695659E-3</v>
      </c>
      <c r="CZ354" s="115">
        <v>4.4304347826086961E-4</v>
      </c>
      <c r="DA354" s="115">
        <v>2.8900000000000002E-3</v>
      </c>
      <c r="DB354" s="115">
        <v>2.1217391304347824E-4</v>
      </c>
      <c r="DC354" s="115">
        <v>5.0869565217391293E-5</v>
      </c>
      <c r="DD354" s="115">
        <v>0.1861986956521739</v>
      </c>
      <c r="DE354" s="115">
        <v>5.4004347826086948E-3</v>
      </c>
      <c r="DF354" s="115">
        <v>3.5695652173913043E-4</v>
      </c>
      <c r="DG354" s="115">
        <v>1.0490869565217392E-2</v>
      </c>
      <c r="DH354" s="115">
        <v>1.3043478260869576E-5</v>
      </c>
      <c r="DI354" s="115">
        <v>9.3913043478260875E-5</v>
      </c>
      <c r="DJ354" s="115">
        <v>8.693913043478262E-3</v>
      </c>
      <c r="DK354" s="115">
        <v>9.3404347826086965E-3</v>
      </c>
      <c r="DL354" s="115">
        <v>1.4391304347826086E-4</v>
      </c>
      <c r="DM354" s="115">
        <v>0.33482391304347825</v>
      </c>
      <c r="DN354" s="115">
        <v>0.12576000000000001</v>
      </c>
      <c r="DO354" s="115">
        <v>3.7173913043478255E-4</v>
      </c>
      <c r="DP354" s="115">
        <v>3.6956521739130438E-5</v>
      </c>
      <c r="DQ354" s="115">
        <v>1.2656521739130436E-3</v>
      </c>
      <c r="DR354" s="115">
        <v>3.7826086956521747E-4</v>
      </c>
      <c r="DS354" s="116">
        <v>211.52394478260874</v>
      </c>
      <c r="DT354" s="114">
        <v>12.006346666666667</v>
      </c>
      <c r="DU354" s="115">
        <v>8.7433679166666689</v>
      </c>
      <c r="DV354" s="115">
        <v>10.783260833333332</v>
      </c>
      <c r="DW354" s="115">
        <v>7.9659108333333322</v>
      </c>
      <c r="DX354" s="115">
        <v>3.9724804166666683</v>
      </c>
      <c r="DY354" s="115">
        <v>0.90656000000000014</v>
      </c>
      <c r="DZ354" s="115">
        <v>2.5153479166666668</v>
      </c>
      <c r="EA354" s="115">
        <v>0.27945958333333337</v>
      </c>
      <c r="EB354" s="115">
        <v>0.25860583333333337</v>
      </c>
      <c r="EC354" s="115">
        <v>3.2629787500000003</v>
      </c>
      <c r="ED354" s="115">
        <v>3.345625E-2</v>
      </c>
      <c r="EE354" s="115">
        <v>2.9409166666666667E-2</v>
      </c>
      <c r="EF354" s="115">
        <v>1.8000000000000001E-4</v>
      </c>
      <c r="EG354" s="115">
        <v>2.6183333333333336E-3</v>
      </c>
      <c r="EH354" s="115">
        <v>1.8729583333333334E-2</v>
      </c>
      <c r="EI354" s="115">
        <v>0.6264404166666665</v>
      </c>
      <c r="EJ354" s="115">
        <v>8.6548749999999994E-2</v>
      </c>
      <c r="EK354" s="115">
        <v>2.9791666666666665E-4</v>
      </c>
      <c r="EL354" s="115">
        <v>2.9577499999999996E-2</v>
      </c>
      <c r="EM354" s="115">
        <v>0.35207291666666657</v>
      </c>
      <c r="EN354" s="115">
        <v>0.35366458333333339</v>
      </c>
      <c r="EO354" s="115">
        <v>0.22827291666666669</v>
      </c>
      <c r="EP354" s="115">
        <v>0.43382749999999981</v>
      </c>
      <c r="EQ354" s="115">
        <v>1.397415416666667</v>
      </c>
      <c r="ER354" s="115">
        <v>2.1889999999999996E-2</v>
      </c>
      <c r="ES354" s="115">
        <v>1.8833333333333332E-3</v>
      </c>
      <c r="ET354" s="115">
        <v>1.2958333333333333E-4</v>
      </c>
      <c r="EU354" s="115">
        <v>8.4458333333333347E-4</v>
      </c>
      <c r="EV354" s="115">
        <v>2.3847083333333335E-2</v>
      </c>
      <c r="EW354" s="115">
        <v>1.2670833333333336E-3</v>
      </c>
      <c r="EX354" s="115">
        <v>9.7675000000000001E-3</v>
      </c>
      <c r="EY354" s="115">
        <v>9.4916666666666706E-4</v>
      </c>
      <c r="EZ354" s="115">
        <v>9.5416666666666664E-5</v>
      </c>
      <c r="FA354" s="115">
        <v>0.70276041666666655</v>
      </c>
      <c r="FB354" s="115">
        <v>9.6545833333333345E-3</v>
      </c>
      <c r="FC354" s="115">
        <v>9.9833333333333306E-4</v>
      </c>
      <c r="FD354" s="115">
        <v>3.8815416666666651E-2</v>
      </c>
      <c r="FE354" s="115">
        <v>4.166666666666655E-6</v>
      </c>
      <c r="FF354" s="115">
        <v>5.6208333333333338E-4</v>
      </c>
      <c r="FG354" s="115">
        <v>4.0897916666666666E-2</v>
      </c>
      <c r="FH354" s="115">
        <v>2.8911666666666658E-2</v>
      </c>
      <c r="FI354" s="115">
        <v>3.4583333333333335E-4</v>
      </c>
      <c r="FJ354" s="115">
        <v>2.5606612499999999</v>
      </c>
      <c r="FK354" s="115">
        <v>0.96302541666666663</v>
      </c>
      <c r="FL354" s="115">
        <v>1.9749999999999998E-3</v>
      </c>
      <c r="FM354" s="115">
        <v>1.5666666666666669E-4</v>
      </c>
      <c r="FN354" s="115">
        <v>4.4858333333333321E-3</v>
      </c>
      <c r="FO354" s="115">
        <v>3.7583333333333333E-4</v>
      </c>
      <c r="FP354" s="116">
        <v>62.166958749999992</v>
      </c>
    </row>
    <row r="355" spans="1:172" x14ac:dyDescent="0.2">
      <c r="A355" s="2" t="s">
        <v>6</v>
      </c>
      <c r="B355" s="21">
        <v>2016</v>
      </c>
      <c r="C355" s="38">
        <f>C343</f>
        <v>10.927401696751762</v>
      </c>
      <c r="D355" s="42">
        <f>Tracking!CO39</f>
        <v>24.562066097476666</v>
      </c>
      <c r="E355" s="42">
        <f>Tracking!CR39</f>
        <v>8.8787008483758747</v>
      </c>
      <c r="F355" s="42">
        <f>Tracking!CS39</f>
        <v>21.286248201910389</v>
      </c>
      <c r="G355" s="42">
        <f>G343</f>
        <v>3.1463273570000001</v>
      </c>
      <c r="H355" s="104">
        <f>H343</f>
        <v>9.5203448721000008</v>
      </c>
      <c r="I355" s="38">
        <f>Tracking!CI39</f>
        <v>7.3168409090909101</v>
      </c>
      <c r="J355" s="42">
        <f>Tracking!CU39</f>
        <v>7.7919375678524379</v>
      </c>
      <c r="K355" s="75"/>
      <c r="L355" s="108">
        <v>21.492609545454542</v>
      </c>
      <c r="M355" s="108">
        <v>11.492609545454547</v>
      </c>
      <c r="N355" s="108">
        <v>5.5527881818181815</v>
      </c>
      <c r="O355" s="108">
        <v>1.9586304545454547</v>
      </c>
      <c r="P355" s="108">
        <v>2.1164359090909088</v>
      </c>
      <c r="Q355" s="108">
        <v>0.69967727272727287</v>
      </c>
      <c r="R355" s="108">
        <v>9.3235000000000012E-2</v>
      </c>
      <c r="S355" s="108">
        <v>1.0230795454545456</v>
      </c>
      <c r="T355" s="108">
        <v>4.876409090909091E-2</v>
      </c>
      <c r="U355" s="110">
        <v>10</v>
      </c>
      <c r="V355" s="38">
        <f>Tracking!CH39</f>
        <v>16.594855652173909</v>
      </c>
      <c r="W355" s="42">
        <f>Tracking!CT39</f>
        <v>18.400866626482212</v>
      </c>
      <c r="X355" s="75"/>
      <c r="Y355" s="108">
        <v>54.470507391304352</v>
      </c>
      <c r="Z355" s="108">
        <v>44.470507391304352</v>
      </c>
      <c r="AA355" s="108">
        <v>25.121943043478268</v>
      </c>
      <c r="AB355" s="108">
        <v>9.4588039130434804</v>
      </c>
      <c r="AC355" s="108">
        <v>5.5814760869565205</v>
      </c>
      <c r="AD355" s="108">
        <v>1.9341173913043475</v>
      </c>
      <c r="AE355" s="108">
        <v>0.18705304347826085</v>
      </c>
      <c r="AF355" s="108">
        <v>2.0336673913043479</v>
      </c>
      <c r="AG355" s="108">
        <v>0.15344782608695653</v>
      </c>
      <c r="AH355" s="110">
        <v>10</v>
      </c>
      <c r="AI355" s="38">
        <f t="shared" si="1598"/>
        <v>7.3168409090909101</v>
      </c>
      <c r="AJ355" s="121">
        <f t="shared" si="1589"/>
        <v>1</v>
      </c>
      <c r="AK355" s="121">
        <f t="shared" si="1590"/>
        <v>0.2583580262822267</v>
      </c>
      <c r="AL355" s="121">
        <f t="shared" si="1591"/>
        <v>9.1130416267190054E-2</v>
      </c>
      <c r="AM355" s="121">
        <f t="shared" si="1592"/>
        <v>9.8472728712391863E-2</v>
      </c>
      <c r="AN355" s="121">
        <f t="shared" si="1593"/>
        <v>3.2554319253208001E-2</v>
      </c>
      <c r="AO355" s="121">
        <f t="shared" si="1594"/>
        <v>4.3380027819710813E-3</v>
      </c>
      <c r="AP355" s="121">
        <f t="shared" si="1595"/>
        <v>4.7601457761136133E-2</v>
      </c>
      <c r="AQ355" s="121">
        <f t="shared" si="1596"/>
        <v>2.2688771601214893E-3</v>
      </c>
      <c r="AR355" s="122">
        <f t="shared" si="1597"/>
        <v>0.46527621407959247</v>
      </c>
      <c r="AS355" s="38">
        <f t="shared" si="1599"/>
        <v>16.594855652173909</v>
      </c>
      <c r="AT355" s="121">
        <f t="shared" si="1618"/>
        <v>1</v>
      </c>
      <c r="AU355" s="121">
        <f t="shared" si="1619"/>
        <v>0.46120266262635778</v>
      </c>
      <c r="AV355" s="121">
        <f t="shared" si="1620"/>
        <v>0.17365000559097932</v>
      </c>
      <c r="AW355" s="121">
        <f t="shared" si="1621"/>
        <v>0.10246785562066464</v>
      </c>
      <c r="AX355" s="121">
        <f t="shared" si="1622"/>
        <v>3.5507607399543138E-2</v>
      </c>
      <c r="AY355" s="121">
        <f t="shared" si="1623"/>
        <v>3.4340242534278637E-3</v>
      </c>
      <c r="AZ355" s="121">
        <f t="shared" si="1624"/>
        <v>3.7335201904673314E-2</v>
      </c>
      <c r="BA355" s="121">
        <f t="shared" si="1625"/>
        <v>2.8170809018653068E-3</v>
      </c>
      <c r="BB355" s="122">
        <f t="shared" si="1626"/>
        <v>0.18358558564843469</v>
      </c>
      <c r="BC355" s="38">
        <f t="shared" si="1600"/>
        <v>7.3168409090909101</v>
      </c>
      <c r="BD355" s="123">
        <f t="shared" si="1627"/>
        <v>7.3168409090909101</v>
      </c>
      <c r="BE355" s="123">
        <f t="shared" si="1601"/>
        <v>1.8903645758937808</v>
      </c>
      <c r="BF355" s="123">
        <f t="shared" si="1602"/>
        <v>0.66678675780625996</v>
      </c>
      <c r="BG355" s="123">
        <f t="shared" si="1603"/>
        <v>0.72050928987263985</v>
      </c>
      <c r="BH355" s="123">
        <f t="shared" si="1604"/>
        <v>0.23819477487947815</v>
      </c>
      <c r="BI355" s="123">
        <f t="shared" si="1605"/>
        <v>3.1740476218876185E-2</v>
      </c>
      <c r="BJ355" s="123">
        <f t="shared" si="1606"/>
        <v>0.34829229347904389</v>
      </c>
      <c r="BK355" s="123">
        <f t="shared" si="1607"/>
        <v>1.6601013222878921E-2</v>
      </c>
      <c r="BL355" s="124">
        <f t="shared" si="1608"/>
        <v>3.4043520372045024</v>
      </c>
      <c r="BM355" s="38">
        <f t="shared" si="1609"/>
        <v>16.594855652173909</v>
      </c>
      <c r="BN355" s="123">
        <f t="shared" si="1628"/>
        <v>16.594855652173909</v>
      </c>
      <c r="BO355" s="123">
        <f t="shared" si="1610"/>
        <v>7.6535916126826695</v>
      </c>
      <c r="BP355" s="123">
        <f t="shared" si="1611"/>
        <v>2.8816967767814941</v>
      </c>
      <c r="BQ355" s="123">
        <f t="shared" si="1612"/>
        <v>1.7004392730127267</v>
      </c>
      <c r="BR355" s="123">
        <f t="shared" si="1613"/>
        <v>0.58924361934948055</v>
      </c>
      <c r="BS355" s="123">
        <f t="shared" si="1614"/>
        <v>5.6987136791699672E-2</v>
      </c>
      <c r="BT355" s="123">
        <f t="shared" si="1615"/>
        <v>0.61957228635282202</v>
      </c>
      <c r="BU355" s="123">
        <f t="shared" si="1616"/>
        <v>4.6749050926950662E-2</v>
      </c>
      <c r="BV355" s="124">
        <f t="shared" si="1617"/>
        <v>3.0465762936555838</v>
      </c>
      <c r="BW355" s="114">
        <v>3.5525036363636362</v>
      </c>
      <c r="BX355" s="115">
        <v>1.8473722727272728</v>
      </c>
      <c r="BY355" s="115">
        <v>3.5266381818181811</v>
      </c>
      <c r="BZ355" s="115">
        <v>1.8889718181818183</v>
      </c>
      <c r="CA355" s="115">
        <v>0.75517136363636372</v>
      </c>
      <c r="CB355" s="115">
        <v>0.24950136363636369</v>
      </c>
      <c r="CC355" s="115">
        <v>0.71277045454545462</v>
      </c>
      <c r="CD355" s="115">
        <v>6.9967727272727265E-2</v>
      </c>
      <c r="CE355" s="115">
        <v>9.3235000000000012E-2</v>
      </c>
      <c r="CF355" s="115">
        <v>1.7051313636363636</v>
      </c>
      <c r="CG355" s="115">
        <v>8.3259090909090904E-3</v>
      </c>
      <c r="CH355" s="115">
        <v>1.0189545454545453E-2</v>
      </c>
      <c r="CI355" s="115">
        <v>4.9090909090909091E-5</v>
      </c>
      <c r="CJ355" s="115">
        <v>6.6363636363636375E-4</v>
      </c>
      <c r="CK355" s="115">
        <v>5.4818181818181815E-3</v>
      </c>
      <c r="CL355" s="115">
        <v>0.14041818181818183</v>
      </c>
      <c r="CM355" s="115">
        <v>4.3973636363636368E-2</v>
      </c>
      <c r="CN355" s="115">
        <v>0</v>
      </c>
      <c r="CO355" s="115">
        <v>-2.3554545454545464E-3</v>
      </c>
      <c r="CP355" s="115">
        <v>6.7534999999999998E-2</v>
      </c>
      <c r="CQ355" s="115">
        <v>0.13421318181818181</v>
      </c>
      <c r="CR355" s="115">
        <v>8.2167272727272728E-2</v>
      </c>
      <c r="CS355" s="115">
        <v>0.11442409090909092</v>
      </c>
      <c r="CT355" s="115">
        <v>0.39598409090909092</v>
      </c>
      <c r="CU355" s="115">
        <v>6.2836363636363636E-3</v>
      </c>
      <c r="CV355" s="115">
        <v>4.5181818181818186E-4</v>
      </c>
      <c r="CW355" s="115">
        <v>8.2727272727272741E-5</v>
      </c>
      <c r="CX355" s="115">
        <v>2.0409090909090908E-4</v>
      </c>
      <c r="CY355" s="115">
        <v>7.4722727272727267E-3</v>
      </c>
      <c r="CZ355" s="115">
        <v>4.55E-4</v>
      </c>
      <c r="DA355" s="115">
        <v>1.8945454545454545E-3</v>
      </c>
      <c r="DB355" s="115">
        <v>2.8272727272727276E-4</v>
      </c>
      <c r="DC355" s="115">
        <v>4.2727272727272731E-5</v>
      </c>
      <c r="DD355" s="115">
        <v>0.19341181818181818</v>
      </c>
      <c r="DE355" s="115">
        <v>5.4904545454545449E-3</v>
      </c>
      <c r="DF355" s="115">
        <v>4.0999999999999994E-4</v>
      </c>
      <c r="DG355" s="115">
        <v>1.2129090909090907E-2</v>
      </c>
      <c r="DH355" s="115">
        <v>2.6818181818181814E-5</v>
      </c>
      <c r="DI355" s="115">
        <v>1.3136363636363636E-4</v>
      </c>
      <c r="DJ355" s="115">
        <v>1.6812272727272728E-2</v>
      </c>
      <c r="DK355" s="115">
        <v>5.6113636363636366E-3</v>
      </c>
      <c r="DL355" s="115">
        <v>3.8636363636363629E-5</v>
      </c>
      <c r="DM355" s="115">
        <v>0.49823727272727258</v>
      </c>
      <c r="DN355" s="115">
        <v>0.1830718181818182</v>
      </c>
      <c r="DO355" s="115">
        <v>8.1590909090909099E-4</v>
      </c>
      <c r="DP355" s="115">
        <v>6.2272727272727273E-5</v>
      </c>
      <c r="DQ355" s="115">
        <v>1.2318181818181818E-3</v>
      </c>
      <c r="DR355" s="115">
        <v>1.9545454545454543E-5</v>
      </c>
      <c r="DS355" s="116">
        <v>195.7419090909091</v>
      </c>
      <c r="DT355" s="114">
        <v>9.9946521739130443</v>
      </c>
      <c r="DU355" s="115">
        <v>6.6052078260869562</v>
      </c>
      <c r="DV355" s="115">
        <v>9.2156465217391297</v>
      </c>
      <c r="DW355" s="115">
        <v>6.1205413043478245</v>
      </c>
      <c r="DX355" s="115">
        <v>2.8433991304347823</v>
      </c>
      <c r="DY355" s="115">
        <v>1.1112278260869566</v>
      </c>
      <c r="DZ355" s="115">
        <v>1.7613517391304352</v>
      </c>
      <c r="EA355" s="115">
        <v>0.1934117391304348</v>
      </c>
      <c r="EB355" s="115">
        <v>0.18705304347826085</v>
      </c>
      <c r="EC355" s="115">
        <v>3.3894443478260867</v>
      </c>
      <c r="ED355" s="115">
        <v>2.4099130434782609E-2</v>
      </c>
      <c r="EE355" s="115">
        <v>2.129695652173913E-2</v>
      </c>
      <c r="EF355" s="115">
        <v>5.1304347826086959E-5</v>
      </c>
      <c r="EG355" s="115">
        <v>1.665217391304348E-3</v>
      </c>
      <c r="EH355" s="115">
        <v>1.4543043478260865E-2</v>
      </c>
      <c r="EI355" s="115">
        <v>0.3730739130434782</v>
      </c>
      <c r="EJ355" s="115">
        <v>8.6088260869565225E-2</v>
      </c>
      <c r="EK355" s="115">
        <v>0</v>
      </c>
      <c r="EL355" s="115">
        <v>3.307826086956521E-2</v>
      </c>
      <c r="EM355" s="115">
        <v>0.26388391304347825</v>
      </c>
      <c r="EN355" s="115">
        <v>0.22144826086956521</v>
      </c>
      <c r="EO355" s="115">
        <v>0.19436739130434785</v>
      </c>
      <c r="EP355" s="115">
        <v>0.26575043478260868</v>
      </c>
      <c r="EQ355" s="115">
        <v>0.97852826086956524</v>
      </c>
      <c r="ER355" s="115">
        <v>1.4654782608695653E-2</v>
      </c>
      <c r="ES355" s="115">
        <v>1.0013043478260869E-3</v>
      </c>
      <c r="ET355" s="115">
        <v>1.2695652173913042E-4</v>
      </c>
      <c r="EU355" s="115">
        <v>5.3391304347826093E-4</v>
      </c>
      <c r="EV355" s="115">
        <v>1.6326086956521737E-2</v>
      </c>
      <c r="EW355" s="115">
        <v>7.9043478260869585E-4</v>
      </c>
      <c r="EX355" s="115">
        <v>7.3317391304347813E-3</v>
      </c>
      <c r="EY355" s="115">
        <v>7.9260869565217376E-4</v>
      </c>
      <c r="EZ355" s="115">
        <v>5.8260869565217386E-5</v>
      </c>
      <c r="FA355" s="115">
        <v>0.86141652173913064</v>
      </c>
      <c r="FB355" s="115">
        <v>8.5121739130434772E-3</v>
      </c>
      <c r="FC355" s="115">
        <v>1.3878260869565218E-3</v>
      </c>
      <c r="FD355" s="115">
        <v>2.3479565217391304E-2</v>
      </c>
      <c r="FE355" s="115">
        <v>2.4347826086956516E-5</v>
      </c>
      <c r="FF355" s="115">
        <v>4.4565217391304357E-4</v>
      </c>
      <c r="FG355" s="115">
        <v>2.9960869565217395E-2</v>
      </c>
      <c r="FH355" s="115">
        <v>2.0853913043478257E-2</v>
      </c>
      <c r="FI355" s="115">
        <v>1.3434782608695654E-4</v>
      </c>
      <c r="FJ355" s="115">
        <v>1.852203913043478</v>
      </c>
      <c r="FK355" s="115">
        <v>0.68930869565217401</v>
      </c>
      <c r="FL355" s="115">
        <v>1.2286956521739129E-3</v>
      </c>
      <c r="FM355" s="115">
        <v>1.1260869565217389E-4</v>
      </c>
      <c r="FN355" s="115">
        <v>3.1295652173913046E-3</v>
      </c>
      <c r="FO355" s="115">
        <v>1.2956521739130436E-4</v>
      </c>
      <c r="FP355" s="116">
        <v>77.0557595652174</v>
      </c>
    </row>
    <row r="356" spans="1:172" x14ac:dyDescent="0.2">
      <c r="A356" s="2" t="s">
        <v>6</v>
      </c>
      <c r="B356" s="21">
        <v>2017</v>
      </c>
      <c r="C356" s="38">
        <f>C343</f>
        <v>10.927401696751762</v>
      </c>
      <c r="D356" s="42">
        <f>Tracking!CO40</f>
        <v>24.248696905281321</v>
      </c>
      <c r="E356" s="42">
        <f>Tracking!CR40</f>
        <v>8.7079757776778841</v>
      </c>
      <c r="F356" s="42">
        <f>Tracking!CS40</f>
        <v>20.699894185084521</v>
      </c>
      <c r="G356" s="42">
        <f>G343</f>
        <v>3.1463273570000001</v>
      </c>
      <c r="H356" s="104">
        <f>H343</f>
        <v>9.5203448721000008</v>
      </c>
      <c r="I356" s="38">
        <f>Tracking!CI40</f>
        <v>6.3852340909090914</v>
      </c>
      <c r="J356" s="42">
        <f>Tracking!CU40</f>
        <v>7.1439657193675883</v>
      </c>
      <c r="K356" s="75"/>
      <c r="L356" s="108">
        <v>19.33986545454545</v>
      </c>
      <c r="M356" s="108">
        <v>9.3398654545454569</v>
      </c>
      <c r="N356" s="108">
        <v>3.920390909090909</v>
      </c>
      <c r="O356" s="108">
        <v>1.3710609090909092</v>
      </c>
      <c r="P356" s="108">
        <v>2.416105454545455</v>
      </c>
      <c r="Q356" s="108">
        <v>0.73562272727272715</v>
      </c>
      <c r="R356" s="108">
        <v>5.4482272727272726E-2</v>
      </c>
      <c r="S356" s="108">
        <v>0.78977363636363629</v>
      </c>
      <c r="T356" s="108">
        <v>5.2427727272727265E-2</v>
      </c>
      <c r="U356" s="110">
        <v>10</v>
      </c>
      <c r="V356" s="38">
        <f>Tracking!CH40</f>
        <v>16.176006086956523</v>
      </c>
      <c r="W356" s="42">
        <f>Tracking!CT40</f>
        <v>17.777042934782607</v>
      </c>
      <c r="X356" s="75"/>
      <c r="Y356" s="108">
        <v>52.239366086956508</v>
      </c>
      <c r="Z356" s="108">
        <v>42.239366086956522</v>
      </c>
      <c r="AA356" s="108">
        <v>19.910063043478264</v>
      </c>
      <c r="AB356" s="108">
        <v>11.425316521739131</v>
      </c>
      <c r="AC356" s="108">
        <v>6.6021760869565211</v>
      </c>
      <c r="AD356" s="108">
        <v>2.3072695652173909</v>
      </c>
      <c r="AE356" s="108">
        <v>0.18354913043478263</v>
      </c>
      <c r="AF356" s="108">
        <v>1.6004726086956522</v>
      </c>
      <c r="AG356" s="108">
        <v>0.21051956521739129</v>
      </c>
      <c r="AH356" s="110">
        <v>10</v>
      </c>
      <c r="AI356" s="38">
        <f t="shared" ref="AI356" si="1629">I356</f>
        <v>6.3852340909090914</v>
      </c>
      <c r="AJ356" s="121">
        <f t="shared" ref="AJ356" si="1630">L356/L356</f>
        <v>1</v>
      </c>
      <c r="AK356" s="121">
        <f t="shared" ref="AK356" si="1631">N356/L356</f>
        <v>0.20271035071598698</v>
      </c>
      <c r="AL356" s="121">
        <f t="shared" ref="AL356" si="1632">O356/L356</f>
        <v>7.0892991076557291E-2</v>
      </c>
      <c r="AM356" s="121">
        <f t="shared" ref="AM356" si="1633">P356/L356</f>
        <v>0.12492876231347295</v>
      </c>
      <c r="AN356" s="121">
        <f t="shared" ref="AN356" si="1634">Q356/L356</f>
        <v>3.8036600047795764E-2</v>
      </c>
      <c r="AO356" s="121">
        <f t="shared" ref="AO356" si="1635">R356/L356</f>
        <v>2.8170967815325599E-3</v>
      </c>
      <c r="AP356" s="121">
        <f t="shared" ref="AP356" si="1636">S356/L356</f>
        <v>4.0836563119833684E-2</v>
      </c>
      <c r="AQ356" s="121">
        <f t="shared" ref="AQ356" si="1637">T356/L356</f>
        <v>2.7108630820596104E-3</v>
      </c>
      <c r="AR356" s="122">
        <f t="shared" ref="AR356" si="1638">U356/L356</f>
        <v>0.51706667885063795</v>
      </c>
      <c r="AS356" s="38">
        <f t="shared" ref="AS356" si="1639">V356</f>
        <v>16.176006086956523</v>
      </c>
      <c r="AT356" s="121">
        <f t="shared" ref="AT356" si="1640">Y356/Y356</f>
        <v>1</v>
      </c>
      <c r="AU356" s="121">
        <f t="shared" ref="AU356" si="1641">AA356/Y356</f>
        <v>0.38113140596569278</v>
      </c>
      <c r="AV356" s="121">
        <f t="shared" ref="AV356" si="1642">AB356/Y356</f>
        <v>0.21871085691814862</v>
      </c>
      <c r="AW356" s="121">
        <f t="shared" ref="AW356" si="1643">AC356/Y356</f>
        <v>0.12638315855454071</v>
      </c>
      <c r="AX356" s="121">
        <f t="shared" ref="AX356" si="1644">AD356/Y356</f>
        <v>4.4167258105252662E-2</v>
      </c>
      <c r="AY356" s="121">
        <f t="shared" ref="AY356" si="1645">AE356/Y356</f>
        <v>3.513617108776756E-3</v>
      </c>
      <c r="AZ356" s="121">
        <f t="shared" ref="AZ356" si="1646">AF356/Y356</f>
        <v>3.0637290009062141E-2</v>
      </c>
      <c r="BA356" s="121">
        <f t="shared" ref="BA356" si="1647">AG356/Y356</f>
        <v>4.0299027531644433E-3</v>
      </c>
      <c r="BB356" s="122">
        <f t="shared" ref="BB356" si="1648">AH356/Y356</f>
        <v>0.19142651890825432</v>
      </c>
      <c r="BC356" s="38">
        <f t="shared" ref="BC356" si="1649">I356</f>
        <v>6.3852340909090914</v>
      </c>
      <c r="BD356" s="123">
        <f t="shared" ref="BD356" si="1650">BC356</f>
        <v>6.3852340909090914</v>
      </c>
      <c r="BE356" s="123">
        <f t="shared" ref="BE356" si="1651">BC356*AK356</f>
        <v>1.2943530419718583</v>
      </c>
      <c r="BF356" s="123">
        <f t="shared" ref="BF356" si="1652">BC356*AL356</f>
        <v>0.45266834342854761</v>
      </c>
      <c r="BG356" s="123">
        <f t="shared" ref="BG356" si="1653">BC356*AM356</f>
        <v>0.79769939205906648</v>
      </c>
      <c r="BH356" s="123">
        <f t="shared" ref="BH356" si="1654">BC356*AN356</f>
        <v>0.24287259532745989</v>
      </c>
      <c r="BI356" s="123">
        <f t="shared" ref="BI356" si="1655">BC356*AO356</f>
        <v>1.7987822406831982E-2</v>
      </c>
      <c r="BJ356" s="123">
        <f t="shared" ref="BJ356" si="1656">BC356*AP356</f>
        <v>0.26075101498832298</v>
      </c>
      <c r="BK356" s="123">
        <f t="shared" ref="BK356" si="1657">BC356*AQ356</f>
        <v>1.7309495367353916E-2</v>
      </c>
      <c r="BL356" s="124">
        <f t="shared" ref="BL356" si="1658">BC356*AR356</f>
        <v>3.3015917850702365</v>
      </c>
      <c r="BM356" s="38">
        <f t="shared" ref="BM356" si="1659">V356</f>
        <v>16.176006086956523</v>
      </c>
      <c r="BN356" s="123">
        <f t="shared" ref="BN356" si="1660">BM356</f>
        <v>16.176006086956523</v>
      </c>
      <c r="BO356" s="123">
        <f t="shared" ref="BO356" si="1661">BM356*AU356</f>
        <v>6.1651839428313444</v>
      </c>
      <c r="BP356" s="123">
        <f t="shared" ref="BP356" si="1662">BM356*AV356</f>
        <v>3.5378681527914493</v>
      </c>
      <c r="BQ356" s="123">
        <f t="shared" ref="BQ356" si="1663">BM356*AW356</f>
        <v>2.044374742067042</v>
      </c>
      <c r="BR356" s="123">
        <f t="shared" ref="BR356" si="1664">BM356*AX356</f>
        <v>0.71444983595474687</v>
      </c>
      <c r="BS356" s="123">
        <f t="shared" ref="BS356" si="1665">BM356*AY356</f>
        <v>5.6836291738807387E-2</v>
      </c>
      <c r="BT356" s="123">
        <f t="shared" ref="BT356" si="1666">BM356*AZ356</f>
        <v>0.49558898967444148</v>
      </c>
      <c r="BU356" s="123">
        <f t="shared" ref="BU356" si="1667">BM356*BA356</f>
        <v>6.5187731465030888E-2</v>
      </c>
      <c r="BV356" s="124">
        <f t="shared" ref="BV356" si="1668">BM356*BB356</f>
        <v>3.0965165350648198</v>
      </c>
      <c r="BW356" s="114">
        <v>2.8231042857142858</v>
      </c>
      <c r="BX356" s="115">
        <v>1.5892809090909088</v>
      </c>
      <c r="BY356" s="115">
        <v>2.8569147619047621</v>
      </c>
      <c r="BZ356" s="115">
        <v>1.6457709090909096</v>
      </c>
      <c r="CA356" s="115">
        <v>0.52458272727272726</v>
      </c>
      <c r="CB356" s="115">
        <v>0.17372772727272723</v>
      </c>
      <c r="CC356" s="115">
        <v>0.81046909090909114</v>
      </c>
      <c r="CD356" s="115">
        <v>7.3562272727272726E-2</v>
      </c>
      <c r="CE356" s="115">
        <v>5.4482272727272726E-2</v>
      </c>
      <c r="CF356" s="115">
        <v>1.3162886363636366</v>
      </c>
      <c r="CG356" s="115">
        <v>8.9459090909090912E-3</v>
      </c>
      <c r="CH356" s="115">
        <v>4.7527272727272722E-3</v>
      </c>
      <c r="CI356" s="115">
        <v>7.4999999999999993E-5</v>
      </c>
      <c r="CJ356" s="115">
        <v>6.1545454545454555E-4</v>
      </c>
      <c r="CK356" s="115">
        <v>5.1218181818181822E-3</v>
      </c>
      <c r="CL356" s="115">
        <v>0.1317959090909091</v>
      </c>
      <c r="CM356" s="115">
        <v>3.9116818181818183E-2</v>
      </c>
      <c r="CN356" s="115">
        <v>0</v>
      </c>
      <c r="CO356" s="115">
        <v>1.5636363636363658E-4</v>
      </c>
      <c r="CP356" s="115">
        <v>7.6365454545454528E-2</v>
      </c>
      <c r="CQ356" s="115">
        <v>0.18627000000000002</v>
      </c>
      <c r="CR356" s="115">
        <v>9.0118181818181819E-2</v>
      </c>
      <c r="CS356" s="115">
        <v>9.7350454545454532E-2</v>
      </c>
      <c r="CT356" s="115">
        <v>0.45026045454545455</v>
      </c>
      <c r="CU356" s="115">
        <v>8.4850000000000012E-3</v>
      </c>
      <c r="CV356" s="115">
        <v>6.7909090909090914E-4</v>
      </c>
      <c r="CW356" s="115">
        <v>1.6363636363636366E-5</v>
      </c>
      <c r="CX356" s="115">
        <v>2.1590909090909093E-4</v>
      </c>
      <c r="CY356" s="115">
        <v>4.6527272727272719E-3</v>
      </c>
      <c r="CZ356" s="115">
        <v>2.2772727272727267E-4</v>
      </c>
      <c r="DA356" s="115">
        <v>2.3545454545454546E-3</v>
      </c>
      <c r="DB356" s="115">
        <v>1.790909090909091E-4</v>
      </c>
      <c r="DC356" s="115">
        <v>1.7272727272727277E-5</v>
      </c>
      <c r="DD356" s="115">
        <v>0.1346731818181818</v>
      </c>
      <c r="DE356" s="115">
        <v>4.878181818181818E-3</v>
      </c>
      <c r="DF356" s="115">
        <v>2.0136363636363635E-4</v>
      </c>
      <c r="DG356" s="115">
        <v>1.0797272727272727E-2</v>
      </c>
      <c r="DH356" s="115">
        <v>-1.5000000000000005E-5</v>
      </c>
      <c r="DI356" s="115">
        <v>4.1818181818181813E-5</v>
      </c>
      <c r="DJ356" s="115">
        <v>9.5377272727272741E-3</v>
      </c>
      <c r="DK356" s="115">
        <v>4.5954545454545449E-3</v>
      </c>
      <c r="DL356" s="115">
        <v>1.590909090909091E-5</v>
      </c>
      <c r="DM356" s="115">
        <v>0.35554590909090905</v>
      </c>
      <c r="DN356" s="115">
        <v>0.12717136363636361</v>
      </c>
      <c r="DO356" s="115">
        <v>3.4090909090909094E-4</v>
      </c>
      <c r="DP356" s="115">
        <v>4.8636363636363649E-5</v>
      </c>
      <c r="DQ356" s="115">
        <v>1.0027272727272728E-3</v>
      </c>
      <c r="DR356" s="115">
        <v>-4.1363636363636391E-5</v>
      </c>
      <c r="DS356" s="116">
        <v>211.51894727272727</v>
      </c>
      <c r="DT356" s="114">
        <v>9.0445282608695656</v>
      </c>
      <c r="DU356" s="115">
        <v>6.3770756521739136</v>
      </c>
      <c r="DV356" s="115">
        <v>8.690053913043478</v>
      </c>
      <c r="DW356" s="115">
        <v>6.2149060869565211</v>
      </c>
      <c r="DX356" s="115">
        <v>2.3757152173913045</v>
      </c>
      <c r="DY356" s="115">
        <v>1.3501082608695651</v>
      </c>
      <c r="DZ356" s="115">
        <v>2.0395030434782613</v>
      </c>
      <c r="EA356" s="115">
        <v>0.23072695652173913</v>
      </c>
      <c r="EB356" s="115">
        <v>0.18354913043478263</v>
      </c>
      <c r="EC356" s="115">
        <v>2.6674526086956529</v>
      </c>
      <c r="ED356" s="115">
        <v>3.5304782608695656E-2</v>
      </c>
      <c r="EE356" s="115">
        <v>1.8841739130434784E-2</v>
      </c>
      <c r="EF356" s="115">
        <v>1.5521739130434781E-4</v>
      </c>
      <c r="EG356" s="115">
        <v>1.8486956521739132E-3</v>
      </c>
      <c r="EH356" s="115">
        <v>1.5873043478260872E-2</v>
      </c>
      <c r="EI356" s="115">
        <v>0.45077521739130438</v>
      </c>
      <c r="EJ356" s="115">
        <v>7.1070434782608688E-2</v>
      </c>
      <c r="EK356" s="115">
        <v>0</v>
      </c>
      <c r="EL356" s="115">
        <v>7.0082173913043472E-2</v>
      </c>
      <c r="EM356" s="115">
        <v>0.26429739130434787</v>
      </c>
      <c r="EN356" s="115">
        <v>0.27655869565217389</v>
      </c>
      <c r="EO356" s="115">
        <v>0.2310004347826087</v>
      </c>
      <c r="EP356" s="115">
        <v>0.29111869565217391</v>
      </c>
      <c r="EQ356" s="115">
        <v>1.1330573913043478</v>
      </c>
      <c r="ER356" s="115">
        <v>2.2676086956521738E-2</v>
      </c>
      <c r="ES356" s="115">
        <v>1.8608695652173911E-3</v>
      </c>
      <c r="ET356" s="115">
        <v>1.6695652173913042E-4</v>
      </c>
      <c r="EU356" s="115">
        <v>5.8260869565217397E-4</v>
      </c>
      <c r="EV356" s="115">
        <v>1.8061304347826088E-2</v>
      </c>
      <c r="EW356" s="115">
        <v>1.0739130434782608E-3</v>
      </c>
      <c r="EX356" s="115">
        <v>7.0165217391304361E-3</v>
      </c>
      <c r="EY356" s="115">
        <v>7.9391304347826085E-4</v>
      </c>
      <c r="EZ356" s="115">
        <v>1.030434782608696E-4</v>
      </c>
      <c r="FA356" s="115">
        <v>1.0465952173913042</v>
      </c>
      <c r="FB356" s="115">
        <v>1.2449565217391304E-2</v>
      </c>
      <c r="FC356" s="115">
        <v>1.2121739130434783E-3</v>
      </c>
      <c r="FD356" s="115">
        <v>3.0835652173913042E-2</v>
      </c>
      <c r="FE356" s="115">
        <v>-2.9999999999999997E-5</v>
      </c>
      <c r="FF356" s="115">
        <v>4.204347826086957E-4</v>
      </c>
      <c r="FG356" s="115">
        <v>2.809E-2</v>
      </c>
      <c r="FH356" s="115">
        <v>2.5613913043478261E-2</v>
      </c>
      <c r="FI356" s="115">
        <v>1.7130434782608694E-4</v>
      </c>
      <c r="FJ356" s="115">
        <v>1.5839226086956524</v>
      </c>
      <c r="FK356" s="115">
        <v>0.57593086956521744</v>
      </c>
      <c r="FL356" s="115">
        <v>1.3256521739130433E-3</v>
      </c>
      <c r="FM356" s="115">
        <v>1.278260869565217E-4</v>
      </c>
      <c r="FN356" s="115">
        <v>4.139565217391305E-3</v>
      </c>
      <c r="FO356" s="115">
        <v>3.5782608695652179E-4</v>
      </c>
      <c r="FP356" s="116">
        <v>80.502332173913047</v>
      </c>
    </row>
    <row r="357" spans="1:172" x14ac:dyDescent="0.2">
      <c r="A357" s="2" t="str">
        <f>A356</f>
        <v>SHEN1</v>
      </c>
      <c r="B357" s="21">
        <f>B356+1</f>
        <v>2018</v>
      </c>
      <c r="C357" s="38">
        <f>C343</f>
        <v>10.927401696751762</v>
      </c>
      <c r="D357" s="42">
        <f>Tracking!CO41</f>
        <v>23.935327713085975</v>
      </c>
      <c r="E357" s="42">
        <f>Tracking!CR41</f>
        <v>8.5372507069798935</v>
      </c>
      <c r="F357" s="42">
        <f>Tracking!CS41</f>
        <v>20.113540168258652</v>
      </c>
      <c r="G357" s="42">
        <f>G343</f>
        <v>3.1463273570000001</v>
      </c>
      <c r="H357" s="104">
        <f>H343</f>
        <v>9.5203448721000008</v>
      </c>
      <c r="I357" s="3"/>
      <c r="J357" s="75"/>
      <c r="K357" s="75"/>
      <c r="L357" s="41"/>
      <c r="M357" s="41"/>
      <c r="N357" s="41"/>
      <c r="O357" s="41"/>
      <c r="P357" s="41"/>
      <c r="Q357" s="41"/>
      <c r="R357" s="41"/>
      <c r="S357" s="41"/>
      <c r="T357" s="41"/>
      <c r="U357" s="19"/>
      <c r="V357" s="3"/>
      <c r="W357" s="75"/>
      <c r="X357" s="75"/>
      <c r="Y357" s="41"/>
      <c r="Z357" s="41"/>
      <c r="AA357" s="41"/>
      <c r="AB357" s="41"/>
      <c r="AC357" s="41"/>
      <c r="AD357" s="41"/>
      <c r="AE357" s="41"/>
      <c r="AF357" s="41"/>
      <c r="AG357" s="41"/>
      <c r="AH357" s="19"/>
      <c r="AI357" s="3"/>
      <c r="AJ357" s="75"/>
      <c r="AK357" s="75"/>
      <c r="AL357" s="75"/>
      <c r="AM357" s="75"/>
      <c r="AN357" s="75"/>
      <c r="AO357" s="75"/>
      <c r="AP357" s="75"/>
      <c r="AQ357" s="75"/>
      <c r="AR357" s="21"/>
      <c r="AS357" s="3"/>
      <c r="AT357" s="75"/>
      <c r="AU357" s="75"/>
      <c r="AV357" s="75"/>
      <c r="AW357" s="75"/>
      <c r="AX357" s="75"/>
      <c r="AY357" s="75"/>
      <c r="AZ357" s="75"/>
      <c r="BA357" s="75"/>
      <c r="BB357" s="21"/>
      <c r="BC357" s="3"/>
      <c r="BD357" s="75"/>
      <c r="BE357" s="75"/>
      <c r="BF357" s="75"/>
      <c r="BG357" s="75"/>
      <c r="BH357" s="75"/>
      <c r="BI357" s="75"/>
      <c r="BJ357" s="75"/>
      <c r="BK357" s="75"/>
      <c r="BL357" s="21"/>
      <c r="BM357" s="3"/>
      <c r="BN357" s="75"/>
      <c r="BO357" s="75"/>
      <c r="BP357" s="75"/>
      <c r="BQ357" s="75"/>
      <c r="BR357" s="75"/>
      <c r="BS357" s="75"/>
      <c r="BT357" s="75"/>
      <c r="BU357" s="75"/>
      <c r="BV357" s="21"/>
      <c r="BW357" s="47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9"/>
      <c r="DT357" s="47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9"/>
    </row>
    <row r="358" spans="1:172" x14ac:dyDescent="0.2">
      <c r="A358" s="2" t="str">
        <f t="shared" ref="A358:A366" si="1669">A357</f>
        <v>SHEN1</v>
      </c>
      <c r="B358" s="21">
        <f t="shared" ref="B358:B366" si="1670">B357+1</f>
        <v>2019</v>
      </c>
      <c r="C358" s="38">
        <f>C343</f>
        <v>10.927401696751762</v>
      </c>
      <c r="D358" s="42">
        <f>Tracking!CO42</f>
        <v>23.62195852089063</v>
      </c>
      <c r="E358" s="42">
        <f>Tracking!CR42</f>
        <v>8.3665256362819029</v>
      </c>
      <c r="F358" s="42">
        <f>Tracking!CS42</f>
        <v>19.527186151432783</v>
      </c>
      <c r="G358" s="42">
        <f>G343</f>
        <v>3.1463273570000001</v>
      </c>
      <c r="H358" s="104">
        <f>H343</f>
        <v>9.5203448721000008</v>
      </c>
      <c r="I358" s="3"/>
      <c r="J358" s="75"/>
      <c r="K358" s="75"/>
      <c r="L358" s="41"/>
      <c r="M358" s="41"/>
      <c r="N358" s="41"/>
      <c r="O358" s="41"/>
      <c r="P358" s="41"/>
      <c r="Q358" s="41"/>
      <c r="R358" s="41"/>
      <c r="S358" s="41"/>
      <c r="T358" s="41"/>
      <c r="U358" s="19"/>
      <c r="V358" s="3"/>
      <c r="W358" s="75"/>
      <c r="X358" s="75"/>
      <c r="Y358" s="41"/>
      <c r="Z358" s="41"/>
      <c r="AA358" s="41"/>
      <c r="AB358" s="41"/>
      <c r="AC358" s="41"/>
      <c r="AD358" s="41"/>
      <c r="AE358" s="41"/>
      <c r="AF358" s="41"/>
      <c r="AG358" s="41"/>
      <c r="AH358" s="19"/>
      <c r="AI358" s="3"/>
      <c r="AJ358" s="75"/>
      <c r="AK358" s="75"/>
      <c r="AL358" s="75"/>
      <c r="AM358" s="75"/>
      <c r="AN358" s="75"/>
      <c r="AO358" s="75"/>
      <c r="AP358" s="75"/>
      <c r="AQ358" s="75"/>
      <c r="AR358" s="21"/>
      <c r="AS358" s="3"/>
      <c r="AT358" s="75"/>
      <c r="AU358" s="75"/>
      <c r="AV358" s="75"/>
      <c r="AW358" s="75"/>
      <c r="AX358" s="75"/>
      <c r="AY358" s="75"/>
      <c r="AZ358" s="75"/>
      <c r="BA358" s="75"/>
      <c r="BB358" s="21"/>
      <c r="BC358" s="3"/>
      <c r="BD358" s="75"/>
      <c r="BE358" s="75"/>
      <c r="BF358" s="75"/>
      <c r="BG358" s="75"/>
      <c r="BH358" s="75"/>
      <c r="BI358" s="75"/>
      <c r="BJ358" s="75"/>
      <c r="BK358" s="75"/>
      <c r="BL358" s="21"/>
      <c r="BM358" s="3"/>
      <c r="BN358" s="75"/>
      <c r="BO358" s="75"/>
      <c r="BP358" s="75"/>
      <c r="BQ358" s="75"/>
      <c r="BR358" s="75"/>
      <c r="BS358" s="75"/>
      <c r="BT358" s="75"/>
      <c r="BU358" s="75"/>
      <c r="BV358" s="21"/>
      <c r="BW358" s="47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9"/>
      <c r="DT358" s="47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9"/>
    </row>
    <row r="359" spans="1:172" x14ac:dyDescent="0.2">
      <c r="A359" s="2" t="str">
        <f t="shared" si="1669"/>
        <v>SHEN1</v>
      </c>
      <c r="B359" s="21">
        <f t="shared" si="1670"/>
        <v>2020</v>
      </c>
      <c r="C359" s="38">
        <f>C343</f>
        <v>10.927401696751762</v>
      </c>
      <c r="D359" s="42">
        <f>Tracking!CO43</f>
        <v>23.308589328695284</v>
      </c>
      <c r="E359" s="42">
        <f>Tracking!CR43</f>
        <v>8.1958005655839123</v>
      </c>
      <c r="F359" s="42">
        <f>Tracking!CS43</f>
        <v>18.940832134606914</v>
      </c>
      <c r="G359" s="42">
        <f>G343</f>
        <v>3.1463273570000001</v>
      </c>
      <c r="H359" s="104">
        <f>H343</f>
        <v>9.5203448721000008</v>
      </c>
      <c r="I359" s="3"/>
      <c r="J359" s="75"/>
      <c r="K359" s="75"/>
      <c r="L359" s="41"/>
      <c r="M359" s="41"/>
      <c r="N359" s="41"/>
      <c r="O359" s="41"/>
      <c r="P359" s="41"/>
      <c r="Q359" s="41"/>
      <c r="R359" s="41"/>
      <c r="S359" s="41"/>
      <c r="T359" s="41"/>
      <c r="U359" s="19"/>
      <c r="V359" s="3"/>
      <c r="W359" s="75"/>
      <c r="X359" s="75"/>
      <c r="Y359" s="41"/>
      <c r="Z359" s="41"/>
      <c r="AA359" s="41"/>
      <c r="AB359" s="41"/>
      <c r="AC359" s="41"/>
      <c r="AD359" s="41"/>
      <c r="AE359" s="41"/>
      <c r="AF359" s="41"/>
      <c r="AG359" s="41"/>
      <c r="AH359" s="19"/>
      <c r="AI359" s="3"/>
      <c r="AJ359" s="75"/>
      <c r="AK359" s="75"/>
      <c r="AL359" s="75"/>
      <c r="AM359" s="75"/>
      <c r="AN359" s="75"/>
      <c r="AO359" s="75"/>
      <c r="AP359" s="75"/>
      <c r="AQ359" s="75"/>
      <c r="AR359" s="21"/>
      <c r="AS359" s="3"/>
      <c r="AT359" s="75"/>
      <c r="AU359" s="75"/>
      <c r="AV359" s="75"/>
      <c r="AW359" s="75"/>
      <c r="AX359" s="75"/>
      <c r="AY359" s="75"/>
      <c r="AZ359" s="75"/>
      <c r="BA359" s="75"/>
      <c r="BB359" s="21"/>
      <c r="BC359" s="3"/>
      <c r="BD359" s="75"/>
      <c r="BE359" s="75"/>
      <c r="BF359" s="75"/>
      <c r="BG359" s="75"/>
      <c r="BH359" s="75"/>
      <c r="BI359" s="75"/>
      <c r="BJ359" s="75"/>
      <c r="BK359" s="75"/>
      <c r="BL359" s="21"/>
      <c r="BM359" s="3"/>
      <c r="BN359" s="75"/>
      <c r="BO359" s="75"/>
      <c r="BP359" s="75"/>
      <c r="BQ359" s="75"/>
      <c r="BR359" s="75"/>
      <c r="BS359" s="75"/>
      <c r="BT359" s="75"/>
      <c r="BU359" s="75"/>
      <c r="BV359" s="21"/>
      <c r="BW359" s="47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9"/>
      <c r="DT359" s="47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9"/>
    </row>
    <row r="360" spans="1:172" x14ac:dyDescent="0.2">
      <c r="A360" s="2" t="str">
        <f t="shared" si="1669"/>
        <v>SHEN1</v>
      </c>
      <c r="B360" s="21">
        <f t="shared" si="1670"/>
        <v>2021</v>
      </c>
      <c r="C360" s="38">
        <f>C343</f>
        <v>10.927401696751762</v>
      </c>
      <c r="D360" s="42">
        <f>Tracking!CO44</f>
        <v>22.995220136499938</v>
      </c>
      <c r="E360" s="42">
        <f>Tracking!CR44</f>
        <v>8.0250754948859218</v>
      </c>
      <c r="F360" s="42">
        <f>Tracking!CS44</f>
        <v>18.354478117781046</v>
      </c>
      <c r="G360" s="42">
        <f>G343</f>
        <v>3.1463273570000001</v>
      </c>
      <c r="H360" s="104">
        <f>H343</f>
        <v>9.5203448721000008</v>
      </c>
      <c r="I360" s="3"/>
      <c r="J360" s="75"/>
      <c r="K360" s="75"/>
      <c r="L360" s="41"/>
      <c r="M360" s="41"/>
      <c r="N360" s="41"/>
      <c r="O360" s="41"/>
      <c r="P360" s="41"/>
      <c r="Q360" s="41"/>
      <c r="R360" s="41"/>
      <c r="S360" s="41"/>
      <c r="T360" s="41"/>
      <c r="U360" s="19"/>
      <c r="V360" s="3"/>
      <c r="W360" s="75"/>
      <c r="X360" s="75"/>
      <c r="Y360" s="41"/>
      <c r="Z360" s="41"/>
      <c r="AA360" s="41"/>
      <c r="AB360" s="41"/>
      <c r="AC360" s="41"/>
      <c r="AD360" s="41"/>
      <c r="AE360" s="41"/>
      <c r="AF360" s="41"/>
      <c r="AG360" s="41"/>
      <c r="AH360" s="19"/>
      <c r="AI360" s="3"/>
      <c r="AJ360" s="75"/>
      <c r="AK360" s="75"/>
      <c r="AL360" s="75"/>
      <c r="AM360" s="75"/>
      <c r="AN360" s="75"/>
      <c r="AO360" s="75"/>
      <c r="AP360" s="75"/>
      <c r="AQ360" s="75"/>
      <c r="AR360" s="21"/>
      <c r="AS360" s="3"/>
      <c r="AT360" s="75"/>
      <c r="AU360" s="75"/>
      <c r="AV360" s="75"/>
      <c r="AW360" s="75"/>
      <c r="AX360" s="75"/>
      <c r="AY360" s="75"/>
      <c r="AZ360" s="75"/>
      <c r="BA360" s="75"/>
      <c r="BB360" s="21"/>
      <c r="BC360" s="3"/>
      <c r="BD360" s="75"/>
      <c r="BE360" s="75"/>
      <c r="BF360" s="75"/>
      <c r="BG360" s="75"/>
      <c r="BH360" s="75"/>
      <c r="BI360" s="75"/>
      <c r="BJ360" s="75"/>
      <c r="BK360" s="75"/>
      <c r="BL360" s="21"/>
      <c r="BM360" s="3"/>
      <c r="BN360" s="75"/>
      <c r="BO360" s="75"/>
      <c r="BP360" s="75"/>
      <c r="BQ360" s="75"/>
      <c r="BR360" s="75"/>
      <c r="BS360" s="75"/>
      <c r="BT360" s="75"/>
      <c r="BU360" s="75"/>
      <c r="BV360" s="21"/>
      <c r="BW360" s="47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9"/>
      <c r="DT360" s="47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9"/>
    </row>
    <row r="361" spans="1:172" x14ac:dyDescent="0.2">
      <c r="A361" s="2" t="str">
        <f t="shared" si="1669"/>
        <v>SHEN1</v>
      </c>
      <c r="B361" s="21">
        <f t="shared" si="1670"/>
        <v>2022</v>
      </c>
      <c r="C361" s="38">
        <f>C343</f>
        <v>10.927401696751762</v>
      </c>
      <c r="D361" s="42">
        <f>Tracking!CO45</f>
        <v>22.681850944304593</v>
      </c>
      <c r="E361" s="42">
        <f>Tracking!CR45</f>
        <v>7.8543504241879321</v>
      </c>
      <c r="F361" s="42">
        <f>Tracking!CS45</f>
        <v>17.768124100955177</v>
      </c>
      <c r="G361" s="42">
        <f>G343</f>
        <v>3.1463273570000001</v>
      </c>
      <c r="H361" s="104">
        <f>H343</f>
        <v>9.5203448721000008</v>
      </c>
      <c r="I361" s="3"/>
      <c r="J361" s="75"/>
      <c r="K361" s="75"/>
      <c r="L361" s="41"/>
      <c r="M361" s="41"/>
      <c r="N361" s="41"/>
      <c r="O361" s="41"/>
      <c r="P361" s="41"/>
      <c r="Q361" s="41"/>
      <c r="R361" s="41"/>
      <c r="S361" s="41"/>
      <c r="T361" s="41"/>
      <c r="U361" s="19"/>
      <c r="V361" s="3"/>
      <c r="W361" s="75"/>
      <c r="X361" s="75"/>
      <c r="Y361" s="41"/>
      <c r="Z361" s="41"/>
      <c r="AA361" s="41"/>
      <c r="AB361" s="41"/>
      <c r="AC361" s="41"/>
      <c r="AD361" s="41"/>
      <c r="AE361" s="41"/>
      <c r="AF361" s="41"/>
      <c r="AG361" s="41"/>
      <c r="AH361" s="19"/>
      <c r="AI361" s="3"/>
      <c r="AJ361" s="75"/>
      <c r="AK361" s="75"/>
      <c r="AL361" s="75"/>
      <c r="AM361" s="75"/>
      <c r="AN361" s="75"/>
      <c r="AO361" s="75"/>
      <c r="AP361" s="75"/>
      <c r="AQ361" s="75"/>
      <c r="AR361" s="21"/>
      <c r="AS361" s="3"/>
      <c r="AT361" s="75"/>
      <c r="AU361" s="75"/>
      <c r="AV361" s="75"/>
      <c r="AW361" s="75"/>
      <c r="AX361" s="75"/>
      <c r="AY361" s="75"/>
      <c r="AZ361" s="75"/>
      <c r="BA361" s="75"/>
      <c r="BB361" s="21"/>
      <c r="BC361" s="3"/>
      <c r="BD361" s="75"/>
      <c r="BE361" s="75"/>
      <c r="BF361" s="75"/>
      <c r="BG361" s="75"/>
      <c r="BH361" s="75"/>
      <c r="BI361" s="75"/>
      <c r="BJ361" s="75"/>
      <c r="BK361" s="75"/>
      <c r="BL361" s="21"/>
      <c r="BM361" s="3"/>
      <c r="BN361" s="75"/>
      <c r="BO361" s="75"/>
      <c r="BP361" s="75"/>
      <c r="BQ361" s="75"/>
      <c r="BR361" s="75"/>
      <c r="BS361" s="75"/>
      <c r="BT361" s="75"/>
      <c r="BU361" s="75"/>
      <c r="BV361" s="21"/>
      <c r="BW361" s="47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9"/>
      <c r="DT361" s="47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9"/>
    </row>
    <row r="362" spans="1:172" x14ac:dyDescent="0.2">
      <c r="A362" s="2" t="str">
        <f t="shared" si="1669"/>
        <v>SHEN1</v>
      </c>
      <c r="B362" s="21">
        <f t="shared" si="1670"/>
        <v>2023</v>
      </c>
      <c r="C362" s="38">
        <f>C343</f>
        <v>10.927401696751762</v>
      </c>
      <c r="D362" s="42">
        <f>Tracking!CO46</f>
        <v>22.368481752109247</v>
      </c>
      <c r="E362" s="42">
        <f>Tracking!CR46</f>
        <v>7.6836253534899424</v>
      </c>
      <c r="F362" s="42">
        <f>Tracking!CS46</f>
        <v>17.181770084129308</v>
      </c>
      <c r="G362" s="42">
        <f>G343</f>
        <v>3.1463273570000001</v>
      </c>
      <c r="H362" s="104">
        <f>H343</f>
        <v>9.5203448721000008</v>
      </c>
      <c r="I362" s="3"/>
      <c r="J362" s="75"/>
      <c r="K362" s="75"/>
      <c r="L362" s="41"/>
      <c r="M362" s="41"/>
      <c r="N362" s="41"/>
      <c r="O362" s="41"/>
      <c r="P362" s="41"/>
      <c r="Q362" s="41"/>
      <c r="R362" s="41"/>
      <c r="S362" s="41"/>
      <c r="T362" s="41"/>
      <c r="U362" s="19"/>
      <c r="V362" s="3"/>
      <c r="W362" s="75"/>
      <c r="X362" s="75"/>
      <c r="Y362" s="41"/>
      <c r="Z362" s="41"/>
      <c r="AA362" s="41"/>
      <c r="AB362" s="41"/>
      <c r="AC362" s="41"/>
      <c r="AD362" s="41"/>
      <c r="AE362" s="41"/>
      <c r="AF362" s="41"/>
      <c r="AG362" s="41"/>
      <c r="AH362" s="19"/>
      <c r="AI362" s="3"/>
      <c r="AJ362" s="75"/>
      <c r="AK362" s="75"/>
      <c r="AL362" s="75"/>
      <c r="AM362" s="75"/>
      <c r="AN362" s="75"/>
      <c r="AO362" s="75"/>
      <c r="AP362" s="75"/>
      <c r="AQ362" s="75"/>
      <c r="AR362" s="21"/>
      <c r="AS362" s="3"/>
      <c r="AT362" s="75"/>
      <c r="AU362" s="75"/>
      <c r="AV362" s="75"/>
      <c r="AW362" s="75"/>
      <c r="AX362" s="75"/>
      <c r="AY362" s="75"/>
      <c r="AZ362" s="75"/>
      <c r="BA362" s="75"/>
      <c r="BB362" s="21"/>
      <c r="BC362" s="3"/>
      <c r="BD362" s="75"/>
      <c r="BE362" s="75"/>
      <c r="BF362" s="75"/>
      <c r="BG362" s="75"/>
      <c r="BH362" s="75"/>
      <c r="BI362" s="75"/>
      <c r="BJ362" s="75"/>
      <c r="BK362" s="75"/>
      <c r="BL362" s="21"/>
      <c r="BM362" s="3"/>
      <c r="BN362" s="75"/>
      <c r="BO362" s="75"/>
      <c r="BP362" s="75"/>
      <c r="BQ362" s="75"/>
      <c r="BR362" s="75"/>
      <c r="BS362" s="75"/>
      <c r="BT362" s="75"/>
      <c r="BU362" s="75"/>
      <c r="BV362" s="21"/>
      <c r="BW362" s="47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9"/>
      <c r="DT362" s="47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9"/>
    </row>
    <row r="363" spans="1:172" x14ac:dyDescent="0.2">
      <c r="A363" s="2" t="str">
        <f t="shared" si="1669"/>
        <v>SHEN1</v>
      </c>
      <c r="B363" s="21">
        <f t="shared" si="1670"/>
        <v>2024</v>
      </c>
      <c r="C363" s="38">
        <f>C343</f>
        <v>10.927401696751762</v>
      </c>
      <c r="D363" s="42">
        <f>Tracking!CO47</f>
        <v>22.055112559913901</v>
      </c>
      <c r="E363" s="42">
        <f>Tracking!CR47</f>
        <v>7.5129002827919527</v>
      </c>
      <c r="F363" s="42">
        <f>Tracking!CS47</f>
        <v>16.595416067303439</v>
      </c>
      <c r="G363" s="42">
        <f>G343</f>
        <v>3.1463273570000001</v>
      </c>
      <c r="H363" s="104">
        <f>H343</f>
        <v>9.5203448721000008</v>
      </c>
      <c r="I363" s="3"/>
      <c r="J363" s="75"/>
      <c r="K363" s="75"/>
      <c r="L363" s="41"/>
      <c r="M363" s="41"/>
      <c r="N363" s="41"/>
      <c r="O363" s="41"/>
      <c r="P363" s="41"/>
      <c r="Q363" s="41"/>
      <c r="R363" s="41"/>
      <c r="S363" s="41"/>
      <c r="T363" s="41"/>
      <c r="U363" s="19"/>
      <c r="V363" s="3"/>
      <c r="W363" s="75"/>
      <c r="X363" s="75"/>
      <c r="Y363" s="41"/>
      <c r="Z363" s="41"/>
      <c r="AA363" s="41"/>
      <c r="AB363" s="41"/>
      <c r="AC363" s="41"/>
      <c r="AD363" s="41"/>
      <c r="AE363" s="41"/>
      <c r="AF363" s="41"/>
      <c r="AG363" s="41"/>
      <c r="AH363" s="19"/>
      <c r="AI363" s="3"/>
      <c r="AJ363" s="75"/>
      <c r="AK363" s="75"/>
      <c r="AL363" s="75"/>
      <c r="AM363" s="75"/>
      <c r="AN363" s="75"/>
      <c r="AO363" s="75"/>
      <c r="AP363" s="75"/>
      <c r="AQ363" s="75"/>
      <c r="AR363" s="21"/>
      <c r="AS363" s="3"/>
      <c r="AT363" s="75"/>
      <c r="AU363" s="75"/>
      <c r="AV363" s="75"/>
      <c r="AW363" s="75"/>
      <c r="AX363" s="75"/>
      <c r="AY363" s="75"/>
      <c r="AZ363" s="75"/>
      <c r="BA363" s="75"/>
      <c r="BB363" s="21"/>
      <c r="BC363" s="3"/>
      <c r="BD363" s="75"/>
      <c r="BE363" s="75"/>
      <c r="BF363" s="75"/>
      <c r="BG363" s="75"/>
      <c r="BH363" s="75"/>
      <c r="BI363" s="75"/>
      <c r="BJ363" s="75"/>
      <c r="BK363" s="75"/>
      <c r="BL363" s="21"/>
      <c r="BM363" s="3"/>
      <c r="BN363" s="75"/>
      <c r="BO363" s="75"/>
      <c r="BP363" s="75"/>
      <c r="BQ363" s="75"/>
      <c r="BR363" s="75"/>
      <c r="BS363" s="75"/>
      <c r="BT363" s="75"/>
      <c r="BU363" s="75"/>
      <c r="BV363" s="21"/>
      <c r="BW363" s="47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9"/>
      <c r="DT363" s="47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9"/>
    </row>
    <row r="364" spans="1:172" x14ac:dyDescent="0.2">
      <c r="A364" s="2" t="str">
        <f t="shared" si="1669"/>
        <v>SHEN1</v>
      </c>
      <c r="B364" s="21">
        <f t="shared" si="1670"/>
        <v>2025</v>
      </c>
      <c r="C364" s="38">
        <f>C343</f>
        <v>10.927401696751762</v>
      </c>
      <c r="D364" s="42">
        <f>Tracking!CO48</f>
        <v>21.741743367718556</v>
      </c>
      <c r="E364" s="42">
        <f>Tracking!CR48</f>
        <v>7.342175212093963</v>
      </c>
      <c r="F364" s="42">
        <f>Tracking!CS48</f>
        <v>16.009062050477571</v>
      </c>
      <c r="G364" s="42">
        <f>G343</f>
        <v>3.1463273570000001</v>
      </c>
      <c r="H364" s="104">
        <f>H343</f>
        <v>9.5203448721000008</v>
      </c>
      <c r="I364" s="3"/>
      <c r="J364" s="75"/>
      <c r="K364" s="75"/>
      <c r="L364" s="41"/>
      <c r="M364" s="41"/>
      <c r="N364" s="41"/>
      <c r="O364" s="41"/>
      <c r="P364" s="41"/>
      <c r="Q364" s="41"/>
      <c r="R364" s="41"/>
      <c r="S364" s="41"/>
      <c r="T364" s="41"/>
      <c r="U364" s="19"/>
      <c r="V364" s="3"/>
      <c r="W364" s="75"/>
      <c r="X364" s="75"/>
      <c r="Y364" s="41"/>
      <c r="Z364" s="41"/>
      <c r="AA364" s="41"/>
      <c r="AB364" s="41"/>
      <c r="AC364" s="41"/>
      <c r="AD364" s="41"/>
      <c r="AE364" s="41"/>
      <c r="AF364" s="41"/>
      <c r="AG364" s="41"/>
      <c r="AH364" s="19"/>
      <c r="AI364" s="3"/>
      <c r="AJ364" s="75"/>
      <c r="AK364" s="75"/>
      <c r="AL364" s="75"/>
      <c r="AM364" s="75"/>
      <c r="AN364" s="75"/>
      <c r="AO364" s="75"/>
      <c r="AP364" s="75"/>
      <c r="AQ364" s="75"/>
      <c r="AR364" s="21"/>
      <c r="AS364" s="3"/>
      <c r="AT364" s="75"/>
      <c r="AU364" s="75"/>
      <c r="AV364" s="75"/>
      <c r="AW364" s="75"/>
      <c r="AX364" s="75"/>
      <c r="AY364" s="75"/>
      <c r="AZ364" s="75"/>
      <c r="BA364" s="75"/>
      <c r="BB364" s="21"/>
      <c r="BC364" s="3"/>
      <c r="BD364" s="75"/>
      <c r="BE364" s="75"/>
      <c r="BF364" s="75"/>
      <c r="BG364" s="75"/>
      <c r="BH364" s="75"/>
      <c r="BI364" s="75"/>
      <c r="BJ364" s="75"/>
      <c r="BK364" s="75"/>
      <c r="BL364" s="21"/>
      <c r="BM364" s="3"/>
      <c r="BN364" s="75"/>
      <c r="BO364" s="75"/>
      <c r="BP364" s="75"/>
      <c r="BQ364" s="75"/>
      <c r="BR364" s="75"/>
      <c r="BS364" s="75"/>
      <c r="BT364" s="75"/>
      <c r="BU364" s="75"/>
      <c r="BV364" s="21"/>
      <c r="BW364" s="47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9"/>
      <c r="DT364" s="47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9"/>
    </row>
    <row r="365" spans="1:172" x14ac:dyDescent="0.2">
      <c r="A365" s="2" t="str">
        <f t="shared" si="1669"/>
        <v>SHEN1</v>
      </c>
      <c r="B365" s="21">
        <f t="shared" si="1670"/>
        <v>2026</v>
      </c>
      <c r="C365" s="38">
        <f>C343</f>
        <v>10.927401696751762</v>
      </c>
      <c r="D365" s="42">
        <f>Tracking!CO49</f>
        <v>21.42837417552321</v>
      </c>
      <c r="E365" s="42">
        <f>Tracking!CR49</f>
        <v>7.1714501413959733</v>
      </c>
      <c r="F365" s="42">
        <f>Tracking!CS49</f>
        <v>15.422708033651704</v>
      </c>
      <c r="G365" s="42">
        <f>G343</f>
        <v>3.1463273570000001</v>
      </c>
      <c r="H365" s="104">
        <f>H343</f>
        <v>9.5203448721000008</v>
      </c>
      <c r="I365" s="3"/>
      <c r="J365" s="75"/>
      <c r="K365" s="75"/>
      <c r="L365" s="41"/>
      <c r="M365" s="41"/>
      <c r="N365" s="41"/>
      <c r="O365" s="41"/>
      <c r="P365" s="41"/>
      <c r="Q365" s="41"/>
      <c r="R365" s="41"/>
      <c r="S365" s="41"/>
      <c r="T365" s="41"/>
      <c r="U365" s="19"/>
      <c r="V365" s="3"/>
      <c r="W365" s="75"/>
      <c r="X365" s="75"/>
      <c r="Y365" s="41"/>
      <c r="Z365" s="41"/>
      <c r="AA365" s="41"/>
      <c r="AB365" s="41"/>
      <c r="AC365" s="41"/>
      <c r="AD365" s="41"/>
      <c r="AE365" s="41"/>
      <c r="AF365" s="41"/>
      <c r="AG365" s="41"/>
      <c r="AH365" s="19"/>
      <c r="AI365" s="3"/>
      <c r="AJ365" s="75"/>
      <c r="AK365" s="75"/>
      <c r="AL365" s="75"/>
      <c r="AM365" s="75"/>
      <c r="AN365" s="75"/>
      <c r="AO365" s="75"/>
      <c r="AP365" s="75"/>
      <c r="AQ365" s="75"/>
      <c r="AR365" s="21"/>
      <c r="AS365" s="3"/>
      <c r="AT365" s="75"/>
      <c r="AU365" s="75"/>
      <c r="AV365" s="75"/>
      <c r="AW365" s="75"/>
      <c r="AX365" s="75"/>
      <c r="AY365" s="75"/>
      <c r="AZ365" s="75"/>
      <c r="BA365" s="75"/>
      <c r="BB365" s="21"/>
      <c r="BC365" s="3"/>
      <c r="BD365" s="75"/>
      <c r="BE365" s="75"/>
      <c r="BF365" s="75"/>
      <c r="BG365" s="75"/>
      <c r="BH365" s="75"/>
      <c r="BI365" s="75"/>
      <c r="BJ365" s="75"/>
      <c r="BK365" s="75"/>
      <c r="BL365" s="21"/>
      <c r="BM365" s="3"/>
      <c r="BN365" s="75"/>
      <c r="BO365" s="75"/>
      <c r="BP365" s="75"/>
      <c r="BQ365" s="75"/>
      <c r="BR365" s="75"/>
      <c r="BS365" s="75"/>
      <c r="BT365" s="75"/>
      <c r="BU365" s="75"/>
      <c r="BV365" s="21"/>
      <c r="BW365" s="47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9"/>
      <c r="DT365" s="47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9"/>
    </row>
    <row r="366" spans="1:172" x14ac:dyDescent="0.2">
      <c r="A366" s="2" t="str">
        <f t="shared" si="1669"/>
        <v>SHEN1</v>
      </c>
      <c r="B366" s="21">
        <f t="shared" si="1670"/>
        <v>2027</v>
      </c>
      <c r="C366" s="38">
        <f>C343</f>
        <v>10.927401696751762</v>
      </c>
      <c r="D366" s="42">
        <f>Tracking!CO50</f>
        <v>21.115004983327864</v>
      </c>
      <c r="E366" s="42">
        <f>Tracking!CR50</f>
        <v>7.0007250706979836</v>
      </c>
      <c r="F366" s="42">
        <f>Tracking!CS50</f>
        <v>14.836354016825837</v>
      </c>
      <c r="G366" s="42">
        <f>G343</f>
        <v>3.1463273570000001</v>
      </c>
      <c r="H366" s="104">
        <f>H343</f>
        <v>9.5203448721000008</v>
      </c>
      <c r="I366" s="3"/>
      <c r="J366" s="75"/>
      <c r="K366" s="75"/>
      <c r="L366" s="41"/>
      <c r="M366" s="41"/>
      <c r="N366" s="41"/>
      <c r="O366" s="41"/>
      <c r="P366" s="41"/>
      <c r="Q366" s="41"/>
      <c r="R366" s="41"/>
      <c r="S366" s="41"/>
      <c r="T366" s="41"/>
      <c r="U366" s="19"/>
      <c r="V366" s="3"/>
      <c r="W366" s="75"/>
      <c r="X366" s="75"/>
      <c r="Y366" s="41"/>
      <c r="Z366" s="41"/>
      <c r="AA366" s="41"/>
      <c r="AB366" s="41"/>
      <c r="AC366" s="41"/>
      <c r="AD366" s="41"/>
      <c r="AE366" s="41"/>
      <c r="AF366" s="41"/>
      <c r="AG366" s="41"/>
      <c r="AH366" s="19"/>
      <c r="AI366" s="3"/>
      <c r="AJ366" s="75"/>
      <c r="AK366" s="75"/>
      <c r="AL366" s="75"/>
      <c r="AM366" s="75"/>
      <c r="AN366" s="75"/>
      <c r="AO366" s="75"/>
      <c r="AP366" s="75"/>
      <c r="AQ366" s="75"/>
      <c r="AR366" s="21"/>
      <c r="AS366" s="3"/>
      <c r="AT366" s="75"/>
      <c r="AU366" s="75"/>
      <c r="AV366" s="75"/>
      <c r="AW366" s="75"/>
      <c r="AX366" s="75"/>
      <c r="AY366" s="75"/>
      <c r="AZ366" s="75"/>
      <c r="BA366" s="75"/>
      <c r="BB366" s="21"/>
      <c r="BC366" s="3"/>
      <c r="BD366" s="75"/>
      <c r="BE366" s="75"/>
      <c r="BF366" s="75"/>
      <c r="BG366" s="75"/>
      <c r="BH366" s="75"/>
      <c r="BI366" s="75"/>
      <c r="BJ366" s="75"/>
      <c r="BK366" s="75"/>
      <c r="BL366" s="21"/>
      <c r="BM366" s="3"/>
      <c r="BN366" s="75"/>
      <c r="BO366" s="75"/>
      <c r="BP366" s="75"/>
      <c r="BQ366" s="75"/>
      <c r="BR366" s="75"/>
      <c r="BS366" s="75"/>
      <c r="BT366" s="75"/>
      <c r="BU366" s="75"/>
      <c r="BV366" s="21"/>
      <c r="BW366" s="47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9"/>
      <c r="DT366" s="47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9"/>
    </row>
    <row r="367" spans="1:172" ht="12" thickBot="1" x14ac:dyDescent="0.25">
      <c r="A367" s="29" t="str">
        <f>A366</f>
        <v>SHEN1</v>
      </c>
      <c r="B367" s="30">
        <v>2028</v>
      </c>
      <c r="C367" s="126">
        <f>C343</f>
        <v>10.927401696751762</v>
      </c>
      <c r="D367" s="50">
        <f>Tracking!CO51</f>
        <v>20.801635791132519</v>
      </c>
      <c r="E367" s="50">
        <f>Tracking!CR51</f>
        <v>6.83</v>
      </c>
      <c r="F367" s="50">
        <f>Tracking!CS51</f>
        <v>14.25</v>
      </c>
      <c r="G367" s="50">
        <f>G343</f>
        <v>3.1463273570000001</v>
      </c>
      <c r="H367" s="50">
        <f>H343</f>
        <v>9.5203448721000008</v>
      </c>
      <c r="I367" s="88"/>
      <c r="J367" s="29"/>
      <c r="K367" s="50">
        <f>E367</f>
        <v>6.83</v>
      </c>
      <c r="L367" s="52"/>
      <c r="M367" s="52" t="str">
        <f t="shared" ref="M367" si="1671">IF(L367="","",L367-U367)</f>
        <v/>
      </c>
      <c r="N367" s="52"/>
      <c r="O367" s="52"/>
      <c r="P367" s="52"/>
      <c r="Q367" s="52"/>
      <c r="R367" s="52"/>
      <c r="S367" s="52"/>
      <c r="T367" s="52"/>
      <c r="U367" s="87"/>
      <c r="V367" s="88"/>
      <c r="W367" s="29"/>
      <c r="X367" s="50">
        <f>F367</f>
        <v>14.25</v>
      </c>
      <c r="Y367" s="52"/>
      <c r="Z367" s="52" t="str">
        <f t="shared" ref="Z367" si="1672">IF(Y367="","",Y367-AH367)</f>
        <v/>
      </c>
      <c r="AA367" s="52"/>
      <c r="AB367" s="52"/>
      <c r="AC367" s="52"/>
      <c r="AD367" s="52"/>
      <c r="AE367" s="52"/>
      <c r="AF367" s="52"/>
      <c r="AG367" s="52"/>
      <c r="AH367" s="87"/>
      <c r="AI367" s="88"/>
      <c r="AJ367" s="29"/>
      <c r="AK367" s="29"/>
      <c r="AL367" s="29"/>
      <c r="AM367" s="29"/>
      <c r="AN367" s="29"/>
      <c r="AO367" s="29"/>
      <c r="AP367" s="29"/>
      <c r="AQ367" s="29"/>
      <c r="AR367" s="30"/>
      <c r="AS367" s="88"/>
      <c r="AT367" s="29"/>
      <c r="AU367" s="29"/>
      <c r="AV367" s="29"/>
      <c r="AW367" s="29"/>
      <c r="AX367" s="29"/>
      <c r="AY367" s="29"/>
      <c r="AZ367" s="29"/>
      <c r="BA367" s="29"/>
      <c r="BB367" s="30"/>
      <c r="BC367" s="88"/>
      <c r="BD367" s="29"/>
      <c r="BE367" s="29"/>
      <c r="BF367" s="29"/>
      <c r="BG367" s="29"/>
      <c r="BH367" s="29"/>
      <c r="BI367" s="29"/>
      <c r="BJ367" s="29"/>
      <c r="BK367" s="29"/>
      <c r="BL367" s="30"/>
      <c r="BM367" s="88"/>
      <c r="BN367" s="29"/>
      <c r="BO367" s="29"/>
      <c r="BP367" s="29"/>
      <c r="BQ367" s="29"/>
      <c r="BR367" s="29"/>
      <c r="BS367" s="29"/>
      <c r="BT367" s="29"/>
      <c r="BU367" s="29"/>
      <c r="BV367" s="30"/>
      <c r="BW367" s="59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1"/>
      <c r="DT367" s="59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1"/>
    </row>
    <row r="368" spans="1:172" x14ac:dyDescent="0.2">
      <c r="A368" s="62"/>
      <c r="B368" s="63" t="s">
        <v>68</v>
      </c>
      <c r="C368" s="20"/>
      <c r="D368" s="41"/>
      <c r="E368" s="41"/>
      <c r="F368" s="41"/>
      <c r="G368" s="41"/>
      <c r="H368" s="41"/>
      <c r="I368" s="20"/>
      <c r="J368" s="41"/>
      <c r="K368" s="41"/>
      <c r="L368" s="40"/>
      <c r="M368" s="40"/>
      <c r="N368" s="40"/>
      <c r="O368" s="40"/>
      <c r="P368" s="40"/>
      <c r="Q368" s="40"/>
      <c r="R368" s="40"/>
      <c r="S368" s="40"/>
      <c r="T368" s="40"/>
      <c r="U368" s="28"/>
      <c r="V368" s="20"/>
      <c r="W368" s="41"/>
      <c r="X368" s="41"/>
      <c r="Y368" s="40"/>
      <c r="Z368" s="40"/>
      <c r="AA368" s="40"/>
      <c r="AB368" s="40"/>
      <c r="AC368" s="40"/>
      <c r="AD368" s="40"/>
      <c r="AE368" s="40"/>
      <c r="AF368" s="40"/>
      <c r="AG368" s="40"/>
      <c r="AH368" s="28"/>
      <c r="AI368" s="20"/>
      <c r="AJ368" s="43"/>
      <c r="AK368" s="43"/>
      <c r="AL368" s="43"/>
      <c r="AM368" s="43"/>
      <c r="AN368" s="43"/>
      <c r="AO368" s="43"/>
      <c r="AP368" s="43"/>
      <c r="AQ368" s="43"/>
      <c r="AR368" s="44"/>
      <c r="AS368" s="20"/>
      <c r="AT368" s="43"/>
      <c r="AU368" s="43"/>
      <c r="AV368" s="43"/>
      <c r="AW368" s="43"/>
      <c r="AX368" s="43"/>
      <c r="AY368" s="43"/>
      <c r="AZ368" s="43"/>
      <c r="BA368" s="43"/>
      <c r="BB368" s="44"/>
      <c r="BC368" s="20"/>
      <c r="BD368" s="45"/>
      <c r="BE368" s="45"/>
      <c r="BF368" s="45"/>
      <c r="BG368" s="45"/>
      <c r="BH368" s="45"/>
      <c r="BI368" s="45"/>
      <c r="BJ368" s="45"/>
      <c r="BK368" s="45"/>
      <c r="BL368" s="46"/>
      <c r="BM368" s="20"/>
      <c r="BN368" s="45"/>
      <c r="BO368" s="45"/>
      <c r="BP368" s="45"/>
      <c r="BQ368" s="45"/>
      <c r="BR368" s="45"/>
      <c r="BS368" s="45"/>
      <c r="BT368" s="45"/>
      <c r="BU368" s="45"/>
      <c r="BV368" s="46"/>
      <c r="BW368" s="47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9"/>
      <c r="DT368" s="47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9"/>
    </row>
    <row r="369" spans="1:172" x14ac:dyDescent="0.2">
      <c r="A369" s="62" t="str">
        <f t="shared" ref="A369:A382" si="1673">A343</f>
        <v>SHEN1</v>
      </c>
      <c r="B369" s="63" t="s">
        <v>67</v>
      </c>
      <c r="C369" s="20"/>
      <c r="D369" s="41"/>
      <c r="E369" s="41"/>
      <c r="F369" s="41"/>
      <c r="G369" s="41"/>
      <c r="H369" s="41"/>
      <c r="I369" s="20"/>
      <c r="J369" s="64">
        <f t="shared" ref="J369:J382" si="1674">IF(J343="","",J343)</f>
        <v>10.927401696751762</v>
      </c>
      <c r="K369" s="41"/>
      <c r="L369" s="64">
        <f>IF(COUNT(L339:L343)&lt;3,"",AVERAGE(L339:L343))</f>
        <v>31.195510384142171</v>
      </c>
      <c r="M369" s="64">
        <f t="shared" ref="M369:U369" si="1675">IF(COUNT(M339:M343)&lt;3,"",AVERAGE(M339:M343))</f>
        <v>21.195510384142175</v>
      </c>
      <c r="N369" s="64">
        <f t="shared" si="1675"/>
        <v>11.163880430404074</v>
      </c>
      <c r="O369" s="64">
        <f t="shared" si="1675"/>
        <v>4.1645533743944849</v>
      </c>
      <c r="P369" s="64">
        <f t="shared" si="1675"/>
        <v>2.8683919731641359</v>
      </c>
      <c r="Q369" s="64">
        <f t="shared" si="1675"/>
        <v>1.596488613827058</v>
      </c>
      <c r="R369" s="64">
        <f t="shared" si="1675"/>
        <v>0.15733308052740547</v>
      </c>
      <c r="S369" s="64">
        <f t="shared" si="1675"/>
        <v>1.0978434396564534</v>
      </c>
      <c r="T369" s="64">
        <f t="shared" si="1675"/>
        <v>0.14701974564870673</v>
      </c>
      <c r="U369" s="65">
        <f t="shared" si="1675"/>
        <v>10</v>
      </c>
      <c r="V369" s="20"/>
      <c r="W369" s="64">
        <f t="shared" ref="W369:W382" si="1676">IF(W343="","",W343)</f>
        <v>28.322496403820814</v>
      </c>
      <c r="X369" s="41"/>
      <c r="Y369" s="64">
        <f>IF(COUNT(Y339:Y343)&lt;3,"",AVERAGE(Y339:Y343))</f>
        <v>183.35911938392624</v>
      </c>
      <c r="Z369" s="64">
        <f t="shared" ref="Z369:AH369" si="1677">IF(COUNT(Z339:Z343)&lt;3,"",AVERAGE(Z339:Z343))</f>
        <v>173.35911938392624</v>
      </c>
      <c r="AA369" s="64">
        <f t="shared" si="1677"/>
        <v>149.85688052450593</v>
      </c>
      <c r="AB369" s="64">
        <f t="shared" si="1677"/>
        <v>6.0081915192358366</v>
      </c>
      <c r="AC369" s="64">
        <f t="shared" si="1677"/>
        <v>9.9109861380764173</v>
      </c>
      <c r="AD369" s="64">
        <f t="shared" si="1677"/>
        <v>4.7950122134387358</v>
      </c>
      <c r="AE369" s="64">
        <f t="shared" si="1677"/>
        <v>0.65955939268774699</v>
      </c>
      <c r="AF369" s="64">
        <f t="shared" si="1677"/>
        <v>2.0428472573122529</v>
      </c>
      <c r="AG369" s="64">
        <f t="shared" si="1677"/>
        <v>8.5642859222661391E-2</v>
      </c>
      <c r="AH369" s="65">
        <f t="shared" si="1677"/>
        <v>10</v>
      </c>
      <c r="AI369" s="66">
        <f>J369</f>
        <v>10.927401696751762</v>
      </c>
      <c r="AJ369" s="67">
        <f>L369/L369</f>
        <v>1</v>
      </c>
      <c r="AK369" s="67">
        <f>N369/L369</f>
        <v>0.35786817695661383</v>
      </c>
      <c r="AL369" s="67">
        <f>O369/L369</f>
        <v>0.13349848497787301</v>
      </c>
      <c r="AM369" s="67">
        <f>P369/L369</f>
        <v>9.1948871419082326E-2</v>
      </c>
      <c r="AN369" s="67">
        <f>Q369/L369</f>
        <v>5.1176871099971231E-2</v>
      </c>
      <c r="AO369" s="67">
        <f>R369/L369</f>
        <v>5.043452682453424E-3</v>
      </c>
      <c r="AP369" s="67">
        <f>S369/L369</f>
        <v>3.5192353839946393E-2</v>
      </c>
      <c r="AQ369" s="67">
        <f>T369/L369</f>
        <v>4.712849504249249E-3</v>
      </c>
      <c r="AR369" s="68">
        <f>U369/L369</f>
        <v>0.32055894828646142</v>
      </c>
      <c r="AS369" s="66">
        <f>W369</f>
        <v>28.322496403820814</v>
      </c>
      <c r="AT369" s="67">
        <f>Y369/Y369</f>
        <v>1</v>
      </c>
      <c r="AU369" s="67">
        <f>AA369/Y369</f>
        <v>0.81728621422274772</v>
      </c>
      <c r="AV369" s="67">
        <f>AB369/Y369</f>
        <v>3.2767344975384576E-2</v>
      </c>
      <c r="AW369" s="67">
        <f>AC369/Y369</f>
        <v>5.4052321866382397E-2</v>
      </c>
      <c r="AX369" s="67">
        <f>AD369/Y369</f>
        <v>2.6150933913457044E-2</v>
      </c>
      <c r="AY369" s="67">
        <f>AE369/Y369</f>
        <v>3.5970907523106581E-3</v>
      </c>
      <c r="AZ369" s="67">
        <f>AF369/Y369</f>
        <v>1.1141236193629616E-2</v>
      </c>
      <c r="BA369" s="67">
        <f>AG369/Y369</f>
        <v>4.6707717352927622E-4</v>
      </c>
      <c r="BB369" s="68">
        <f>AH369/Y369</f>
        <v>5.4537783741541175E-2</v>
      </c>
      <c r="BC369" s="66">
        <f>J369</f>
        <v>10.927401696751762</v>
      </c>
      <c r="BD369" s="69">
        <f>BC369</f>
        <v>10.927401696751762</v>
      </c>
      <c r="BE369" s="69">
        <f>BC369*AK369</f>
        <v>3.9105693240891615</v>
      </c>
      <c r="BF369" s="69">
        <f>BC369*AL369</f>
        <v>1.4587915712609991</v>
      </c>
      <c r="BG369" s="69">
        <f>BC369*AM369</f>
        <v>1.0047622535592897</v>
      </c>
      <c r="BH369" s="69">
        <f>BC369*AN369</f>
        <v>0.55923022809227185</v>
      </c>
      <c r="BI369" s="69">
        <f>BC369*AO369</f>
        <v>5.511183339972877E-2</v>
      </c>
      <c r="BJ369" s="69">
        <f>BC369*AP369</f>
        <v>0.38456098706331859</v>
      </c>
      <c r="BK369" s="69">
        <f>BC369*AQ369</f>
        <v>5.1499199669268941E-2</v>
      </c>
      <c r="BL369" s="70">
        <f>BC369*AR369</f>
        <v>3.5028763954144386</v>
      </c>
      <c r="BM369" s="66">
        <f>W369</f>
        <v>28.322496403820814</v>
      </c>
      <c r="BN369" s="69">
        <f>BM369</f>
        <v>28.322496403820814</v>
      </c>
      <c r="BO369" s="69">
        <f>BM369*AU369</f>
        <v>23.147585863216101</v>
      </c>
      <c r="BP369" s="69">
        <f>BM369*AV369</f>
        <v>0.92805301022808562</v>
      </c>
      <c r="BQ369" s="69">
        <f>BM369*AW369</f>
        <v>1.5308966916787805</v>
      </c>
      <c r="BR369" s="69">
        <f>BM369*AX369</f>
        <v>0.74065973172044286</v>
      </c>
      <c r="BS369" s="69">
        <f>BM369*AY369</f>
        <v>0.10187858989653573</v>
      </c>
      <c r="BT369" s="69">
        <f>BM369*AZ369</f>
        <v>0.31554762202819309</v>
      </c>
      <c r="BU369" s="69">
        <f>BM369*BA369</f>
        <v>1.3228791567589717E-2</v>
      </c>
      <c r="BV369" s="70">
        <f>BM369*BB369</f>
        <v>1.5446461838921572</v>
      </c>
      <c r="BW369" s="71">
        <f>IF(COUNT(BW339:BW343)&lt;3,"",AVERAGE(BW339:BW343))</f>
        <v>4.7392398268398264</v>
      </c>
      <c r="BX369" s="71">
        <f t="shared" ref="BX369:EI369" si="1678">IF(COUNT(BX339:BX343)&lt;3,"",AVERAGE(BX339:BX343))</f>
        <v>2.9499090816963358</v>
      </c>
      <c r="BY369" s="71">
        <f t="shared" si="1678"/>
        <v>4.7875841558441561</v>
      </c>
      <c r="BZ369" s="71">
        <f t="shared" si="1678"/>
        <v>3.2545543724627777</v>
      </c>
      <c r="CA369" s="71">
        <f t="shared" si="1678"/>
        <v>1.4453036240106196</v>
      </c>
      <c r="CB369" s="71">
        <f t="shared" si="1678"/>
        <v>0.5162221618274937</v>
      </c>
      <c r="CC369" s="71">
        <f t="shared" si="1678"/>
        <v>0.95035084507711964</v>
      </c>
      <c r="CD369" s="71">
        <f t="shared" si="1678"/>
        <v>0.15964886138270579</v>
      </c>
      <c r="CE369" s="71">
        <f t="shared" si="1678"/>
        <v>0.15733308052740547</v>
      </c>
      <c r="CF369" s="71">
        <f t="shared" si="1678"/>
        <v>1.8297391639375118</v>
      </c>
      <c r="CG369" s="71">
        <f t="shared" si="1678"/>
        <v>2.5696877609042369E-2</v>
      </c>
      <c r="CH369" s="71">
        <f t="shared" si="1678"/>
        <v>5.9298977483233772E-3</v>
      </c>
      <c r="CI369" s="71">
        <f t="shared" si="1678"/>
        <v>1.2726646656166109E-4</v>
      </c>
      <c r="CJ369" s="71">
        <f t="shared" si="1678"/>
        <v>1.1793338484551298E-3</v>
      </c>
      <c r="CK369" s="71">
        <f t="shared" si="1678"/>
        <v>1.0509736663793873E-2</v>
      </c>
      <c r="CL369" s="71">
        <f t="shared" si="1678"/>
        <v>0.20985526395038984</v>
      </c>
      <c r="CM369" s="71">
        <f t="shared" si="1678"/>
        <v>7.7990784867306609E-2</v>
      </c>
      <c r="CN369" s="71">
        <f t="shared" si="1678"/>
        <v>6.0594276204344859E-3</v>
      </c>
      <c r="CO369" s="71">
        <f t="shared" si="1678"/>
        <v>2.6699800885613245E-2</v>
      </c>
      <c r="CP369" s="71">
        <f t="shared" si="1678"/>
        <v>8.2432411364379315E-2</v>
      </c>
      <c r="CQ369" s="71">
        <f t="shared" si="1678"/>
        <v>0.13905266575529737</v>
      </c>
      <c r="CR369" s="71">
        <f t="shared" si="1678"/>
        <v>0.14486483501243227</v>
      </c>
      <c r="CS369" s="71">
        <f t="shared" si="1678"/>
        <v>0.13425661505542513</v>
      </c>
      <c r="CT369" s="71">
        <f t="shared" si="1678"/>
        <v>0.52730632807314726</v>
      </c>
      <c r="CU369" s="71">
        <f t="shared" si="1678"/>
        <v>-7.6414492753623161E-3</v>
      </c>
      <c r="CV369" s="71">
        <f t="shared" si="1678"/>
        <v>1.8818181818181816E-5</v>
      </c>
      <c r="CW369" s="71">
        <f t="shared" si="1678"/>
        <v>3.0188243335611755E-4</v>
      </c>
      <c r="CX369" s="71">
        <f t="shared" si="1678"/>
        <v>2.994324447482342E-4</v>
      </c>
      <c r="CY369" s="71">
        <f t="shared" si="1678"/>
        <v>9.487599344210328E-3</v>
      </c>
      <c r="CZ369" s="71">
        <f t="shared" si="1678"/>
        <v>7.9640252805927869E-4</v>
      </c>
      <c r="DA369" s="71">
        <f t="shared" si="1678"/>
        <v>1.02438395098418E-2</v>
      </c>
      <c r="DB369" s="71">
        <f t="shared" si="1678"/>
        <v>7.1620369104579622E-4</v>
      </c>
      <c r="DC369" s="71">
        <f t="shared" si="1678"/>
        <v>9.772012045925087E-5</v>
      </c>
      <c r="DD369" s="71">
        <f t="shared" si="1678"/>
        <v>0.400002289518262</v>
      </c>
      <c r="DE369" s="71">
        <f t="shared" si="1678"/>
        <v>1.1743857766947013E-2</v>
      </c>
      <c r="DF369" s="71">
        <f t="shared" si="1678"/>
        <v>1.0655023923444974E-4</v>
      </c>
      <c r="DG369" s="71">
        <f t="shared" si="1678"/>
        <v>1.5746198906356802E-2</v>
      </c>
      <c r="DH369" s="71">
        <f t="shared" si="1678"/>
        <v>9.6482500718198663E-5</v>
      </c>
      <c r="DI369" s="71">
        <f t="shared" si="1678"/>
        <v>5.5936161550120358E-4</v>
      </c>
      <c r="DJ369" s="71">
        <f t="shared" si="1678"/>
        <v>3.8774313223770888E-2</v>
      </c>
      <c r="DK369" s="71">
        <f t="shared" si="1678"/>
        <v>4.2275860491148821E-2</v>
      </c>
      <c r="DL369" s="71">
        <f t="shared" si="1678"/>
        <v>9.9928021635115462E-5</v>
      </c>
      <c r="DM369" s="71">
        <f t="shared" si="1678"/>
        <v>1.1262480462024624</v>
      </c>
      <c r="DN369" s="71">
        <f t="shared" si="1678"/>
        <v>0.35037648335265048</v>
      </c>
      <c r="DO369" s="71">
        <f t="shared" si="1678"/>
        <v>1.2422910041903175E-3</v>
      </c>
      <c r="DP369" s="71">
        <f t="shared" si="1678"/>
        <v>6.4437076881928147E-4</v>
      </c>
      <c r="DQ369" s="71">
        <f t="shared" si="1678"/>
        <v>2.610180500658762E-3</v>
      </c>
      <c r="DR369" s="71">
        <f t="shared" si="1678"/>
        <v>3.0262672491505444E-5</v>
      </c>
      <c r="DS369" s="72">
        <f t="shared" si="1678"/>
        <v>139.14411477509981</v>
      </c>
      <c r="DT369" s="73">
        <f t="shared" si="1678"/>
        <v>23.051170426877469</v>
      </c>
      <c r="DU369" s="71">
        <f t="shared" si="1678"/>
        <v>19.646424998023715</v>
      </c>
      <c r="DV369" s="71">
        <f t="shared" si="1678"/>
        <v>20.884362302536232</v>
      </c>
      <c r="DW369" s="71">
        <f t="shared" si="1678"/>
        <v>17.459242655138343</v>
      </c>
      <c r="DX369" s="71">
        <f t="shared" si="1678"/>
        <v>12.714145742226613</v>
      </c>
      <c r="DY369" s="71">
        <f t="shared" si="1678"/>
        <v>0.67387252101449291</v>
      </c>
      <c r="DZ369" s="71">
        <f t="shared" si="1678"/>
        <v>2.9193070636363636</v>
      </c>
      <c r="EA369" s="71">
        <f t="shared" si="1678"/>
        <v>0.47950122134387352</v>
      </c>
      <c r="EB369" s="71">
        <f t="shared" si="1678"/>
        <v>0.65955939268774699</v>
      </c>
      <c r="EC369" s="71">
        <f t="shared" si="1678"/>
        <v>3.4047454288537553</v>
      </c>
      <c r="ED369" s="71">
        <f t="shared" si="1678"/>
        <v>1.2857843873517788E-2</v>
      </c>
      <c r="EE369" s="71">
        <f t="shared" si="1678"/>
        <v>2.8380323781291173E-2</v>
      </c>
      <c r="EF369" s="71">
        <f t="shared" si="1678"/>
        <v>3.6007015810276681E-4</v>
      </c>
      <c r="EG369" s="71">
        <f t="shared" si="1678"/>
        <v>2.5546553359683797E-3</v>
      </c>
      <c r="EH369" s="71">
        <f t="shared" si="1678"/>
        <v>2.3705591501976285E-2</v>
      </c>
      <c r="EI369" s="71">
        <f t="shared" si="1678"/>
        <v>0.64701694005270094</v>
      </c>
      <c r="EJ369" s="71">
        <f t="shared" ref="EJ369:FP369" si="1679">IF(COUNT(EJ339:EJ343)&lt;3,"",AVERAGE(EJ339:EJ343))</f>
        <v>0.16974026877470355</v>
      </c>
      <c r="EK369" s="71">
        <f t="shared" si="1679"/>
        <v>9.4141271409749656E-3</v>
      </c>
      <c r="EL369" s="71">
        <f t="shared" si="1679"/>
        <v>7.7306356389986813E-2</v>
      </c>
      <c r="EM369" s="71">
        <f t="shared" si="1679"/>
        <v>0.39711857378129117</v>
      </c>
      <c r="EN369" s="71">
        <f t="shared" si="1679"/>
        <v>0.32804735441370225</v>
      </c>
      <c r="EO369" s="71">
        <f t="shared" si="1679"/>
        <v>0.4726948583662714</v>
      </c>
      <c r="EP369" s="71">
        <f t="shared" si="1679"/>
        <v>0.34667011462450592</v>
      </c>
      <c r="EQ369" s="71">
        <f t="shared" si="1679"/>
        <v>1.6218372575757574</v>
      </c>
      <c r="ER369" s="71">
        <f t="shared" si="1679"/>
        <v>-0.24923126811594204</v>
      </c>
      <c r="ES369" s="71">
        <f t="shared" si="1679"/>
        <v>0</v>
      </c>
      <c r="ET369" s="71">
        <f t="shared" si="1679"/>
        <v>3.7465355731225301E-4</v>
      </c>
      <c r="EU369" s="71">
        <f t="shared" si="1679"/>
        <v>9.1096541501976282E-4</v>
      </c>
      <c r="EV369" s="71">
        <f t="shared" si="1679"/>
        <v>3.5423343478260864E-2</v>
      </c>
      <c r="EW369" s="71">
        <f t="shared" si="1679"/>
        <v>1.7610528326745718E-3</v>
      </c>
      <c r="EX369" s="71">
        <f t="shared" si="1679"/>
        <v>2.1025047430830036E-2</v>
      </c>
      <c r="EY369" s="71">
        <f t="shared" si="1679"/>
        <v>1.1813431488801054E-3</v>
      </c>
      <c r="EZ369" s="71">
        <f t="shared" si="1679"/>
        <v>2.3995678524374177E-4</v>
      </c>
      <c r="FA369" s="71">
        <f t="shared" si="1679"/>
        <v>0.52238132476943355</v>
      </c>
      <c r="FB369" s="71">
        <f t="shared" si="1679"/>
        <v>2.5237795783926219E-2</v>
      </c>
      <c r="FC369" s="71">
        <f t="shared" si="1679"/>
        <v>0</v>
      </c>
      <c r="FD369" s="71">
        <f t="shared" si="1679"/>
        <v>3.8752610276679846E-2</v>
      </c>
      <c r="FE369" s="71">
        <f t="shared" si="1679"/>
        <v>1.0446198945981554E-4</v>
      </c>
      <c r="FF369" s="71">
        <f t="shared" si="1679"/>
        <v>1.7179725955204215E-3</v>
      </c>
      <c r="FG369" s="71">
        <f t="shared" si="1679"/>
        <v>0.17563674736495388</v>
      </c>
      <c r="FH369" s="71">
        <f t="shared" si="1679"/>
        <v>0.24412507674571807</v>
      </c>
      <c r="FI369" s="71">
        <f t="shared" si="1679"/>
        <v>2.8107859025032939E-4</v>
      </c>
      <c r="FJ369" s="71">
        <f t="shared" si="1679"/>
        <v>9.8875292312252974</v>
      </c>
      <c r="FK369" s="71">
        <f t="shared" si="1679"/>
        <v>3.0822170826086959</v>
      </c>
      <c r="FL369" s="71">
        <f t="shared" si="1679"/>
        <v>1.1967406851119895E-2</v>
      </c>
      <c r="FM369" s="71">
        <f t="shared" si="1679"/>
        <v>4.4938339920948614E-4</v>
      </c>
      <c r="FN369" s="71">
        <f t="shared" si="1679"/>
        <v>6.4650399209486165E-3</v>
      </c>
      <c r="FO369" s="71">
        <f t="shared" si="1679"/>
        <v>4.6018642951251646E-5</v>
      </c>
      <c r="FP369" s="72">
        <f t="shared" si="1679"/>
        <v>24.829613062845851</v>
      </c>
    </row>
    <row r="370" spans="1:172" x14ac:dyDescent="0.2">
      <c r="A370" s="62" t="str">
        <f t="shared" si="1673"/>
        <v>SHEN1</v>
      </c>
      <c r="B370" s="63" t="s">
        <v>79</v>
      </c>
      <c r="C370" s="20"/>
      <c r="D370" s="41"/>
      <c r="E370" s="41"/>
      <c r="F370" s="41"/>
      <c r="G370" s="41"/>
      <c r="H370" s="41"/>
      <c r="I370" s="20"/>
      <c r="J370" s="64">
        <f t="shared" si="1674"/>
        <v>10.807924785996613</v>
      </c>
      <c r="K370" s="41"/>
      <c r="L370" s="64">
        <f t="shared" ref="L370:U370" si="1680">IF(COUNT(L340:L344)&lt;3,"",AVERAGE(L340:L344))</f>
        <v>30.973876196499152</v>
      </c>
      <c r="M370" s="64">
        <f t="shared" si="1680"/>
        <v>20.973876196499155</v>
      </c>
      <c r="N370" s="64">
        <f t="shared" si="1680"/>
        <v>11.734085492188969</v>
      </c>
      <c r="O370" s="64">
        <f t="shared" si="1680"/>
        <v>3.8198083721061549</v>
      </c>
      <c r="P370" s="64">
        <f t="shared" si="1680"/>
        <v>2.6112944308300396</v>
      </c>
      <c r="Q370" s="64">
        <f t="shared" si="1680"/>
        <v>1.5225421607378131</v>
      </c>
      <c r="R370" s="64">
        <f t="shared" si="1680"/>
        <v>0.15150695238095238</v>
      </c>
      <c r="S370" s="64">
        <f t="shared" si="1680"/>
        <v>0.97946306437041231</v>
      </c>
      <c r="T370" s="64">
        <f t="shared" si="1680"/>
        <v>0.15517625823451911</v>
      </c>
      <c r="U370" s="65">
        <f t="shared" si="1680"/>
        <v>10</v>
      </c>
      <c r="V370" s="20"/>
      <c r="W370" s="64">
        <f t="shared" si="1676"/>
        <v>28.978774320487485</v>
      </c>
      <c r="X370" s="41"/>
      <c r="Y370" s="64">
        <f t="shared" ref="Y370:AH370" si="1681">IF(COUNT(Y340:Y344)&lt;3,"",AVERAGE(Y340:Y344))</f>
        <v>195.89195111725957</v>
      </c>
      <c r="Z370" s="64">
        <f t="shared" si="1681"/>
        <v>185.89195111725957</v>
      </c>
      <c r="AA370" s="64">
        <f t="shared" si="1681"/>
        <v>162.6417402911726</v>
      </c>
      <c r="AB370" s="64">
        <f t="shared" si="1681"/>
        <v>6.0387759525691695</v>
      </c>
      <c r="AC370" s="64">
        <f t="shared" si="1681"/>
        <v>9.6803088547430836</v>
      </c>
      <c r="AD370" s="64">
        <f t="shared" si="1681"/>
        <v>4.6450822134387346</v>
      </c>
      <c r="AE370" s="64">
        <f t="shared" si="1681"/>
        <v>0.68832185935441359</v>
      </c>
      <c r="AF370" s="64">
        <f t="shared" si="1681"/>
        <v>2.0499842239789192</v>
      </c>
      <c r="AG370" s="64">
        <f t="shared" si="1681"/>
        <v>0.14773875922266139</v>
      </c>
      <c r="AH370" s="65">
        <f t="shared" si="1681"/>
        <v>10</v>
      </c>
      <c r="AI370" s="66">
        <f t="shared" ref="AI370:AI378" si="1682">J370</f>
        <v>10.807924785996613</v>
      </c>
      <c r="AJ370" s="67">
        <f t="shared" ref="AJ370:AJ378" si="1683">L370/L370</f>
        <v>1</v>
      </c>
      <c r="AK370" s="67">
        <f t="shared" ref="AK370:AK378" si="1684">N370/L370</f>
        <v>0.37883813500601593</v>
      </c>
      <c r="AL370" s="67">
        <f t="shared" ref="AL370:AL378" si="1685">O370/L370</f>
        <v>0.12332355007404246</v>
      </c>
      <c r="AM370" s="67">
        <f t="shared" ref="AM370:AM378" si="1686">P370/L370</f>
        <v>8.430634946249263E-2</v>
      </c>
      <c r="AN370" s="67">
        <f t="shared" ref="AN370:AN378" si="1687">Q370/L370</f>
        <v>4.915568691108476E-2</v>
      </c>
      <c r="AO370" s="67">
        <f t="shared" ref="AO370:AO378" si="1688">R370/L370</f>
        <v>4.8914430799615769E-3</v>
      </c>
      <c r="AP370" s="67">
        <f t="shared" ref="AP370:AP378" si="1689">S370/L370</f>
        <v>3.1622230881168077E-2</v>
      </c>
      <c r="AQ370" s="67">
        <f t="shared" ref="AQ370:AQ378" si="1690">T370/L370</f>
        <v>5.009907615374857E-3</v>
      </c>
      <c r="AR370" s="68">
        <f t="shared" ref="AR370:AR378" si="1691">U370/L370</f>
        <v>0.32285271422148509</v>
      </c>
      <c r="AS370" s="66">
        <f t="shared" ref="AS370:AS378" si="1692">W370</f>
        <v>28.978774320487485</v>
      </c>
      <c r="AT370" s="67">
        <f t="shared" ref="AT370:AT378" si="1693">Y370/Y370</f>
        <v>1</v>
      </c>
      <c r="AU370" s="67">
        <f t="shared" ref="AU370:AU378" si="1694">AA370/Y370</f>
        <v>0.83026249605230784</v>
      </c>
      <c r="AV370" s="67">
        <f t="shared" ref="AV370:AV378" si="1695">AB370/Y370</f>
        <v>3.0827075426669265E-2</v>
      </c>
      <c r="AW370" s="67">
        <f t="shared" ref="AW370:AW378" si="1696">AC370/Y370</f>
        <v>4.9416572756215582E-2</v>
      </c>
      <c r="AX370" s="67">
        <f t="shared" ref="AX370:AX378" si="1697">AD370/Y370</f>
        <v>2.3712471017546914E-2</v>
      </c>
      <c r="AY370" s="67">
        <f t="shared" ref="AY370:AY378" si="1698">AE370/Y370</f>
        <v>3.5137832638278683E-3</v>
      </c>
      <c r="AZ370" s="67">
        <f t="shared" ref="AZ370:AZ378" si="1699">AF370/Y370</f>
        <v>1.0464872151647583E-2</v>
      </c>
      <c r="BA370" s="67">
        <f t="shared" ref="BA370:BA378" si="1700">AG370/Y370</f>
        <v>7.5418493909546077E-4</v>
      </c>
      <c r="BB370" s="68">
        <f t="shared" ref="BB370:BB378" si="1701">AH370/Y370</f>
        <v>5.104854968754724E-2</v>
      </c>
      <c r="BC370" s="66">
        <f t="shared" ref="BC370:BC378" si="1702">J370</f>
        <v>10.807924785996613</v>
      </c>
      <c r="BD370" s="69">
        <f t="shared" ref="BD370:BD378" si="1703">BC370</f>
        <v>10.807924785996613</v>
      </c>
      <c r="BE370" s="69">
        <f t="shared" ref="BE370:BE378" si="1704">BC370*AK370</f>
        <v>4.0944540692122509</v>
      </c>
      <c r="BF370" s="69">
        <f t="shared" ref="BF370:BF378" si="1705">BC370*AL370</f>
        <v>1.3328716535423379</v>
      </c>
      <c r="BG370" s="69">
        <f t="shared" ref="BG370:BG378" si="1706">BC370*AM370</f>
        <v>0.91117668397256635</v>
      </c>
      <c r="BH370" s="69">
        <f t="shared" ref="BH370:BH378" si="1707">BC370*AN370</f>
        <v>0.53127096693900233</v>
      </c>
      <c r="BI370" s="69">
        <f t="shared" ref="BI370:BI378" si="1708">BC370*AO370</f>
        <v>5.2866348903208342E-2</v>
      </c>
      <c r="BJ370" s="69">
        <f t="shared" ref="BJ370:BJ378" si="1709">BC370*AP370</f>
        <v>0.34177069292908402</v>
      </c>
      <c r="BK370" s="69">
        <f t="shared" ref="BK370:BK378" si="1710">BC370*AQ370</f>
        <v>5.4146704691763109E-2</v>
      </c>
      <c r="BL370" s="70">
        <f t="shared" ref="BL370:BL378" si="1711">BC370*AR370</f>
        <v>3.4893678522606701</v>
      </c>
      <c r="BM370" s="66">
        <f t="shared" ref="BM370:BM378" si="1712">W370</f>
        <v>28.978774320487485</v>
      </c>
      <c r="BN370" s="69">
        <f t="shared" ref="BN370:BN378" si="1713">BM370</f>
        <v>28.978774320487485</v>
      </c>
      <c r="BO370" s="69">
        <f t="shared" ref="BO370:BO378" si="1714">BM370*AU370</f>
        <v>24.059989499864461</v>
      </c>
      <c r="BP370" s="69">
        <f t="shared" ref="BP370:BP378" si="1715">BM370*AV370</f>
        <v>0.89333086175009402</v>
      </c>
      <c r="BQ370" s="69">
        <f t="shared" ref="BQ370:BQ378" si="1716">BM370*AW370</f>
        <v>1.4320317095943216</v>
      </c>
      <c r="BR370" s="69">
        <f t="shared" ref="BR370:BR378" si="1717">BM370*AX370</f>
        <v>0.68715834619859228</v>
      </c>
      <c r="BS370" s="69">
        <f t="shared" ref="BS370:BS378" si="1718">BM370*AY370</f>
        <v>0.10182513221357373</v>
      </c>
      <c r="BT370" s="69">
        <f t="shared" ref="BT370:BT378" si="1719">BM370*AZ370</f>
        <v>0.30325916837534961</v>
      </c>
      <c r="BU370" s="69">
        <f t="shared" ref="BU370:BU378" si="1720">BM370*BA370</f>
        <v>2.1855355145957957E-2</v>
      </c>
      <c r="BV370" s="70">
        <f t="shared" ref="BV370:BV378" si="1721">BM370*BB370</f>
        <v>1.4793244007836235</v>
      </c>
      <c r="BW370" s="71">
        <f t="shared" ref="BW370:EH370" si="1722">IF(COUNT(BW340:BW344)&lt;3,"",AVERAGE(BW340:BW344))</f>
        <v>4.3761569282891015</v>
      </c>
      <c r="BX370" s="71">
        <f t="shared" si="1722"/>
        <v>2.7960197910784865</v>
      </c>
      <c r="BY370" s="71">
        <f t="shared" si="1722"/>
        <v>4.7172797594579334</v>
      </c>
      <c r="BZ370" s="71">
        <f t="shared" si="1722"/>
        <v>3.20798469282891</v>
      </c>
      <c r="CA370" s="71">
        <f t="shared" si="1722"/>
        <v>1.5266829375117639</v>
      </c>
      <c r="CB370" s="71">
        <f t="shared" si="1722"/>
        <v>0.47622671560323726</v>
      </c>
      <c r="CC370" s="71">
        <f t="shared" si="1722"/>
        <v>0.87438038283455666</v>
      </c>
      <c r="CD370" s="71">
        <f t="shared" si="1722"/>
        <v>0.15225421607378128</v>
      </c>
      <c r="CE370" s="71">
        <f t="shared" si="1722"/>
        <v>0.15150695238095238</v>
      </c>
      <c r="CF370" s="71">
        <f t="shared" si="1722"/>
        <v>1.6324384682853377</v>
      </c>
      <c r="CG370" s="71">
        <f t="shared" si="1722"/>
        <v>2.6934895915678526E-2</v>
      </c>
      <c r="CH370" s="71">
        <f t="shared" si="1722"/>
        <v>6.2581769245247509E-3</v>
      </c>
      <c r="CI370" s="71">
        <f t="shared" si="1722"/>
        <v>1.0328477319781668E-4</v>
      </c>
      <c r="CJ370" s="71">
        <f t="shared" si="1722"/>
        <v>1.1878738942217204E-3</v>
      </c>
      <c r="CK370" s="71">
        <f t="shared" si="1722"/>
        <v>9.4325787690570286E-3</v>
      </c>
      <c r="CL370" s="71">
        <f t="shared" si="1722"/>
        <v>0.21087109919066443</v>
      </c>
      <c r="CM370" s="71">
        <f t="shared" si="1722"/>
        <v>7.3500350084697907E-2</v>
      </c>
      <c r="CN370" s="71">
        <f t="shared" si="1722"/>
        <v>4.8400225861095422E-3</v>
      </c>
      <c r="CO370" s="71">
        <f t="shared" si="1722"/>
        <v>1.6794263128176175E-2</v>
      </c>
      <c r="CP370" s="71">
        <f t="shared" si="1722"/>
        <v>7.5138040654997157E-2</v>
      </c>
      <c r="CQ370" s="71">
        <f t="shared" si="1722"/>
        <v>0.12321348955392435</v>
      </c>
      <c r="CR370" s="71">
        <f t="shared" si="1722"/>
        <v>0.13213137963485788</v>
      </c>
      <c r="CS370" s="71">
        <f t="shared" si="1722"/>
        <v>0.13695725578769058</v>
      </c>
      <c r="CT370" s="71">
        <f t="shared" si="1722"/>
        <v>0.48423442875964617</v>
      </c>
      <c r="CU370" s="71">
        <f t="shared" si="1722"/>
        <v>-6.0057971014492622E-4</v>
      </c>
      <c r="CV370" s="71">
        <f t="shared" si="1722"/>
        <v>1.8818181818181816E-5</v>
      </c>
      <c r="CW370" s="71">
        <f t="shared" si="1722"/>
        <v>1.4997854319593451E-4</v>
      </c>
      <c r="CX370" s="71">
        <f t="shared" si="1722"/>
        <v>3.6140956145303964E-4</v>
      </c>
      <c r="CY370" s="71">
        <f t="shared" si="1722"/>
        <v>9.4768991153773765E-3</v>
      </c>
      <c r="CZ370" s="71">
        <f t="shared" si="1722"/>
        <v>8.677846790890269E-4</v>
      </c>
      <c r="DA370" s="71">
        <f t="shared" si="1722"/>
        <v>1.0332965367965369E-2</v>
      </c>
      <c r="DB370" s="71">
        <f t="shared" si="1722"/>
        <v>5.9043252399774136E-4</v>
      </c>
      <c r="DC370" s="71">
        <f t="shared" si="1722"/>
        <v>1.2015490306794654E-4</v>
      </c>
      <c r="DD370" s="71">
        <f t="shared" si="1722"/>
        <v>0.36899817052512701</v>
      </c>
      <c r="DE370" s="71">
        <f t="shared" si="1722"/>
        <v>1.186202710333145E-2</v>
      </c>
      <c r="DF370" s="71">
        <f t="shared" si="1722"/>
        <v>5.7181818181818181E-5</v>
      </c>
      <c r="DG370" s="71">
        <f t="shared" si="1722"/>
        <v>1.5597970073404858E-2</v>
      </c>
      <c r="DH370" s="71">
        <f t="shared" si="1722"/>
        <v>9.2445887445887447E-5</v>
      </c>
      <c r="DI370" s="71">
        <f t="shared" si="1722"/>
        <v>5.2334330886504791E-4</v>
      </c>
      <c r="DJ370" s="71">
        <f t="shared" si="1722"/>
        <v>3.7201919631093545E-2</v>
      </c>
      <c r="DK370" s="71">
        <f t="shared" si="1722"/>
        <v>3.9796240353849051E-2</v>
      </c>
      <c r="DL370" s="71">
        <f t="shared" si="1722"/>
        <v>1.1103557312252966E-4</v>
      </c>
      <c r="DM370" s="71">
        <f t="shared" si="1722"/>
        <v>1.0772496480331262</v>
      </c>
      <c r="DN370" s="71">
        <f t="shared" si="1722"/>
        <v>0.37010475795219283</v>
      </c>
      <c r="DO370" s="71">
        <f t="shared" si="1722"/>
        <v>9.9640542066629012E-4</v>
      </c>
      <c r="DP370" s="71">
        <f t="shared" si="1722"/>
        <v>5.0025635234330896E-4</v>
      </c>
      <c r="DQ370" s="71">
        <f t="shared" si="1722"/>
        <v>2.6144413702239794E-3</v>
      </c>
      <c r="DR370" s="71">
        <f t="shared" si="1722"/>
        <v>2.9718050065876154E-5</v>
      </c>
      <c r="DS370" s="72">
        <f t="shared" si="1722"/>
        <v>141.56946958516843</v>
      </c>
      <c r="DT370" s="73">
        <f t="shared" si="1722"/>
        <v>23.31358851778656</v>
      </c>
      <c r="DU370" s="71">
        <f t="shared" si="1722"/>
        <v>19.945094331357048</v>
      </c>
      <c r="DV370" s="71">
        <f t="shared" si="1722"/>
        <v>21.086853478392623</v>
      </c>
      <c r="DW370" s="71">
        <f t="shared" si="1722"/>
        <v>18.210885155138339</v>
      </c>
      <c r="DX370" s="71">
        <f t="shared" si="1722"/>
        <v>13.498816508893279</v>
      </c>
      <c r="DY370" s="71">
        <f t="shared" si="1722"/>
        <v>0.67324513768115946</v>
      </c>
      <c r="DZ370" s="71">
        <f t="shared" si="1722"/>
        <v>2.8639693636363637</v>
      </c>
      <c r="EA370" s="71">
        <f t="shared" si="1722"/>
        <v>0.46450822134387354</v>
      </c>
      <c r="EB370" s="71">
        <f t="shared" si="1722"/>
        <v>0.68832185935441359</v>
      </c>
      <c r="EC370" s="71">
        <f t="shared" si="1722"/>
        <v>3.4166404288537549</v>
      </c>
      <c r="ED370" s="71">
        <f t="shared" si="1722"/>
        <v>2.2025010540184454E-2</v>
      </c>
      <c r="EE370" s="71">
        <f t="shared" si="1722"/>
        <v>3.2474240447957839E-2</v>
      </c>
      <c r="EF370" s="71">
        <f t="shared" si="1722"/>
        <v>2.5015349143610012E-4</v>
      </c>
      <c r="EG370" s="71">
        <f t="shared" si="1722"/>
        <v>2.5253053359683792E-3</v>
      </c>
      <c r="EH370" s="71">
        <f t="shared" si="1722"/>
        <v>2.4279041501976288E-2</v>
      </c>
      <c r="EI370" s="71">
        <f t="shared" ref="EI370:FP370" si="1723">IF(COUNT(EI340:EI344)&lt;3,"",AVERAGE(EI340:EI344))</f>
        <v>0.69141694005270093</v>
      </c>
      <c r="EJ370" s="71">
        <f t="shared" si="1723"/>
        <v>0.16797760210803689</v>
      </c>
      <c r="EK370" s="71">
        <f t="shared" si="1723"/>
        <v>7.9324604743082998E-3</v>
      </c>
      <c r="EL370" s="71">
        <f t="shared" si="1723"/>
        <v>9.0817523056653499E-2</v>
      </c>
      <c r="EM370" s="71">
        <f t="shared" si="1723"/>
        <v>0.40465607378129115</v>
      </c>
      <c r="EN370" s="71">
        <f t="shared" si="1723"/>
        <v>0.27823518774703559</v>
      </c>
      <c r="EO370" s="71">
        <f t="shared" si="1723"/>
        <v>0.41456652503293806</v>
      </c>
      <c r="EP370" s="71">
        <f t="shared" si="1723"/>
        <v>0.40281878129117266</v>
      </c>
      <c r="EQ370" s="71">
        <f t="shared" si="1723"/>
        <v>1.5910940909090907</v>
      </c>
      <c r="ER370" s="71">
        <f t="shared" si="1723"/>
        <v>-0.18590460144927537</v>
      </c>
      <c r="ES370" s="71">
        <f t="shared" si="1723"/>
        <v>0</v>
      </c>
      <c r="ET370" s="71">
        <f t="shared" si="1723"/>
        <v>2.6320355731225293E-4</v>
      </c>
      <c r="EU370" s="71">
        <f t="shared" si="1723"/>
        <v>9.672987483530963E-4</v>
      </c>
      <c r="EV370" s="71">
        <f t="shared" si="1723"/>
        <v>3.6433043478260867E-2</v>
      </c>
      <c r="EW370" s="71">
        <f t="shared" si="1723"/>
        <v>1.9529028326745717E-3</v>
      </c>
      <c r="EX370" s="71">
        <f t="shared" si="1723"/>
        <v>2.1025047430830036E-2</v>
      </c>
      <c r="EY370" s="71">
        <f t="shared" si="1723"/>
        <v>1.1000431488801055E-3</v>
      </c>
      <c r="EZ370" s="71">
        <f t="shared" si="1723"/>
        <v>3.6949011857707518E-4</v>
      </c>
      <c r="FA370" s="71">
        <f t="shared" si="1723"/>
        <v>0.52189515810276677</v>
      </c>
      <c r="FB370" s="71">
        <f t="shared" si="1723"/>
        <v>2.5148129117259554E-2</v>
      </c>
      <c r="FC370" s="71">
        <f t="shared" si="1723"/>
        <v>0</v>
      </c>
      <c r="FD370" s="71">
        <f t="shared" si="1723"/>
        <v>4.0265393610013175E-2</v>
      </c>
      <c r="FE370" s="71">
        <f t="shared" si="1723"/>
        <v>1.2661198945981551E-4</v>
      </c>
      <c r="FF370" s="71">
        <f t="shared" si="1723"/>
        <v>1.7685892621870883E-3</v>
      </c>
      <c r="FG370" s="71">
        <f t="shared" si="1723"/>
        <v>0.1871450806982872</v>
      </c>
      <c r="FH370" s="71">
        <f t="shared" si="1723"/>
        <v>0.25965791007905137</v>
      </c>
      <c r="FI370" s="71">
        <f t="shared" si="1723"/>
        <v>3.1997859025032941E-4</v>
      </c>
      <c r="FJ370" s="71">
        <f t="shared" si="1723"/>
        <v>10.066097397891962</v>
      </c>
      <c r="FK370" s="71">
        <f t="shared" si="1723"/>
        <v>3.272440282608696</v>
      </c>
      <c r="FL370" s="71">
        <f t="shared" si="1723"/>
        <v>6.3212901844532281E-3</v>
      </c>
      <c r="FM370" s="71">
        <f t="shared" si="1723"/>
        <v>6.2196673254281943E-4</v>
      </c>
      <c r="FN370" s="71">
        <f t="shared" si="1723"/>
        <v>6.300006587615284E-3</v>
      </c>
      <c r="FO370" s="71">
        <f t="shared" si="1723"/>
        <v>4.0335309617918312E-5</v>
      </c>
      <c r="FP370" s="72">
        <f t="shared" si="1723"/>
        <v>23.255811846179185</v>
      </c>
    </row>
    <row r="371" spans="1:172" x14ac:dyDescent="0.2">
      <c r="A371" s="62" t="str">
        <f t="shared" si="1673"/>
        <v>SHEN1</v>
      </c>
      <c r="B371" s="63" t="s">
        <v>80</v>
      </c>
      <c r="C371" s="20"/>
      <c r="D371" s="41"/>
      <c r="E371" s="41"/>
      <c r="F371" s="41"/>
      <c r="G371" s="41"/>
      <c r="H371" s="41"/>
      <c r="I371" s="20"/>
      <c r="J371" s="64">
        <f t="shared" si="1674"/>
        <v>10.284268119329946</v>
      </c>
      <c r="K371" s="41"/>
      <c r="L371" s="64">
        <f t="shared" ref="L371:U371" si="1724">IF(COUNT(L341:L345)&lt;3,"",AVERAGE(L341:L345))</f>
        <v>29.302892767927723</v>
      </c>
      <c r="M371" s="64">
        <f t="shared" si="1724"/>
        <v>19.302892767927723</v>
      </c>
      <c r="N371" s="64">
        <f t="shared" si="1724"/>
        <v>10.736493206474682</v>
      </c>
      <c r="O371" s="64">
        <f t="shared" si="1724"/>
        <v>3.3987244673442505</v>
      </c>
      <c r="P371" s="64">
        <f t="shared" si="1724"/>
        <v>2.4589821451157539</v>
      </c>
      <c r="Q371" s="64">
        <f t="shared" si="1724"/>
        <v>1.4701707321663844</v>
      </c>
      <c r="R371" s="64">
        <f t="shared" si="1724"/>
        <v>0.15167666666666665</v>
      </c>
      <c r="S371" s="64">
        <f t="shared" si="1724"/>
        <v>0.92912535008469788</v>
      </c>
      <c r="T371" s="64">
        <f t="shared" si="1724"/>
        <v>0.15772016299642386</v>
      </c>
      <c r="U371" s="65">
        <f t="shared" si="1724"/>
        <v>10</v>
      </c>
      <c r="V371" s="20"/>
      <c r="W371" s="64">
        <f t="shared" si="1676"/>
        <v>29.005965411396573</v>
      </c>
      <c r="X371" s="41"/>
      <c r="Y371" s="64">
        <f t="shared" ref="Y371:AH371" si="1725">IF(COUNT(Y341:Y345)&lt;3,"",AVERAGE(Y341:Y345))</f>
        <v>195.1185546627141</v>
      </c>
      <c r="Z371" s="64">
        <f t="shared" si="1725"/>
        <v>185.1185546627141</v>
      </c>
      <c r="AA371" s="64">
        <f t="shared" si="1725"/>
        <v>162.57705683662715</v>
      </c>
      <c r="AB371" s="64">
        <f t="shared" si="1725"/>
        <v>4.8560698616600799</v>
      </c>
      <c r="AC371" s="64">
        <f t="shared" si="1725"/>
        <v>10.035774582015812</v>
      </c>
      <c r="AD371" s="64">
        <f t="shared" si="1725"/>
        <v>4.6536094861660073</v>
      </c>
      <c r="AE371" s="64">
        <f t="shared" si="1725"/>
        <v>0.7193071320816864</v>
      </c>
      <c r="AF371" s="64">
        <f t="shared" si="1725"/>
        <v>2.0717583148880103</v>
      </c>
      <c r="AG371" s="64">
        <f t="shared" si="1725"/>
        <v>0.20497966831357045</v>
      </c>
      <c r="AH371" s="65">
        <f t="shared" si="1725"/>
        <v>10</v>
      </c>
      <c r="AI371" s="66">
        <f t="shared" si="1682"/>
        <v>10.284268119329946</v>
      </c>
      <c r="AJ371" s="67">
        <f t="shared" si="1683"/>
        <v>1</v>
      </c>
      <c r="AK371" s="67">
        <f t="shared" si="1684"/>
        <v>0.36639704112168303</v>
      </c>
      <c r="AL371" s="67">
        <f t="shared" si="1685"/>
        <v>0.11598597088217122</v>
      </c>
      <c r="AM371" s="67">
        <f t="shared" si="1686"/>
        <v>8.3916020325717863E-2</v>
      </c>
      <c r="AN371" s="67">
        <f t="shared" si="1687"/>
        <v>5.0171522102264908E-2</v>
      </c>
      <c r="AO371" s="67">
        <f t="shared" si="1688"/>
        <v>5.1761670039852893E-3</v>
      </c>
      <c r="AP371" s="67">
        <f t="shared" si="1689"/>
        <v>3.1707632329789424E-2</v>
      </c>
      <c r="AQ371" s="67">
        <f t="shared" si="1690"/>
        <v>5.3824093152007842E-3</v>
      </c>
      <c r="AR371" s="68">
        <f t="shared" si="1691"/>
        <v>0.34126323565382216</v>
      </c>
      <c r="AS371" s="66">
        <f t="shared" si="1692"/>
        <v>29.005965411396573</v>
      </c>
      <c r="AT371" s="67">
        <f t="shared" si="1693"/>
        <v>1</v>
      </c>
      <c r="AU371" s="67">
        <f t="shared" si="1694"/>
        <v>0.83322192047630295</v>
      </c>
      <c r="AV371" s="67">
        <f t="shared" si="1695"/>
        <v>2.4887791271590652E-2</v>
      </c>
      <c r="AW371" s="67">
        <f t="shared" si="1696"/>
        <v>5.1434240066834523E-2</v>
      </c>
      <c r="AX371" s="67">
        <f t="shared" si="1697"/>
        <v>2.3850163784834975E-2</v>
      </c>
      <c r="AY371" s="67">
        <f t="shared" si="1698"/>
        <v>3.6865132243578541E-3</v>
      </c>
      <c r="AZ371" s="67">
        <f t="shared" si="1699"/>
        <v>1.0617946194144856E-2</v>
      </c>
      <c r="BA371" s="67">
        <f t="shared" si="1700"/>
        <v>1.0505390872123999E-3</v>
      </c>
      <c r="BB371" s="68">
        <f t="shared" si="1701"/>
        <v>5.125089214240134E-2</v>
      </c>
      <c r="BC371" s="66">
        <f t="shared" si="1702"/>
        <v>10.284268119329946</v>
      </c>
      <c r="BD371" s="69">
        <f t="shared" si="1703"/>
        <v>10.284268119329946</v>
      </c>
      <c r="BE371" s="69">
        <f t="shared" si="1704"/>
        <v>3.768125409024548</v>
      </c>
      <c r="BF371" s="69">
        <f t="shared" si="1705"/>
        <v>1.1928308226330449</v>
      </c>
      <c r="BG371" s="69">
        <f t="shared" si="1706"/>
        <v>0.86301485253682397</v>
      </c>
      <c r="BH371" s="69">
        <f t="shared" si="1707"/>
        <v>0.5159773852545807</v>
      </c>
      <c r="BI371" s="69">
        <f t="shared" si="1708"/>
        <v>5.3233089299413512E-2</v>
      </c>
      <c r="BJ371" s="69">
        <f t="shared" si="1709"/>
        <v>0.3260897923086889</v>
      </c>
      <c r="BK371" s="69">
        <f t="shared" si="1710"/>
        <v>5.5354140525503949E-2</v>
      </c>
      <c r="BL371" s="70">
        <f t="shared" si="1711"/>
        <v>3.5096426147339859</v>
      </c>
      <c r="BM371" s="66">
        <f t="shared" si="1712"/>
        <v>29.005965411396573</v>
      </c>
      <c r="BN371" s="69">
        <f t="shared" si="1713"/>
        <v>29.005965411396573</v>
      </c>
      <c r="BO371" s="69">
        <f t="shared" si="1714"/>
        <v>24.168406205353069</v>
      </c>
      <c r="BP371" s="69">
        <f t="shared" si="1715"/>
        <v>0.72189441278981603</v>
      </c>
      <c r="BQ371" s="69">
        <f t="shared" si="1716"/>
        <v>1.49189978834007</v>
      </c>
      <c r="BR371" s="69">
        <f t="shared" si="1717"/>
        <v>0.69179702579906643</v>
      </c>
      <c r="BS371" s="69">
        <f t="shared" si="1718"/>
        <v>0.10693087507437997</v>
      </c>
      <c r="BT371" s="69">
        <f t="shared" si="1719"/>
        <v>0.3079837800474356</v>
      </c>
      <c r="BU371" s="69">
        <f t="shared" si="1720"/>
        <v>3.0471900427003002E-2</v>
      </c>
      <c r="BV371" s="70">
        <f t="shared" si="1721"/>
        <v>1.4865816047857097</v>
      </c>
      <c r="BW371" s="71">
        <f t="shared" ref="BW371:EH371" si="1726">IF(COUNT(BW341:BW345)&lt;3,"",AVERAGE(BW341:BW345))</f>
        <v>4.134569309241483</v>
      </c>
      <c r="BX371" s="71">
        <f t="shared" si="1726"/>
        <v>2.6383283625070582</v>
      </c>
      <c r="BY371" s="71">
        <f t="shared" si="1726"/>
        <v>4.4218462356484096</v>
      </c>
      <c r="BZ371" s="71">
        <f t="shared" si="1726"/>
        <v>2.9865113594955774</v>
      </c>
      <c r="CA371" s="71">
        <f t="shared" si="1726"/>
        <v>1.4100277946546209</v>
      </c>
      <c r="CB371" s="71">
        <f t="shared" si="1726"/>
        <v>0.42582700131752305</v>
      </c>
      <c r="CC371" s="71">
        <f t="shared" si="1726"/>
        <v>0.82444838283455668</v>
      </c>
      <c r="CD371" s="71">
        <f t="shared" si="1726"/>
        <v>0.14701707321663843</v>
      </c>
      <c r="CE371" s="71">
        <f t="shared" si="1726"/>
        <v>0.15167666666666665</v>
      </c>
      <c r="CF371" s="71">
        <f t="shared" si="1726"/>
        <v>1.5485422778091473</v>
      </c>
      <c r="CG371" s="71">
        <f t="shared" si="1726"/>
        <v>2.7515848296630903E-2</v>
      </c>
      <c r="CH371" s="71">
        <f t="shared" si="1726"/>
        <v>8.7156054959533231E-3</v>
      </c>
      <c r="CI371" s="71">
        <f t="shared" si="1726"/>
        <v>9.9475249388292873E-5</v>
      </c>
      <c r="CJ371" s="71">
        <f t="shared" si="1726"/>
        <v>1.1474929418407681E-3</v>
      </c>
      <c r="CK371" s="71">
        <f t="shared" si="1726"/>
        <v>9.5134359119141733E-3</v>
      </c>
      <c r="CL371" s="71">
        <f t="shared" si="1726"/>
        <v>0.21552157538114058</v>
      </c>
      <c r="CM371" s="71">
        <f t="shared" si="1726"/>
        <v>7.1073683418031247E-2</v>
      </c>
      <c r="CN371" s="71">
        <f t="shared" si="1726"/>
        <v>4.106689252776209E-3</v>
      </c>
      <c r="CO371" s="71">
        <f t="shared" si="1726"/>
        <v>1.2542834556747604E-2</v>
      </c>
      <c r="CP371" s="71">
        <f t="shared" si="1726"/>
        <v>7.0750421607378142E-2</v>
      </c>
      <c r="CQ371" s="71">
        <f t="shared" si="1726"/>
        <v>0.1126658705063053</v>
      </c>
      <c r="CR371" s="71">
        <f t="shared" si="1726"/>
        <v>0.11685042725390553</v>
      </c>
      <c r="CS371" s="71">
        <f t="shared" si="1726"/>
        <v>0.14368487483530962</v>
      </c>
      <c r="CT371" s="71">
        <f t="shared" si="1726"/>
        <v>0.45649442875964619</v>
      </c>
      <c r="CU371" s="71">
        <f t="shared" si="1726"/>
        <v>1.1456563146997931E-2</v>
      </c>
      <c r="CV371" s="71">
        <f t="shared" si="1726"/>
        <v>2.053246753246753E-5</v>
      </c>
      <c r="CW371" s="71">
        <f t="shared" si="1726"/>
        <v>5.2740447957839259E-5</v>
      </c>
      <c r="CX371" s="71">
        <f t="shared" si="1726"/>
        <v>3.5540956145303966E-4</v>
      </c>
      <c r="CY371" s="71">
        <f t="shared" si="1726"/>
        <v>9.626518162996426E-3</v>
      </c>
      <c r="CZ371" s="71">
        <f t="shared" si="1726"/>
        <v>8.7092753623188406E-4</v>
      </c>
      <c r="DA371" s="71">
        <f t="shared" si="1726"/>
        <v>1.0816012987012989E-2</v>
      </c>
      <c r="DB371" s="71">
        <f t="shared" si="1726"/>
        <v>3.8890871447393193E-4</v>
      </c>
      <c r="DC371" s="71">
        <f t="shared" si="1726"/>
        <v>1.0510728402032752E-4</v>
      </c>
      <c r="DD371" s="71">
        <f t="shared" si="1726"/>
        <v>0.33009817052512702</v>
      </c>
      <c r="DE371" s="71">
        <f t="shared" si="1726"/>
        <v>9.8115509128552606E-3</v>
      </c>
      <c r="DF371" s="71">
        <f t="shared" si="1726"/>
        <v>5.7181818181818181E-5</v>
      </c>
      <c r="DG371" s="71">
        <f t="shared" si="1726"/>
        <v>1.5486922454357236E-2</v>
      </c>
      <c r="DH371" s="71">
        <f t="shared" si="1726"/>
        <v>8.320779220779221E-5</v>
      </c>
      <c r="DI371" s="71">
        <f t="shared" si="1726"/>
        <v>4.4381949934123847E-4</v>
      </c>
      <c r="DJ371" s="71">
        <f t="shared" si="1726"/>
        <v>3.543934820252212E-2</v>
      </c>
      <c r="DK371" s="71">
        <f t="shared" si="1726"/>
        <v>4.0448907020515713E-2</v>
      </c>
      <c r="DL371" s="71">
        <f t="shared" si="1726"/>
        <v>1.2236890645586298E-4</v>
      </c>
      <c r="DM371" s="71">
        <f t="shared" si="1726"/>
        <v>0.97890393374741203</v>
      </c>
      <c r="DN371" s="71">
        <f t="shared" si="1726"/>
        <v>0.3418247579521928</v>
      </c>
      <c r="DO371" s="71">
        <f t="shared" si="1726"/>
        <v>7.974530397139093E-4</v>
      </c>
      <c r="DP371" s="71">
        <f t="shared" si="1726"/>
        <v>2.5082778091473746E-4</v>
      </c>
      <c r="DQ371" s="71">
        <f t="shared" si="1726"/>
        <v>2.5296794654620742E-3</v>
      </c>
      <c r="DR371" s="71">
        <f t="shared" si="1726"/>
        <v>2.3241859589685679E-5</v>
      </c>
      <c r="DS371" s="72">
        <f t="shared" si="1726"/>
        <v>148.42445282326369</v>
      </c>
      <c r="DT371" s="73">
        <f t="shared" si="1726"/>
        <v>22.819235747223793</v>
      </c>
      <c r="DU371" s="71">
        <f t="shared" si="1726"/>
        <v>19.408509785902503</v>
      </c>
      <c r="DV371" s="71">
        <f t="shared" si="1726"/>
        <v>21.41723651172596</v>
      </c>
      <c r="DW371" s="71">
        <f t="shared" si="1726"/>
        <v>18.280722973320159</v>
      </c>
      <c r="DX371" s="71">
        <f t="shared" si="1726"/>
        <v>13.571448417984186</v>
      </c>
      <c r="DY371" s="71">
        <f t="shared" si="1726"/>
        <v>0.54403850131752307</v>
      </c>
      <c r="DZ371" s="71">
        <f t="shared" si="1726"/>
        <v>2.9497606363636364</v>
      </c>
      <c r="EA371" s="71">
        <f t="shared" si="1726"/>
        <v>0.46536094861660071</v>
      </c>
      <c r="EB371" s="71">
        <f t="shared" si="1726"/>
        <v>0.7193071320816864</v>
      </c>
      <c r="EC371" s="71">
        <f t="shared" si="1726"/>
        <v>3.4529305197628459</v>
      </c>
      <c r="ED371" s="71">
        <f t="shared" si="1726"/>
        <v>3.0807919631093545E-2</v>
      </c>
      <c r="EE371" s="71">
        <f t="shared" si="1726"/>
        <v>3.8214422266139657E-2</v>
      </c>
      <c r="EF371" s="71">
        <f t="shared" si="1726"/>
        <v>2.4878985507246375E-4</v>
      </c>
      <c r="EG371" s="71">
        <f t="shared" si="1726"/>
        <v>2.5639416996047432E-3</v>
      </c>
      <c r="EH371" s="71">
        <f t="shared" si="1726"/>
        <v>2.3546223320158106E-2</v>
      </c>
      <c r="EI371" s="71">
        <f t="shared" ref="EI371:FP371" si="1727">IF(COUNT(EI341:EI345)&lt;3,"",AVERAGE(EI341:EI345))</f>
        <v>0.74451512187088276</v>
      </c>
      <c r="EJ371" s="71">
        <f t="shared" si="1727"/>
        <v>0.16632214756258232</v>
      </c>
      <c r="EK371" s="71">
        <f t="shared" si="1727"/>
        <v>6.1770059288537545E-3</v>
      </c>
      <c r="EL371" s="71">
        <f t="shared" si="1727"/>
        <v>9.6122977602108028E-2</v>
      </c>
      <c r="EM371" s="71">
        <f t="shared" si="1727"/>
        <v>0.43753971014492754</v>
      </c>
      <c r="EN371" s="71">
        <f t="shared" si="1727"/>
        <v>0.25826155138339923</v>
      </c>
      <c r="EO371" s="71">
        <f t="shared" si="1727"/>
        <v>0.39517834321475626</v>
      </c>
      <c r="EP371" s="71">
        <f t="shared" si="1727"/>
        <v>0.45165332674571806</v>
      </c>
      <c r="EQ371" s="71">
        <f t="shared" si="1727"/>
        <v>1.638755909090909</v>
      </c>
      <c r="ER371" s="71">
        <f t="shared" si="1727"/>
        <v>-9.5769146903820837E-2</v>
      </c>
      <c r="ES371" s="71">
        <f t="shared" si="1727"/>
        <v>0</v>
      </c>
      <c r="ET371" s="71">
        <f t="shared" si="1727"/>
        <v>1.2293083003952571E-4</v>
      </c>
      <c r="EU371" s="71">
        <f t="shared" si="1727"/>
        <v>8.5911693017127805E-4</v>
      </c>
      <c r="EV371" s="71">
        <f t="shared" si="1727"/>
        <v>3.5903043478260864E-2</v>
      </c>
      <c r="EW371" s="71">
        <f t="shared" si="1727"/>
        <v>1.9115391963109352E-3</v>
      </c>
      <c r="EX371" s="71">
        <f t="shared" si="1727"/>
        <v>2.2669956521739129E-2</v>
      </c>
      <c r="EY371" s="71">
        <f t="shared" si="1727"/>
        <v>1.0396795125164689E-3</v>
      </c>
      <c r="EZ371" s="71">
        <f t="shared" si="1727"/>
        <v>3.6530830039525696E-4</v>
      </c>
      <c r="FA371" s="71">
        <f t="shared" si="1727"/>
        <v>0.42173515810276674</v>
      </c>
      <c r="FB371" s="71">
        <f t="shared" si="1727"/>
        <v>2.3922674571805008E-2</v>
      </c>
      <c r="FC371" s="71">
        <f t="shared" si="1727"/>
        <v>0</v>
      </c>
      <c r="FD371" s="71">
        <f t="shared" si="1727"/>
        <v>4.0185211791831363E-2</v>
      </c>
      <c r="FE371" s="71">
        <f t="shared" si="1727"/>
        <v>1.3424835309617917E-4</v>
      </c>
      <c r="FF371" s="71">
        <f t="shared" si="1727"/>
        <v>1.6706801712779973E-3</v>
      </c>
      <c r="FG371" s="71">
        <f t="shared" si="1727"/>
        <v>0.19810735342555991</v>
      </c>
      <c r="FH371" s="71">
        <f t="shared" si="1727"/>
        <v>0.283300273715415</v>
      </c>
      <c r="FI371" s="71">
        <f t="shared" si="1727"/>
        <v>3.1861495388669299E-4</v>
      </c>
      <c r="FJ371" s="71">
        <f t="shared" si="1727"/>
        <v>9.7475155797101447</v>
      </c>
      <c r="FK371" s="71">
        <f t="shared" si="1727"/>
        <v>3.2900481007905142</v>
      </c>
      <c r="FL371" s="71">
        <f t="shared" si="1727"/>
        <v>3.7138356389986825E-3</v>
      </c>
      <c r="FM371" s="71">
        <f t="shared" si="1727"/>
        <v>6.0433036890645577E-4</v>
      </c>
      <c r="FN371" s="71">
        <f t="shared" si="1727"/>
        <v>6.3109156785243741E-3</v>
      </c>
      <c r="FO371" s="71">
        <f t="shared" si="1727"/>
        <v>4.4517127799736493E-5</v>
      </c>
      <c r="FP371" s="72">
        <f t="shared" si="1727"/>
        <v>23.091245573451914</v>
      </c>
    </row>
    <row r="372" spans="1:172" x14ac:dyDescent="0.2">
      <c r="A372" s="62" t="str">
        <f t="shared" si="1673"/>
        <v>SHEN1</v>
      </c>
      <c r="B372" s="63" t="s">
        <v>81</v>
      </c>
      <c r="C372" s="20"/>
      <c r="D372" s="41"/>
      <c r="E372" s="41"/>
      <c r="F372" s="41"/>
      <c r="G372" s="41"/>
      <c r="H372" s="41"/>
      <c r="I372" s="20"/>
      <c r="J372" s="64">
        <f t="shared" si="1674"/>
        <v>10.211731336721252</v>
      </c>
      <c r="K372" s="41"/>
      <c r="L372" s="64">
        <f t="shared" ref="L372:U372" si="1728">IF(COUNT(L342:L346)&lt;3,"",AVERAGE(L342:L346))</f>
        <v>29.108989724449465</v>
      </c>
      <c r="M372" s="64">
        <f t="shared" si="1728"/>
        <v>19.108989724449465</v>
      </c>
      <c r="N372" s="64">
        <f t="shared" si="1728"/>
        <v>10.786517119518162</v>
      </c>
      <c r="O372" s="64">
        <f t="shared" si="1728"/>
        <v>3.2904924673442499</v>
      </c>
      <c r="P372" s="64">
        <f t="shared" si="1728"/>
        <v>2.3394622320722758</v>
      </c>
      <c r="Q372" s="64">
        <f t="shared" si="1728"/>
        <v>1.4223968191229062</v>
      </c>
      <c r="R372" s="64">
        <f t="shared" si="1728"/>
        <v>0.15221414492753624</v>
      </c>
      <c r="S372" s="64">
        <f t="shared" si="1728"/>
        <v>0.92349065443252398</v>
      </c>
      <c r="T372" s="64">
        <f t="shared" si="1728"/>
        <v>0.19441598908338037</v>
      </c>
      <c r="U372" s="65">
        <f t="shared" si="1728"/>
        <v>10</v>
      </c>
      <c r="V372" s="20"/>
      <c r="W372" s="64">
        <f t="shared" si="1676"/>
        <v>28.662138578063242</v>
      </c>
      <c r="X372" s="41"/>
      <c r="Y372" s="64">
        <f t="shared" ref="Y372:AH372" si="1729">IF(COUNT(Y342:Y346)&lt;3,"",AVERAGE(Y342:Y346))</f>
        <v>188.47569991271411</v>
      </c>
      <c r="Z372" s="64">
        <f t="shared" si="1729"/>
        <v>178.47569991271411</v>
      </c>
      <c r="AA372" s="64">
        <f t="shared" si="1729"/>
        <v>155.95300333662715</v>
      </c>
      <c r="AB372" s="64">
        <f t="shared" si="1729"/>
        <v>4.5790439449934128</v>
      </c>
      <c r="AC372" s="64">
        <f t="shared" si="1729"/>
        <v>10.452839748682477</v>
      </c>
      <c r="AD372" s="64">
        <f t="shared" si="1729"/>
        <v>4.6423344861660079</v>
      </c>
      <c r="AE372" s="64">
        <f t="shared" si="1729"/>
        <v>0.6399919654150199</v>
      </c>
      <c r="AF372" s="64">
        <f t="shared" si="1729"/>
        <v>1.9516010648880104</v>
      </c>
      <c r="AG372" s="64">
        <f t="shared" si="1729"/>
        <v>0.25688700164690381</v>
      </c>
      <c r="AH372" s="65">
        <f t="shared" si="1729"/>
        <v>10</v>
      </c>
      <c r="AI372" s="66">
        <f t="shared" si="1682"/>
        <v>10.211731336721252</v>
      </c>
      <c r="AJ372" s="67">
        <f t="shared" si="1683"/>
        <v>1</v>
      </c>
      <c r="AK372" s="67">
        <f t="shared" si="1684"/>
        <v>0.3705562172244769</v>
      </c>
      <c r="AL372" s="67">
        <f t="shared" si="1685"/>
        <v>0.11304042148121933</v>
      </c>
      <c r="AM372" s="67">
        <f t="shared" si="1686"/>
        <v>8.0369063104491573E-2</v>
      </c>
      <c r="AN372" s="67">
        <f t="shared" si="1687"/>
        <v>4.8864520293818194E-2</v>
      </c>
      <c r="AO372" s="67">
        <f t="shared" si="1688"/>
        <v>5.2291112253781613E-3</v>
      </c>
      <c r="AP372" s="67">
        <f t="shared" si="1689"/>
        <v>3.1725273297851971E-2</v>
      </c>
      <c r="AQ372" s="67">
        <f t="shared" si="1690"/>
        <v>6.6788985438434806E-3</v>
      </c>
      <c r="AR372" s="68">
        <f t="shared" si="1691"/>
        <v>0.34353648459330477</v>
      </c>
      <c r="AS372" s="66">
        <f t="shared" si="1692"/>
        <v>28.662138578063242</v>
      </c>
      <c r="AT372" s="67">
        <f t="shared" si="1693"/>
        <v>1</v>
      </c>
      <c r="AU372" s="67">
        <f t="shared" si="1694"/>
        <v>0.82744355590058183</v>
      </c>
      <c r="AV372" s="67">
        <f t="shared" si="1695"/>
        <v>2.4295142276240578E-2</v>
      </c>
      <c r="AW372" s="67">
        <f t="shared" si="1696"/>
        <v>5.545988025789713E-2</v>
      </c>
      <c r="AX372" s="67">
        <f t="shared" si="1697"/>
        <v>2.4630944404588719E-2</v>
      </c>
      <c r="AY372" s="67">
        <f t="shared" si="1698"/>
        <v>3.395620579795749E-3</v>
      </c>
      <c r="AZ372" s="67">
        <f t="shared" si="1699"/>
        <v>1.0354656148202798E-2</v>
      </c>
      <c r="BA372" s="67">
        <f t="shared" si="1700"/>
        <v>1.3629714693505423E-3</v>
      </c>
      <c r="BB372" s="68">
        <f t="shared" si="1701"/>
        <v>5.3057237641940834E-2</v>
      </c>
      <c r="BC372" s="66">
        <f t="shared" si="1702"/>
        <v>10.211731336721252</v>
      </c>
      <c r="BD372" s="69">
        <f t="shared" si="1703"/>
        <v>10.211731336721252</v>
      </c>
      <c r="BE372" s="69">
        <f t="shared" si="1704"/>
        <v>3.7840205354480783</v>
      </c>
      <c r="BF372" s="69">
        <f t="shared" si="1705"/>
        <v>1.1543384143559456</v>
      </c>
      <c r="BG372" s="69">
        <f t="shared" si="1706"/>
        <v>0.8207072802070644</v>
      </c>
      <c r="BH372" s="69">
        <f t="shared" si="1707"/>
        <v>0.49899135313823484</v>
      </c>
      <c r="BI372" s="69">
        <f t="shared" si="1708"/>
        <v>5.3398278963395038E-2</v>
      </c>
      <c r="BJ372" s="69">
        <f t="shared" si="1709"/>
        <v>0.32396996750172097</v>
      </c>
      <c r="BK372" s="69">
        <f t="shared" si="1710"/>
        <v>6.8203117554948414E-2</v>
      </c>
      <c r="BL372" s="70">
        <f t="shared" si="1711"/>
        <v>3.508102285028508</v>
      </c>
      <c r="BM372" s="66">
        <f t="shared" si="1712"/>
        <v>28.662138578063242</v>
      </c>
      <c r="BN372" s="69">
        <f t="shared" si="1713"/>
        <v>28.662138578063242</v>
      </c>
      <c r="BO372" s="69">
        <f t="shared" si="1714"/>
        <v>23.716301864747894</v>
      </c>
      <c r="BP372" s="69">
        <f t="shared" si="1715"/>
        <v>0.69635073469537023</v>
      </c>
      <c r="BQ372" s="69">
        <f t="shared" si="1716"/>
        <v>1.5895987734746413</v>
      </c>
      <c r="BR372" s="69">
        <f t="shared" si="1717"/>
        <v>0.70597554183289324</v>
      </c>
      <c r="BS372" s="69">
        <f t="shared" si="1718"/>
        <v>9.732574761662921E-2</v>
      </c>
      <c r="BT372" s="69">
        <f t="shared" si="1719"/>
        <v>0.29678658944798314</v>
      </c>
      <c r="BU372" s="69">
        <f t="shared" si="1720"/>
        <v>3.9065677132471721E-2</v>
      </c>
      <c r="BV372" s="70">
        <f t="shared" si="1721"/>
        <v>1.5207338978625415</v>
      </c>
      <c r="BW372" s="71">
        <f t="shared" ref="BW372:EH372" si="1730">IF(COUNT(BW342:BW346)&lt;3,"",AVERAGE(BW342:BW346))</f>
        <v>4.1460865424430642</v>
      </c>
      <c r="BX372" s="71">
        <f t="shared" si="1730"/>
        <v>2.64557097120271</v>
      </c>
      <c r="BY372" s="71">
        <f t="shared" si="1730"/>
        <v>4.385107358178054</v>
      </c>
      <c r="BZ372" s="71">
        <f t="shared" si="1730"/>
        <v>2.9603000551477505</v>
      </c>
      <c r="CA372" s="71">
        <f t="shared" si="1730"/>
        <v>1.4265661424807079</v>
      </c>
      <c r="CB372" s="71">
        <f t="shared" si="1730"/>
        <v>0.41865343610013167</v>
      </c>
      <c r="CC372" s="71">
        <f t="shared" si="1730"/>
        <v>0.7868393393562958</v>
      </c>
      <c r="CD372" s="71">
        <f t="shared" si="1730"/>
        <v>0.14223968191229061</v>
      </c>
      <c r="CE372" s="71">
        <f t="shared" si="1730"/>
        <v>0.15221414492753624</v>
      </c>
      <c r="CF372" s="71">
        <f t="shared" si="1730"/>
        <v>1.5391510604178431</v>
      </c>
      <c r="CG372" s="71">
        <f t="shared" si="1730"/>
        <v>3.3788630905326557E-2</v>
      </c>
      <c r="CH372" s="71">
        <f t="shared" si="1730"/>
        <v>8.6138663655185403E-3</v>
      </c>
      <c r="CI372" s="71">
        <f t="shared" si="1730"/>
        <v>9.9562205910032019E-5</v>
      </c>
      <c r="CJ372" s="71">
        <f t="shared" si="1730"/>
        <v>1.1654929418407679E-3</v>
      </c>
      <c r="CK372" s="71">
        <f t="shared" si="1730"/>
        <v>9.6378706945228695E-3</v>
      </c>
      <c r="CL372" s="71">
        <f t="shared" si="1730"/>
        <v>0.22366679277244494</v>
      </c>
      <c r="CM372" s="71">
        <f t="shared" si="1730"/>
        <v>6.7038900809335597E-2</v>
      </c>
      <c r="CN372" s="71">
        <f t="shared" si="1730"/>
        <v>2.9745153397327312E-3</v>
      </c>
      <c r="CO372" s="71">
        <f t="shared" si="1730"/>
        <v>7.6463128176171681E-3</v>
      </c>
      <c r="CP372" s="71">
        <f t="shared" si="1730"/>
        <v>7.3451291172595523E-2</v>
      </c>
      <c r="CQ372" s="71">
        <f t="shared" si="1730"/>
        <v>0.10174326181065314</v>
      </c>
      <c r="CR372" s="71">
        <f t="shared" si="1730"/>
        <v>0.10131912290607945</v>
      </c>
      <c r="CS372" s="71">
        <f t="shared" si="1730"/>
        <v>0.15144052700922267</v>
      </c>
      <c r="CT372" s="71">
        <f t="shared" si="1730"/>
        <v>0.43560051571616787</v>
      </c>
      <c r="CU372" s="71">
        <f t="shared" si="1730"/>
        <v>2.0500041407867497E-2</v>
      </c>
      <c r="CV372" s="71">
        <f t="shared" si="1730"/>
        <v>2.053246753246753E-5</v>
      </c>
      <c r="CW372" s="71">
        <f t="shared" si="1730"/>
        <v>5.8740447957839256E-5</v>
      </c>
      <c r="CX372" s="71">
        <f t="shared" si="1730"/>
        <v>3.5880086580086573E-4</v>
      </c>
      <c r="CY372" s="71">
        <f t="shared" si="1730"/>
        <v>9.6804312064746843E-3</v>
      </c>
      <c r="CZ372" s="71">
        <f t="shared" si="1730"/>
        <v>8.3857971014492745E-4</v>
      </c>
      <c r="DA372" s="71">
        <f t="shared" si="1730"/>
        <v>9.7827086391869024E-3</v>
      </c>
      <c r="DB372" s="71">
        <f t="shared" si="1730"/>
        <v>4.0525654056088842E-4</v>
      </c>
      <c r="DC372" s="71">
        <f t="shared" si="1730"/>
        <v>1.1380293619424053E-4</v>
      </c>
      <c r="DD372" s="71">
        <f t="shared" si="1730"/>
        <v>0.32453730095990962</v>
      </c>
      <c r="DE372" s="71">
        <f t="shared" si="1730"/>
        <v>8.6080726519856942E-3</v>
      </c>
      <c r="DF372" s="71">
        <f t="shared" si="1730"/>
        <v>5.7181818181818181E-5</v>
      </c>
      <c r="DG372" s="71">
        <f t="shared" si="1730"/>
        <v>1.5505357236965934E-2</v>
      </c>
      <c r="DH372" s="71">
        <f t="shared" si="1730"/>
        <v>7.8599096555618289E-5</v>
      </c>
      <c r="DI372" s="71">
        <f t="shared" si="1730"/>
        <v>4.48862977602108E-4</v>
      </c>
      <c r="DJ372" s="71">
        <f t="shared" si="1730"/>
        <v>3.5869348202522119E-2</v>
      </c>
      <c r="DK372" s="71">
        <f t="shared" si="1730"/>
        <v>3.3490733107472234E-2</v>
      </c>
      <c r="DL372" s="71">
        <f t="shared" si="1730"/>
        <v>1.3706455862977606E-4</v>
      </c>
      <c r="DM372" s="71">
        <f t="shared" si="1730"/>
        <v>0.95835349896480326</v>
      </c>
      <c r="DN372" s="71">
        <f t="shared" si="1730"/>
        <v>0.34583406230001884</v>
      </c>
      <c r="DO372" s="71">
        <f t="shared" si="1730"/>
        <v>8.0971390927912659E-4</v>
      </c>
      <c r="DP372" s="71">
        <f t="shared" si="1730"/>
        <v>2.4882778091473741E-4</v>
      </c>
      <c r="DQ372" s="71">
        <f t="shared" si="1730"/>
        <v>2.6455925089403352E-3</v>
      </c>
      <c r="DR372" s="71">
        <f t="shared" si="1730"/>
        <v>4.1763598720120451E-5</v>
      </c>
      <c r="DS372" s="72">
        <f t="shared" si="1730"/>
        <v>149.60341499717674</v>
      </c>
      <c r="DT372" s="73">
        <f t="shared" si="1730"/>
        <v>22.124022921136834</v>
      </c>
      <c r="DU372" s="71">
        <f t="shared" si="1730"/>
        <v>18.950378952569171</v>
      </c>
      <c r="DV372" s="71">
        <f t="shared" si="1730"/>
        <v>20.874652345059292</v>
      </c>
      <c r="DW372" s="71">
        <f t="shared" si="1730"/>
        <v>17.896752389986823</v>
      </c>
      <c r="DX372" s="71">
        <f t="shared" si="1730"/>
        <v>13.157075167984189</v>
      </c>
      <c r="DY372" s="71">
        <f t="shared" si="1730"/>
        <v>0.52194641798418973</v>
      </c>
      <c r="DZ372" s="71">
        <f t="shared" si="1730"/>
        <v>3.0746161363636366</v>
      </c>
      <c r="EA372" s="71">
        <f t="shared" si="1730"/>
        <v>0.46423344861660071</v>
      </c>
      <c r="EB372" s="71">
        <f t="shared" si="1730"/>
        <v>0.6399919654150199</v>
      </c>
      <c r="EC372" s="71">
        <f t="shared" si="1730"/>
        <v>3.252668436429512</v>
      </c>
      <c r="ED372" s="71">
        <f t="shared" si="1730"/>
        <v>3.8890169631093541E-2</v>
      </c>
      <c r="EE372" s="71">
        <f t="shared" si="1730"/>
        <v>3.3370088932806324E-2</v>
      </c>
      <c r="EF372" s="71">
        <f t="shared" si="1730"/>
        <v>2.6078985507246378E-4</v>
      </c>
      <c r="EG372" s="71">
        <f t="shared" si="1730"/>
        <v>2.5425250329380767E-3</v>
      </c>
      <c r="EH372" s="71">
        <f t="shared" si="1730"/>
        <v>2.3510973320158102E-2</v>
      </c>
      <c r="EI372" s="71">
        <f t="shared" ref="EI372:FP372" si="1731">IF(COUNT(EI342:EI346)&lt;3,"",AVERAGE(EI342:EI346))</f>
        <v>0.84623512187088268</v>
      </c>
      <c r="EJ372" s="71">
        <f t="shared" si="1731"/>
        <v>0.15987298089591567</v>
      </c>
      <c r="EK372" s="71">
        <f t="shared" si="1731"/>
        <v>5.5211725955204207E-3</v>
      </c>
      <c r="EL372" s="71">
        <f t="shared" si="1731"/>
        <v>0.10163714426877471</v>
      </c>
      <c r="EM372" s="71">
        <f t="shared" si="1731"/>
        <v>0.47722471014492751</v>
      </c>
      <c r="EN372" s="71">
        <f t="shared" si="1731"/>
        <v>0.23159155138339921</v>
      </c>
      <c r="EO372" s="71">
        <f t="shared" si="1731"/>
        <v>0.35027084321475621</v>
      </c>
      <c r="EP372" s="71">
        <f t="shared" si="1731"/>
        <v>0.54739582674571807</v>
      </c>
      <c r="EQ372" s="71">
        <f t="shared" si="1731"/>
        <v>1.7081200757575759</v>
      </c>
      <c r="ER372" s="71">
        <f t="shared" si="1731"/>
        <v>-2.6410813570487485E-2</v>
      </c>
      <c r="ES372" s="71">
        <f t="shared" si="1731"/>
        <v>0</v>
      </c>
      <c r="ET372" s="71">
        <f t="shared" si="1731"/>
        <v>1.0159749670619238E-4</v>
      </c>
      <c r="EU372" s="71">
        <f t="shared" si="1731"/>
        <v>9.0011693017127818E-4</v>
      </c>
      <c r="EV372" s="71">
        <f t="shared" si="1731"/>
        <v>3.1693543478260873E-2</v>
      </c>
      <c r="EW372" s="71">
        <f t="shared" si="1731"/>
        <v>1.8807891963109357E-3</v>
      </c>
      <c r="EX372" s="71">
        <f t="shared" si="1731"/>
        <v>1.9267039855072464E-2</v>
      </c>
      <c r="EY372" s="71">
        <f t="shared" si="1731"/>
        <v>9.4017951251646901E-4</v>
      </c>
      <c r="EZ372" s="71">
        <f t="shared" si="1731"/>
        <v>3.2089163372859029E-4</v>
      </c>
      <c r="FA372" s="71">
        <f t="shared" si="1731"/>
        <v>0.40460932476943345</v>
      </c>
      <c r="FB372" s="71">
        <f t="shared" si="1731"/>
        <v>2.2568507905138341E-2</v>
      </c>
      <c r="FC372" s="71">
        <f t="shared" si="1731"/>
        <v>0</v>
      </c>
      <c r="FD372" s="71">
        <f t="shared" si="1731"/>
        <v>4.013437845849803E-2</v>
      </c>
      <c r="FE372" s="71">
        <f t="shared" si="1731"/>
        <v>1.2283168642951249E-4</v>
      </c>
      <c r="FF372" s="71">
        <f t="shared" si="1731"/>
        <v>1.5816801712779972E-3</v>
      </c>
      <c r="FG372" s="71">
        <f t="shared" si="1731"/>
        <v>0.17627952009222664</v>
      </c>
      <c r="FH372" s="71">
        <f t="shared" si="1731"/>
        <v>0.25083419038208171</v>
      </c>
      <c r="FI372" s="71">
        <f t="shared" si="1731"/>
        <v>3.0619828722002634E-4</v>
      </c>
      <c r="FJ372" s="71">
        <f t="shared" si="1731"/>
        <v>9.3780397463768121</v>
      </c>
      <c r="FK372" s="71">
        <f t="shared" si="1731"/>
        <v>3.1895939341238466</v>
      </c>
      <c r="FL372" s="71">
        <f t="shared" si="1731"/>
        <v>3.139335638998683E-3</v>
      </c>
      <c r="FM372" s="71">
        <f t="shared" si="1731"/>
        <v>5.0324703557312243E-4</v>
      </c>
      <c r="FN372" s="71">
        <f t="shared" si="1731"/>
        <v>6.2546656785243734E-3</v>
      </c>
      <c r="FO372" s="71">
        <f t="shared" si="1731"/>
        <v>2.6350461133069833E-5</v>
      </c>
      <c r="FP372" s="72">
        <f t="shared" si="1731"/>
        <v>23.842240906785246</v>
      </c>
    </row>
    <row r="373" spans="1:172" x14ac:dyDescent="0.2">
      <c r="A373" s="62" t="str">
        <f t="shared" si="1673"/>
        <v>SHEN1</v>
      </c>
      <c r="B373" s="63" t="s">
        <v>82</v>
      </c>
      <c r="C373" s="20"/>
      <c r="D373" s="41"/>
      <c r="E373" s="41"/>
      <c r="F373" s="41"/>
      <c r="G373" s="41"/>
      <c r="H373" s="41"/>
      <c r="I373" s="20"/>
      <c r="J373" s="64">
        <f t="shared" si="1674"/>
        <v>9.9476383367212513</v>
      </c>
      <c r="K373" s="41"/>
      <c r="L373" s="64">
        <f t="shared" ref="L373:U373" si="1732">IF(COUNT(L343:L347)&lt;3,"",AVERAGE(L343:L347))</f>
        <v>28.315094800207039</v>
      </c>
      <c r="M373" s="64">
        <f t="shared" si="1732"/>
        <v>18.315094800207039</v>
      </c>
      <c r="N373" s="64">
        <f t="shared" si="1732"/>
        <v>10.401825664972709</v>
      </c>
      <c r="O373" s="64">
        <f t="shared" si="1732"/>
        <v>3.1761966415866745</v>
      </c>
      <c r="P373" s="64">
        <f t="shared" si="1732"/>
        <v>2.1911249138904574</v>
      </c>
      <c r="Q373" s="64">
        <f t="shared" si="1732"/>
        <v>1.3374006070016937</v>
      </c>
      <c r="R373" s="64">
        <f t="shared" si="1732"/>
        <v>0.14428016007905139</v>
      </c>
      <c r="S373" s="64">
        <f t="shared" si="1732"/>
        <v>0.86618765443252421</v>
      </c>
      <c r="T373" s="64">
        <f t="shared" si="1732"/>
        <v>0.19807868605307735</v>
      </c>
      <c r="U373" s="65">
        <f t="shared" si="1732"/>
        <v>10</v>
      </c>
      <c r="V373" s="20"/>
      <c r="W373" s="64">
        <f t="shared" si="1676"/>
        <v>28.004819524150196</v>
      </c>
      <c r="X373" s="41"/>
      <c r="Y373" s="64">
        <f t="shared" ref="Y373:AH373" si="1733">IF(COUNT(Y343:Y347)&lt;3,"",AVERAGE(Y343:Y347))</f>
        <v>177.6701297179315</v>
      </c>
      <c r="Z373" s="64">
        <f t="shared" si="1733"/>
        <v>167.6701297179315</v>
      </c>
      <c r="AA373" s="64">
        <f t="shared" si="1733"/>
        <v>145.10205614706192</v>
      </c>
      <c r="AB373" s="64">
        <f t="shared" si="1733"/>
        <v>4.7357863902108033</v>
      </c>
      <c r="AC373" s="64">
        <f t="shared" si="1733"/>
        <v>10.388853317378128</v>
      </c>
      <c r="AD373" s="64">
        <f t="shared" si="1733"/>
        <v>4.426050312252964</v>
      </c>
      <c r="AE373" s="64">
        <f t="shared" si="1733"/>
        <v>0.69096699845849818</v>
      </c>
      <c r="AF373" s="64">
        <f t="shared" si="1733"/>
        <v>2.0290138996706188</v>
      </c>
      <c r="AG373" s="64">
        <f t="shared" si="1733"/>
        <v>0.29740347469038209</v>
      </c>
      <c r="AH373" s="65">
        <f t="shared" si="1733"/>
        <v>10</v>
      </c>
      <c r="AI373" s="66">
        <f t="shared" si="1682"/>
        <v>9.9476383367212513</v>
      </c>
      <c r="AJ373" s="67">
        <f t="shared" si="1683"/>
        <v>1</v>
      </c>
      <c r="AK373" s="67">
        <f t="shared" si="1684"/>
        <v>0.36735973297524155</v>
      </c>
      <c r="AL373" s="67">
        <f t="shared" si="1685"/>
        <v>0.11217326532007409</v>
      </c>
      <c r="AM373" s="67">
        <f t="shared" si="1686"/>
        <v>7.7383633335899552E-2</v>
      </c>
      <c r="AN373" s="67">
        <f t="shared" si="1687"/>
        <v>4.72327787153273E-2</v>
      </c>
      <c r="AO373" s="67">
        <f t="shared" si="1688"/>
        <v>5.0955209967369214E-3</v>
      </c>
      <c r="AP373" s="67">
        <f t="shared" si="1689"/>
        <v>3.0591020815730792E-2</v>
      </c>
      <c r="AQ373" s="67">
        <f t="shared" si="1690"/>
        <v>6.9955155527725446E-3</v>
      </c>
      <c r="AR373" s="68">
        <f t="shared" si="1691"/>
        <v>0.35316851561192303</v>
      </c>
      <c r="AS373" s="66">
        <f t="shared" si="1692"/>
        <v>28.004819524150196</v>
      </c>
      <c r="AT373" s="67">
        <f t="shared" si="1693"/>
        <v>1</v>
      </c>
      <c r="AU373" s="67">
        <f t="shared" si="1694"/>
        <v>0.81669359040501321</v>
      </c>
      <c r="AV373" s="67">
        <f t="shared" si="1695"/>
        <v>2.6654938552300951E-2</v>
      </c>
      <c r="AW373" s="67">
        <f t="shared" si="1696"/>
        <v>5.8472706323068696E-2</v>
      </c>
      <c r="AX373" s="67">
        <f t="shared" si="1697"/>
        <v>2.49116174974361E-2</v>
      </c>
      <c r="AY373" s="67">
        <f t="shared" si="1698"/>
        <v>3.8890442617195982E-3</v>
      </c>
      <c r="AZ373" s="67">
        <f t="shared" si="1699"/>
        <v>1.1420118299524374E-2</v>
      </c>
      <c r="BA373" s="67">
        <f t="shared" si="1700"/>
        <v>1.6739081305481053E-3</v>
      </c>
      <c r="BB373" s="68">
        <f t="shared" si="1701"/>
        <v>5.6284081155768648E-2</v>
      </c>
      <c r="BC373" s="66">
        <f t="shared" si="1702"/>
        <v>9.9476383367212513</v>
      </c>
      <c r="BD373" s="69">
        <f t="shared" si="1703"/>
        <v>9.9476383367212513</v>
      </c>
      <c r="BE373" s="69">
        <f t="shared" si="1704"/>
        <v>3.654361763112195</v>
      </c>
      <c r="BF373" s="69">
        <f t="shared" si="1705"/>
        <v>1.1158590744531733</v>
      </c>
      <c r="BG373" s="69">
        <f t="shared" si="1706"/>
        <v>0.76978439760697503</v>
      </c>
      <c r="BH373" s="69">
        <f t="shared" si="1707"/>
        <v>0.46985460029846138</v>
      </c>
      <c r="BI373" s="69">
        <f t="shared" si="1708"/>
        <v>5.068840001270828E-2</v>
      </c>
      <c r="BJ373" s="69">
        <f t="shared" si="1709"/>
        <v>0.30430841142600146</v>
      </c>
      <c r="BK373" s="69">
        <f t="shared" si="1710"/>
        <v>6.9588858697889916E-2</v>
      </c>
      <c r="BL373" s="70">
        <f t="shared" si="1711"/>
        <v>3.5131926652241035</v>
      </c>
      <c r="BM373" s="66">
        <f t="shared" si="1712"/>
        <v>28.004819524150196</v>
      </c>
      <c r="BN373" s="69">
        <f t="shared" si="1713"/>
        <v>28.004819524150196</v>
      </c>
      <c r="BO373" s="69">
        <f t="shared" si="1714"/>
        <v>22.871356605822637</v>
      </c>
      <c r="BP373" s="69">
        <f t="shared" si="1715"/>
        <v>0.74646674358450149</v>
      </c>
      <c r="BQ373" s="69">
        <f t="shared" si="1716"/>
        <v>1.6375175876661749</v>
      </c>
      <c r="BR373" s="69">
        <f t="shared" si="1717"/>
        <v>0.69764535207036016</v>
      </c>
      <c r="BS373" s="69">
        <f t="shared" si="1718"/>
        <v>0.10891198267088929</v>
      </c>
      <c r="BT373" s="69">
        <f t="shared" si="1719"/>
        <v>0.31981835192262514</v>
      </c>
      <c r="BU373" s="69">
        <f t="shared" si="1720"/>
        <v>4.6877495096007332E-2</v>
      </c>
      <c r="BV373" s="70">
        <f t="shared" si="1721"/>
        <v>1.5762255348499239</v>
      </c>
      <c r="BW373" s="71">
        <f t="shared" ref="BW373:EH373" si="1734">IF(COUNT(BW343:BW347)&lt;3,"",AVERAGE(BW343:BW347))</f>
        <v>4.0035168995859216</v>
      </c>
      <c r="BX373" s="71">
        <f t="shared" si="1734"/>
        <v>2.5622798348390741</v>
      </c>
      <c r="BY373" s="71">
        <f t="shared" si="1734"/>
        <v>4.2132472391304354</v>
      </c>
      <c r="BZ373" s="71">
        <f t="shared" si="1734"/>
        <v>2.8460432369659325</v>
      </c>
      <c r="CA373" s="71">
        <f t="shared" si="1734"/>
        <v>1.3863825061170716</v>
      </c>
      <c r="CB373" s="71">
        <f t="shared" si="1734"/>
        <v>0.40711023913043476</v>
      </c>
      <c r="CC373" s="71">
        <f t="shared" si="1734"/>
        <v>0.74028247571993222</v>
      </c>
      <c r="CD373" s="71">
        <f t="shared" si="1734"/>
        <v>0.13374006070016939</v>
      </c>
      <c r="CE373" s="71">
        <f t="shared" si="1734"/>
        <v>0.14428016007905139</v>
      </c>
      <c r="CF373" s="71">
        <f t="shared" si="1734"/>
        <v>1.4436460604178429</v>
      </c>
      <c r="CG373" s="71">
        <f t="shared" si="1734"/>
        <v>3.4248865753811406E-2</v>
      </c>
      <c r="CH373" s="71">
        <f t="shared" si="1734"/>
        <v>8.8857906079427822E-3</v>
      </c>
      <c r="CI373" s="71">
        <f t="shared" si="1734"/>
        <v>9.9009175607001691E-5</v>
      </c>
      <c r="CJ373" s="71">
        <f t="shared" si="1734"/>
        <v>1.1536065782044042E-3</v>
      </c>
      <c r="CK373" s="71">
        <f t="shared" si="1734"/>
        <v>9.7324237248258977E-3</v>
      </c>
      <c r="CL373" s="71">
        <f t="shared" si="1734"/>
        <v>0.22940308065123288</v>
      </c>
      <c r="CM373" s="71">
        <f t="shared" si="1734"/>
        <v>6.2299355354790142E-2</v>
      </c>
      <c r="CN373" s="71">
        <f t="shared" si="1734"/>
        <v>1.5437577639751555E-3</v>
      </c>
      <c r="CO373" s="71">
        <f t="shared" si="1734"/>
        <v>4.6777522115565599E-3</v>
      </c>
      <c r="CP373" s="71">
        <f t="shared" si="1734"/>
        <v>7.3408033596837952E-2</v>
      </c>
      <c r="CQ373" s="71">
        <f t="shared" si="1734"/>
        <v>8.6956216356107688E-2</v>
      </c>
      <c r="CR373" s="71">
        <f t="shared" si="1734"/>
        <v>8.5252153209109754E-2</v>
      </c>
      <c r="CS373" s="71">
        <f t="shared" si="1734"/>
        <v>0.15950613306982872</v>
      </c>
      <c r="CT373" s="71">
        <f t="shared" si="1734"/>
        <v>0.40980028844344057</v>
      </c>
      <c r="CU373" s="71">
        <f t="shared" si="1734"/>
        <v>2.1967768680594767E-2</v>
      </c>
      <c r="CV373" s="71">
        <f t="shared" si="1734"/>
        <v>1.7142857142857145E-6</v>
      </c>
      <c r="CW373" s="71">
        <f t="shared" si="1734"/>
        <v>5.8748023715415022E-5</v>
      </c>
      <c r="CX373" s="71">
        <f t="shared" si="1734"/>
        <v>3.7002056277056267E-4</v>
      </c>
      <c r="CY373" s="71">
        <f t="shared" si="1734"/>
        <v>9.3874690852625634E-3</v>
      </c>
      <c r="CZ373" s="71">
        <f t="shared" si="1734"/>
        <v>8.373978919631092E-4</v>
      </c>
      <c r="DA373" s="71">
        <f t="shared" si="1734"/>
        <v>7.6125192452475062E-3</v>
      </c>
      <c r="DB373" s="71">
        <f t="shared" si="1734"/>
        <v>3.8230957086391869E-4</v>
      </c>
      <c r="DC373" s="71">
        <f t="shared" si="1734"/>
        <v>1.0957566346696781E-4</v>
      </c>
      <c r="DD373" s="71">
        <f t="shared" si="1734"/>
        <v>0.31558919489930359</v>
      </c>
      <c r="DE373" s="71">
        <f t="shared" si="1734"/>
        <v>2.9711029550159979E-3</v>
      </c>
      <c r="DF373" s="71">
        <f t="shared" si="1734"/>
        <v>5.8098484848484845E-5</v>
      </c>
      <c r="DG373" s="71">
        <f t="shared" si="1734"/>
        <v>1.5418493600602295E-2</v>
      </c>
      <c r="DH373" s="71">
        <f t="shared" si="1734"/>
        <v>8.3599096555618302E-5</v>
      </c>
      <c r="DI373" s="71">
        <f t="shared" si="1734"/>
        <v>4.0184025032938075E-4</v>
      </c>
      <c r="DJ373" s="71">
        <f t="shared" si="1734"/>
        <v>3.2982348202522119E-2</v>
      </c>
      <c r="DK373" s="71">
        <f t="shared" si="1734"/>
        <v>2.3276967955957087E-2</v>
      </c>
      <c r="DL373" s="71">
        <f t="shared" si="1734"/>
        <v>1.4153425559947303E-4</v>
      </c>
      <c r="DM373" s="71">
        <f t="shared" si="1734"/>
        <v>0.92295743835874267</v>
      </c>
      <c r="DN373" s="71">
        <f t="shared" si="1734"/>
        <v>0.3360925698757764</v>
      </c>
      <c r="DO373" s="71">
        <f t="shared" si="1734"/>
        <v>7.9138815170336912E-4</v>
      </c>
      <c r="DP373" s="71">
        <f t="shared" si="1734"/>
        <v>2.2241111424807077E-4</v>
      </c>
      <c r="DQ373" s="71">
        <f t="shared" si="1734"/>
        <v>2.4868728119706376E-3</v>
      </c>
      <c r="DR373" s="71">
        <f t="shared" si="1734"/>
        <v>5.2430265386787122E-5</v>
      </c>
      <c r="DS373" s="72">
        <f t="shared" si="1734"/>
        <v>153.16288515626766</v>
      </c>
      <c r="DT373" s="73">
        <f t="shared" si="1734"/>
        <v>21.29306166896292</v>
      </c>
      <c r="DU373" s="71">
        <f t="shared" si="1734"/>
        <v>17.990396309090908</v>
      </c>
      <c r="DV373" s="71">
        <f t="shared" si="1734"/>
        <v>20.239582974624508</v>
      </c>
      <c r="DW373" s="71">
        <f t="shared" si="1734"/>
        <v>17.184901367378131</v>
      </c>
      <c r="DX373" s="71">
        <f t="shared" si="1734"/>
        <v>12.414629745375493</v>
      </c>
      <c r="DY373" s="71">
        <f t="shared" si="1734"/>
        <v>0.54282659189723326</v>
      </c>
      <c r="DZ373" s="71">
        <f t="shared" si="1734"/>
        <v>3.0485458754940717</v>
      </c>
      <c r="EA373" s="71">
        <f t="shared" si="1734"/>
        <v>0.44260503122529637</v>
      </c>
      <c r="EB373" s="71">
        <f t="shared" si="1734"/>
        <v>0.69096699845849818</v>
      </c>
      <c r="EC373" s="71">
        <f t="shared" si="1734"/>
        <v>3.3816898277338603</v>
      </c>
      <c r="ED373" s="71">
        <f t="shared" si="1734"/>
        <v>4.5327773109354416E-2</v>
      </c>
      <c r="EE373" s="71">
        <f t="shared" si="1734"/>
        <v>3.0836593280632409E-2</v>
      </c>
      <c r="EF373" s="71">
        <f t="shared" si="1734"/>
        <v>2.6166637681159421E-4</v>
      </c>
      <c r="EG373" s="71">
        <f t="shared" si="1734"/>
        <v>2.6097911198945979E-3</v>
      </c>
      <c r="EH373" s="71">
        <f t="shared" si="1734"/>
        <v>2.5458900276679835E-2</v>
      </c>
      <c r="EI373" s="71">
        <f t="shared" ref="EI373:FP373" si="1735">IF(COUNT(EI343:EI347)&lt;3,"",AVERAGE(EI343:EI347))</f>
        <v>0.92033766100131742</v>
      </c>
      <c r="EJ373" s="71">
        <f t="shared" si="1735"/>
        <v>0.14247158959156786</v>
      </c>
      <c r="EK373" s="71">
        <f t="shared" si="1735"/>
        <v>3.5857986824769429E-3</v>
      </c>
      <c r="EL373" s="71">
        <f t="shared" si="1735"/>
        <v>0.10240281383399211</v>
      </c>
      <c r="EM373" s="71">
        <f t="shared" si="1735"/>
        <v>0.49228192753623184</v>
      </c>
      <c r="EN373" s="71">
        <f t="shared" si="1735"/>
        <v>0.19063454268774704</v>
      </c>
      <c r="EO373" s="71">
        <f t="shared" si="1735"/>
        <v>0.28452729538866928</v>
      </c>
      <c r="EP373" s="71">
        <f t="shared" si="1735"/>
        <v>0.62379001805006595</v>
      </c>
      <c r="EQ373" s="71">
        <f t="shared" si="1735"/>
        <v>1.6936365974967065</v>
      </c>
      <c r="ER373" s="71">
        <f t="shared" si="1735"/>
        <v>2.7208386429512517E-2</v>
      </c>
      <c r="ES373" s="71">
        <f t="shared" si="1735"/>
        <v>0</v>
      </c>
      <c r="ET373" s="71">
        <f t="shared" si="1735"/>
        <v>1.1733662714097496E-4</v>
      </c>
      <c r="EU373" s="71">
        <f t="shared" si="1735"/>
        <v>9.323847562582345E-4</v>
      </c>
      <c r="EV373" s="71">
        <f t="shared" si="1735"/>
        <v>3.2938879130434785E-2</v>
      </c>
      <c r="EW373" s="71">
        <f t="shared" si="1735"/>
        <v>1.9755196310935444E-3</v>
      </c>
      <c r="EX373" s="71">
        <f t="shared" si="1735"/>
        <v>1.2388278115942028E-2</v>
      </c>
      <c r="EY373" s="71">
        <f t="shared" si="1735"/>
        <v>1.0674003820816866E-3</v>
      </c>
      <c r="EZ373" s="71">
        <f t="shared" si="1735"/>
        <v>2.7811945981554676E-4</v>
      </c>
      <c r="FA373" s="71">
        <f t="shared" si="1735"/>
        <v>0.42079562042160734</v>
      </c>
      <c r="FB373" s="71">
        <f t="shared" si="1735"/>
        <v>1.7811012252964428E-2</v>
      </c>
      <c r="FC373" s="71">
        <f t="shared" si="1735"/>
        <v>0</v>
      </c>
      <c r="FD373" s="71">
        <f t="shared" si="1735"/>
        <v>4.0649331501976291E-2</v>
      </c>
      <c r="FE373" s="71">
        <f t="shared" si="1735"/>
        <v>1.2819168642951251E-4</v>
      </c>
      <c r="FF373" s="71">
        <f t="shared" si="1735"/>
        <v>1.555610606060606E-3</v>
      </c>
      <c r="FG373" s="71">
        <f t="shared" si="1735"/>
        <v>0.19734606617918313</v>
      </c>
      <c r="FH373" s="71">
        <f t="shared" si="1735"/>
        <v>9.7196732990777329E-2</v>
      </c>
      <c r="FI373" s="71">
        <f t="shared" si="1735"/>
        <v>3.3682785243741768E-4</v>
      </c>
      <c r="FJ373" s="71">
        <f t="shared" si="1735"/>
        <v>8.7185212420289879</v>
      </c>
      <c r="FK373" s="71">
        <f t="shared" si="1735"/>
        <v>3.0096071793412387</v>
      </c>
      <c r="FL373" s="71">
        <f t="shared" si="1735"/>
        <v>3.1376938998682485E-3</v>
      </c>
      <c r="FM373" s="71">
        <f t="shared" si="1735"/>
        <v>4.5000529644268768E-4</v>
      </c>
      <c r="FN373" s="71">
        <f t="shared" si="1735"/>
        <v>6.4580291567852433E-3</v>
      </c>
      <c r="FO373" s="71">
        <f t="shared" si="1735"/>
        <v>3.5550461133069836E-5</v>
      </c>
      <c r="FP373" s="72">
        <f t="shared" si="1735"/>
        <v>25.614713612872201</v>
      </c>
    </row>
    <row r="374" spans="1:172" x14ac:dyDescent="0.2">
      <c r="A374" s="62" t="str">
        <f t="shared" si="1673"/>
        <v>SHEN1</v>
      </c>
      <c r="B374" s="63" t="s">
        <v>69</v>
      </c>
      <c r="C374" s="20"/>
      <c r="D374" s="41"/>
      <c r="E374" s="41"/>
      <c r="F374" s="41"/>
      <c r="G374" s="41"/>
      <c r="H374" s="41"/>
      <c r="I374" s="20"/>
      <c r="J374" s="64">
        <f t="shared" si="1674"/>
        <v>9.719326668737061</v>
      </c>
      <c r="K374" s="41"/>
      <c r="L374" s="64">
        <f t="shared" ref="L374:U374" si="1736">IF(COUNT(L344:L348)&lt;3,"",AVERAGE(L344:L348))</f>
        <v>27.705248452380953</v>
      </c>
      <c r="M374" s="64">
        <f t="shared" si="1736"/>
        <v>17.70524845238095</v>
      </c>
      <c r="N374" s="64">
        <f t="shared" si="1736"/>
        <v>10.074031629399586</v>
      </c>
      <c r="O374" s="64">
        <f t="shared" si="1736"/>
        <v>2.9225477996894407</v>
      </c>
      <c r="P374" s="64">
        <f t="shared" si="1736"/>
        <v>2.1613540403726708</v>
      </c>
      <c r="Q374" s="64">
        <f t="shared" si="1736"/>
        <v>1.2943579192546584</v>
      </c>
      <c r="R374" s="64">
        <f t="shared" si="1736"/>
        <v>0.14866971739130436</v>
      </c>
      <c r="S374" s="64">
        <f t="shared" si="1736"/>
        <v>0.93734226708074542</v>
      </c>
      <c r="T374" s="64">
        <f t="shared" si="1736"/>
        <v>0.16694470186335403</v>
      </c>
      <c r="U374" s="65">
        <f t="shared" si="1736"/>
        <v>10</v>
      </c>
      <c r="V374" s="20"/>
      <c r="W374" s="64">
        <f t="shared" si="1676"/>
        <v>26.444392248787882</v>
      </c>
      <c r="X374" s="41"/>
      <c r="Y374" s="64">
        <f t="shared" ref="Y374:AH374" si="1737">IF(COUNT(Y344:Y348)&lt;3,"",AVERAGE(Y344:Y348))</f>
        <v>156.80084914909094</v>
      </c>
      <c r="Z374" s="64">
        <f t="shared" si="1737"/>
        <v>146.80084914909094</v>
      </c>
      <c r="AA374" s="64">
        <f t="shared" si="1737"/>
        <v>125.80349267242426</v>
      </c>
      <c r="AB374" s="64">
        <f t="shared" si="1737"/>
        <v>4.2956360315151514</v>
      </c>
      <c r="AC374" s="64">
        <f t="shared" si="1737"/>
        <v>9.7023990130303037</v>
      </c>
      <c r="AD374" s="64">
        <f t="shared" si="1737"/>
        <v>4.0415278484848489</v>
      </c>
      <c r="AE374" s="64">
        <f t="shared" si="1737"/>
        <v>0.60981474121212131</v>
      </c>
      <c r="AF374" s="64">
        <f t="shared" si="1737"/>
        <v>2.0767332257575757</v>
      </c>
      <c r="AG374" s="64">
        <f t="shared" si="1737"/>
        <v>0.27124601454545449</v>
      </c>
      <c r="AH374" s="65">
        <f t="shared" si="1737"/>
        <v>10</v>
      </c>
      <c r="AI374" s="66">
        <f t="shared" si="1682"/>
        <v>9.719326668737061</v>
      </c>
      <c r="AJ374" s="67">
        <f t="shared" si="1683"/>
        <v>1</v>
      </c>
      <c r="AK374" s="67">
        <f t="shared" si="1684"/>
        <v>0.36361455652399455</v>
      </c>
      <c r="AL374" s="67">
        <f t="shared" si="1685"/>
        <v>0.10548715362407374</v>
      </c>
      <c r="AM374" s="67">
        <f t="shared" si="1686"/>
        <v>7.8012440281398268E-2</v>
      </c>
      <c r="AN374" s="67">
        <f t="shared" si="1687"/>
        <v>4.6718870667388758E-2</v>
      </c>
      <c r="AO374" s="67">
        <f t="shared" si="1688"/>
        <v>5.3661210671629217E-3</v>
      </c>
      <c r="AP374" s="67">
        <f t="shared" si="1689"/>
        <v>3.3832660576634949E-2</v>
      </c>
      <c r="AQ374" s="67">
        <f t="shared" si="1690"/>
        <v>6.0257428172966632E-3</v>
      </c>
      <c r="AR374" s="68">
        <f t="shared" si="1691"/>
        <v>0.36094244082263816</v>
      </c>
      <c r="AS374" s="66">
        <f t="shared" si="1692"/>
        <v>26.444392248787882</v>
      </c>
      <c r="AT374" s="67">
        <f t="shared" si="1693"/>
        <v>1</v>
      </c>
      <c r="AU374" s="67">
        <f t="shared" si="1694"/>
        <v>0.80231384813998385</v>
      </c>
      <c r="AV374" s="67">
        <f t="shared" si="1695"/>
        <v>2.7395489596046332E-2</v>
      </c>
      <c r="AW374" s="67">
        <f t="shared" si="1696"/>
        <v>6.1877209630446406E-2</v>
      </c>
      <c r="AX374" s="67">
        <f t="shared" si="1697"/>
        <v>2.5774910470300089E-2</v>
      </c>
      <c r="AY374" s="67">
        <f t="shared" si="1698"/>
        <v>3.8891035636694237E-3</v>
      </c>
      <c r="AZ374" s="67">
        <f t="shared" si="1699"/>
        <v>1.3244400378106088E-2</v>
      </c>
      <c r="BA374" s="67">
        <f t="shared" si="1700"/>
        <v>1.7298759287173609E-3</v>
      </c>
      <c r="BB374" s="68">
        <f t="shared" si="1701"/>
        <v>6.3775164830208925E-2</v>
      </c>
      <c r="BC374" s="66">
        <f t="shared" si="1702"/>
        <v>9.719326668737061</v>
      </c>
      <c r="BD374" s="69">
        <f t="shared" si="1703"/>
        <v>9.719326668737061</v>
      </c>
      <c r="BE374" s="69">
        <f t="shared" si="1704"/>
        <v>3.5340886563646596</v>
      </c>
      <c r="BF374" s="69">
        <f t="shared" si="1705"/>
        <v>1.0252641054276233</v>
      </c>
      <c r="BG374" s="69">
        <f t="shared" si="1706"/>
        <v>0.75822839132025155</v>
      </c>
      <c r="BH374" s="69">
        <f t="shared" si="1707"/>
        <v>0.45407596561082919</v>
      </c>
      <c r="BI374" s="69">
        <f t="shared" si="1708"/>
        <v>5.2155083595748365E-2</v>
      </c>
      <c r="BJ374" s="69">
        <f t="shared" si="1709"/>
        <v>0.32883068021681705</v>
      </c>
      <c r="BK374" s="69">
        <f t="shared" si="1710"/>
        <v>5.8566162863102247E-2</v>
      </c>
      <c r="BL374" s="70">
        <f t="shared" si="1711"/>
        <v>3.5081174909665154</v>
      </c>
      <c r="BM374" s="66">
        <f t="shared" si="1712"/>
        <v>26.444392248787882</v>
      </c>
      <c r="BN374" s="69">
        <f t="shared" si="1713"/>
        <v>26.444392248787882</v>
      </c>
      <c r="BO374" s="69">
        <f t="shared" si="1714"/>
        <v>21.216702106848167</v>
      </c>
      <c r="BP374" s="69">
        <f t="shared" si="1715"/>
        <v>0.72445707272543669</v>
      </c>
      <c r="BQ374" s="69">
        <f t="shared" si="1716"/>
        <v>1.6363052027279998</v>
      </c>
      <c r="BR374" s="69">
        <f t="shared" si="1717"/>
        <v>0.68160184265400525</v>
      </c>
      <c r="BS374" s="69">
        <f t="shared" si="1718"/>
        <v>0.10284498013383303</v>
      </c>
      <c r="BT374" s="69">
        <f t="shared" si="1719"/>
        <v>0.35024011869863192</v>
      </c>
      <c r="BU374" s="69">
        <f t="shared" si="1720"/>
        <v>4.5745517600738118E-2</v>
      </c>
      <c r="BV374" s="70">
        <f t="shared" si="1721"/>
        <v>1.6864954745011465</v>
      </c>
      <c r="BW374" s="71">
        <f t="shared" ref="BW374:EH374" si="1738">IF(COUNT(BW344:BW348)&lt;3,"",AVERAGE(BW344:BW348))</f>
        <v>4.0605414130434792</v>
      </c>
      <c r="BX374" s="71">
        <f t="shared" si="1738"/>
        <v>2.4992051708074534</v>
      </c>
      <c r="BY374" s="71">
        <f t="shared" si="1738"/>
        <v>4.2372784565217394</v>
      </c>
      <c r="BZ374" s="71">
        <f t="shared" si="1738"/>
        <v>2.754335387163561</v>
      </c>
      <c r="CA374" s="71">
        <f t="shared" si="1738"/>
        <v>1.3462836128364388</v>
      </c>
      <c r="CB374" s="71">
        <f t="shared" si="1738"/>
        <v>0.37255532608695652</v>
      </c>
      <c r="CC374" s="71">
        <f t="shared" si="1738"/>
        <v>0.72870079192546588</v>
      </c>
      <c r="CD374" s="71">
        <f t="shared" si="1738"/>
        <v>0.12943579192546584</v>
      </c>
      <c r="CE374" s="71">
        <f t="shared" si="1738"/>
        <v>0.14866971739130436</v>
      </c>
      <c r="CF374" s="71">
        <f t="shared" si="1738"/>
        <v>1.5622371118012421</v>
      </c>
      <c r="CG374" s="71">
        <f t="shared" si="1738"/>
        <v>2.8691122670807451E-2</v>
      </c>
      <c r="CH374" s="71">
        <f t="shared" si="1738"/>
        <v>9.8381542443064188E-3</v>
      </c>
      <c r="CI374" s="71">
        <f t="shared" si="1738"/>
        <v>7.4017080745341612E-5</v>
      </c>
      <c r="CJ374" s="71">
        <f t="shared" si="1738"/>
        <v>1.0943773291925466E-3</v>
      </c>
      <c r="CK374" s="71">
        <f t="shared" si="1738"/>
        <v>1.0142811076604554E-2</v>
      </c>
      <c r="CL374" s="71">
        <f t="shared" si="1738"/>
        <v>0.23871723084886134</v>
      </c>
      <c r="CM374" s="71">
        <f t="shared" si="1738"/>
        <v>5.9815600414078671E-2</v>
      </c>
      <c r="CN374" s="71">
        <f t="shared" si="1738"/>
        <v>1.1933229813664596E-3</v>
      </c>
      <c r="CO374" s="71">
        <f t="shared" si="1738"/>
        <v>-1.3639078674948239E-3</v>
      </c>
      <c r="CP374" s="71">
        <f t="shared" si="1738"/>
        <v>7.6072500000000001E-2</v>
      </c>
      <c r="CQ374" s="71">
        <f t="shared" si="1738"/>
        <v>8.1699259834368543E-2</v>
      </c>
      <c r="CR374" s="71">
        <f t="shared" si="1738"/>
        <v>7.6303457556935836E-2</v>
      </c>
      <c r="CS374" s="71">
        <f t="shared" si="1738"/>
        <v>0.17029036231884057</v>
      </c>
      <c r="CT374" s="71">
        <f t="shared" si="1738"/>
        <v>0.40300167184265012</v>
      </c>
      <c r="CU374" s="71">
        <f t="shared" si="1738"/>
        <v>1.8851997929606627E-2</v>
      </c>
      <c r="CV374" s="71">
        <f t="shared" si="1738"/>
        <v>1.7142857142857145E-6</v>
      </c>
      <c r="CW374" s="71">
        <f t="shared" si="1738"/>
        <v>6.4815217391304335E-5</v>
      </c>
      <c r="CX374" s="71">
        <f t="shared" si="1738"/>
        <v>3.5185455486542435E-4</v>
      </c>
      <c r="CY374" s="71">
        <f t="shared" si="1738"/>
        <v>9.3218959627329196E-3</v>
      </c>
      <c r="CZ374" s="71">
        <f t="shared" si="1738"/>
        <v>7.8040579710144926E-4</v>
      </c>
      <c r="DA374" s="71">
        <f t="shared" si="1738"/>
        <v>2.6478907867494824E-3</v>
      </c>
      <c r="DB374" s="71">
        <f t="shared" si="1738"/>
        <v>3.6958229813664593E-4</v>
      </c>
      <c r="DC374" s="71">
        <f t="shared" si="1738"/>
        <v>9.0860248447204982E-5</v>
      </c>
      <c r="DD374" s="71">
        <f t="shared" si="1738"/>
        <v>0.28880239648033124</v>
      </c>
      <c r="DE374" s="71">
        <f t="shared" si="1738"/>
        <v>3.54296066252588E-3</v>
      </c>
      <c r="DF374" s="71">
        <f t="shared" si="1738"/>
        <v>1.2916666666666668E-5</v>
      </c>
      <c r="DG374" s="71">
        <f t="shared" si="1738"/>
        <v>1.5078446169772256E-2</v>
      </c>
      <c r="DH374" s="71">
        <f t="shared" si="1738"/>
        <v>7.6614906832298145E-5</v>
      </c>
      <c r="DI374" s="71">
        <f t="shared" si="1738"/>
        <v>3.7832246376811598E-4</v>
      </c>
      <c r="DJ374" s="71">
        <f t="shared" si="1738"/>
        <v>3.4256225672877852E-2</v>
      </c>
      <c r="DK374" s="71">
        <f t="shared" si="1738"/>
        <v>1.9648805900621118E-2</v>
      </c>
      <c r="DL374" s="71">
        <f t="shared" si="1738"/>
        <v>1.4934057971014494E-4</v>
      </c>
      <c r="DM374" s="71">
        <f t="shared" si="1738"/>
        <v>0.87815886128364384</v>
      </c>
      <c r="DN374" s="71">
        <f t="shared" si="1738"/>
        <v>0.32637170031055907</v>
      </c>
      <c r="DO374" s="71">
        <f t="shared" si="1738"/>
        <v>8.0133281573498952E-4</v>
      </c>
      <c r="DP374" s="71">
        <f t="shared" si="1738"/>
        <v>1.760553830227743E-4</v>
      </c>
      <c r="DQ374" s="71">
        <f t="shared" si="1738"/>
        <v>2.2515605590062108E-3</v>
      </c>
      <c r="DR374" s="71">
        <f t="shared" si="1738"/>
        <v>5.6422360248447199E-5</v>
      </c>
      <c r="DS374" s="72">
        <f t="shared" si="1738"/>
        <v>157.01319005745341</v>
      </c>
      <c r="DT374" s="73">
        <f t="shared" si="1738"/>
        <v>19.395033045774518</v>
      </c>
      <c r="DU374" s="71">
        <f t="shared" si="1738"/>
        <v>16.012835475757576</v>
      </c>
      <c r="DV374" s="71">
        <f t="shared" si="1738"/>
        <v>18.354567163030303</v>
      </c>
      <c r="DW374" s="71">
        <f t="shared" si="1738"/>
        <v>15.459962896363638</v>
      </c>
      <c r="DX374" s="71">
        <f t="shared" si="1738"/>
        <v>11.047271390303029</v>
      </c>
      <c r="DY374" s="71">
        <f t="shared" si="1738"/>
        <v>0.49880061363636374</v>
      </c>
      <c r="DZ374" s="71">
        <f t="shared" si="1738"/>
        <v>2.8583866363636359</v>
      </c>
      <c r="EA374" s="71">
        <f t="shared" si="1738"/>
        <v>0.40415278484848488</v>
      </c>
      <c r="EB374" s="71">
        <f t="shared" si="1738"/>
        <v>0.60981474121212131</v>
      </c>
      <c r="EC374" s="71">
        <f t="shared" si="1738"/>
        <v>3.4612220378787875</v>
      </c>
      <c r="ED374" s="71">
        <f t="shared" si="1738"/>
        <v>4.1537461515151516E-2</v>
      </c>
      <c r="EE374" s="71">
        <f t="shared" si="1738"/>
        <v>3.1246662121212122E-2</v>
      </c>
      <c r="EF374" s="71">
        <f t="shared" si="1738"/>
        <v>2.4275333333333331E-4</v>
      </c>
      <c r="EG374" s="71">
        <f t="shared" si="1738"/>
        <v>2.467432424242424E-3</v>
      </c>
      <c r="EH374" s="71">
        <f t="shared" si="1738"/>
        <v>2.4867726363636367E-2</v>
      </c>
      <c r="EI374" s="71">
        <f t="shared" ref="EI374:FP374" si="1739">IF(COUNT(EI344:EI348)&lt;3,"",AVERAGE(EI344:EI348))</f>
        <v>0.91890110303030303</v>
      </c>
      <c r="EJ374" s="71">
        <f t="shared" si="1739"/>
        <v>0.12619789393939393</v>
      </c>
      <c r="EK374" s="71">
        <f t="shared" si="1739"/>
        <v>2.3312696969696972E-3</v>
      </c>
      <c r="EL374" s="71">
        <f t="shared" si="1739"/>
        <v>9.9086618181818187E-2</v>
      </c>
      <c r="EM374" s="71">
        <f t="shared" si="1739"/>
        <v>0.48010783333333318</v>
      </c>
      <c r="EN374" s="71">
        <f t="shared" si="1739"/>
        <v>0.1499229484848485</v>
      </c>
      <c r="EO374" s="71">
        <f t="shared" si="1739"/>
        <v>0.21559769393939393</v>
      </c>
      <c r="EP374" s="71">
        <f t="shared" si="1739"/>
        <v>0.6432774818181819</v>
      </c>
      <c r="EQ374" s="71">
        <f t="shared" si="1739"/>
        <v>1.5879925757575757</v>
      </c>
      <c r="ER374" s="71">
        <f t="shared" si="1739"/>
        <v>2.522965454545455E-2</v>
      </c>
      <c r="ES374" s="71">
        <f t="shared" si="1739"/>
        <v>0</v>
      </c>
      <c r="ET374" s="71">
        <f t="shared" si="1739"/>
        <v>1.2649242424242425E-4</v>
      </c>
      <c r="EU374" s="71">
        <f t="shared" si="1739"/>
        <v>8.171927272727274E-4</v>
      </c>
      <c r="EV374" s="71">
        <f t="shared" si="1739"/>
        <v>3.1138639999999995E-2</v>
      </c>
      <c r="EW374" s="71">
        <f t="shared" si="1739"/>
        <v>1.8251681818181817E-3</v>
      </c>
      <c r="EX374" s="71">
        <f t="shared" si="1739"/>
        <v>8.6921766666666657E-3</v>
      </c>
      <c r="EY374" s="71">
        <f t="shared" si="1739"/>
        <v>1.0056721212121213E-3</v>
      </c>
      <c r="EZ374" s="71">
        <f t="shared" si="1739"/>
        <v>2.3505424242424247E-4</v>
      </c>
      <c r="FA374" s="71">
        <f t="shared" si="1739"/>
        <v>0.38666706969696973</v>
      </c>
      <c r="FB374" s="71">
        <f t="shared" si="1739"/>
        <v>1.6694381818181819E-2</v>
      </c>
      <c r="FC374" s="71">
        <f t="shared" si="1739"/>
        <v>0</v>
      </c>
      <c r="FD374" s="71">
        <f t="shared" si="1739"/>
        <v>3.7596744545454544E-2</v>
      </c>
      <c r="FE374" s="71">
        <f t="shared" si="1739"/>
        <v>1.1365545454545453E-4</v>
      </c>
      <c r="FF374" s="71">
        <f t="shared" si="1739"/>
        <v>1.347860606060606E-3</v>
      </c>
      <c r="FG374" s="71">
        <f t="shared" si="1739"/>
        <v>0.16780043212121215</v>
      </c>
      <c r="FH374" s="71">
        <f t="shared" si="1739"/>
        <v>9.1457138787878783E-2</v>
      </c>
      <c r="FI374" s="71">
        <f t="shared" si="1739"/>
        <v>3.4073727272727271E-4</v>
      </c>
      <c r="FJ374" s="71">
        <f t="shared" si="1739"/>
        <v>7.5285744666666661</v>
      </c>
      <c r="FK374" s="71">
        <f t="shared" si="1739"/>
        <v>2.6781263315151511</v>
      </c>
      <c r="FL374" s="71">
        <f t="shared" si="1739"/>
        <v>2.9817663636363639E-3</v>
      </c>
      <c r="FM374" s="71">
        <f t="shared" si="1739"/>
        <v>3.6196181818181809E-4</v>
      </c>
      <c r="FN374" s="71">
        <f t="shared" si="1739"/>
        <v>5.6963806060606054E-3</v>
      </c>
      <c r="FO374" s="71">
        <f t="shared" si="1739"/>
        <v>4.0677272727272729E-5</v>
      </c>
      <c r="FP374" s="72">
        <f t="shared" si="1739"/>
        <v>30.829971402727274</v>
      </c>
    </row>
    <row r="375" spans="1:172" x14ac:dyDescent="0.2">
      <c r="A375" s="62" t="str">
        <f t="shared" si="1673"/>
        <v>SHEN1</v>
      </c>
      <c r="B375" s="63" t="s">
        <v>70</v>
      </c>
      <c r="C375" s="20"/>
      <c r="D375" s="41"/>
      <c r="E375" s="41"/>
      <c r="F375" s="41"/>
      <c r="G375" s="41"/>
      <c r="H375" s="41"/>
      <c r="I375" s="20"/>
      <c r="J375" s="64">
        <f t="shared" si="1674"/>
        <v>9.5803066608319227</v>
      </c>
      <c r="K375" s="41"/>
      <c r="L375" s="64">
        <f t="shared" ref="L375:U375" si="1740">IF(COUNT(L345:L349)&lt;3,"",AVERAGE(L345:L349))</f>
        <v>27.148725424712968</v>
      </c>
      <c r="M375" s="64">
        <f t="shared" si="1740"/>
        <v>17.148725424712968</v>
      </c>
      <c r="N375" s="64">
        <f t="shared" si="1740"/>
        <v>9.4246094001505742</v>
      </c>
      <c r="O375" s="64">
        <f t="shared" si="1740"/>
        <v>3.0334953570016934</v>
      </c>
      <c r="P375" s="64">
        <f t="shared" si="1740"/>
        <v>2.1692005779220778</v>
      </c>
      <c r="Q375" s="64">
        <f t="shared" si="1740"/>
        <v>1.2101349943534727</v>
      </c>
      <c r="R375" s="64">
        <f t="shared" si="1740"/>
        <v>0.15519801778656123</v>
      </c>
      <c r="S375" s="64">
        <f t="shared" si="1740"/>
        <v>1.0003867571993224</v>
      </c>
      <c r="T375" s="64">
        <f t="shared" si="1740"/>
        <v>0.15569931846414456</v>
      </c>
      <c r="U375" s="65">
        <f t="shared" si="1740"/>
        <v>10</v>
      </c>
      <c r="V375" s="20"/>
      <c r="W375" s="64">
        <f t="shared" si="1676"/>
        <v>24.766593679947299</v>
      </c>
      <c r="X375" s="41"/>
      <c r="Y375" s="64">
        <f t="shared" ref="Y375:AH375" si="1741">IF(COUNT(Y345:Y349)&lt;3,"",AVERAGE(Y345:Y349))</f>
        <v>131.60772127227932</v>
      </c>
      <c r="Z375" s="64">
        <f t="shared" si="1741"/>
        <v>121.60772127227931</v>
      </c>
      <c r="AA375" s="64">
        <f t="shared" si="1741"/>
        <v>100.33034800575759</v>
      </c>
      <c r="AB375" s="64">
        <f t="shared" si="1741"/>
        <v>5.0981752633992103</v>
      </c>
      <c r="AC375" s="64">
        <f t="shared" si="1741"/>
        <v>9.5328245528853763</v>
      </c>
      <c r="AD375" s="64">
        <f t="shared" si="1741"/>
        <v>3.6964169789196313</v>
      </c>
      <c r="AE375" s="64">
        <f t="shared" si="1741"/>
        <v>0.61832737889328071</v>
      </c>
      <c r="AF375" s="64">
        <f t="shared" si="1741"/>
        <v>2.1277032330039525</v>
      </c>
      <c r="AG375" s="64">
        <f t="shared" si="1741"/>
        <v>0.20392575367588925</v>
      </c>
      <c r="AH375" s="65">
        <f t="shared" si="1741"/>
        <v>10</v>
      </c>
      <c r="AI375" s="66">
        <f t="shared" si="1682"/>
        <v>9.5803066608319227</v>
      </c>
      <c r="AJ375" s="67">
        <f t="shared" si="1683"/>
        <v>1</v>
      </c>
      <c r="AK375" s="67">
        <f t="shared" si="1684"/>
        <v>0.34714739836631636</v>
      </c>
      <c r="AL375" s="67">
        <f t="shared" si="1685"/>
        <v>0.11173619790785318</v>
      </c>
      <c r="AM375" s="67">
        <f t="shared" si="1686"/>
        <v>7.9900641521369387E-2</v>
      </c>
      <c r="AN375" s="67">
        <f t="shared" si="1687"/>
        <v>4.4574283890760846E-2</v>
      </c>
      <c r="AO375" s="67">
        <f t="shared" si="1688"/>
        <v>5.7165857828923132E-3</v>
      </c>
      <c r="AP375" s="67">
        <f t="shared" si="1689"/>
        <v>3.6848387596446402E-2</v>
      </c>
      <c r="AQ375" s="67">
        <f t="shared" si="1690"/>
        <v>5.735050763098235E-3</v>
      </c>
      <c r="AR375" s="68">
        <f t="shared" si="1691"/>
        <v>0.36834141726952641</v>
      </c>
      <c r="AS375" s="66">
        <f t="shared" si="1692"/>
        <v>24.766593679947299</v>
      </c>
      <c r="AT375" s="67">
        <f t="shared" si="1693"/>
        <v>1</v>
      </c>
      <c r="AU375" s="67">
        <f t="shared" si="1694"/>
        <v>0.76234393419962876</v>
      </c>
      <c r="AV375" s="67">
        <f t="shared" si="1695"/>
        <v>3.8737660785507763E-2</v>
      </c>
      <c r="AW375" s="67">
        <f t="shared" si="1696"/>
        <v>7.243362669552797E-2</v>
      </c>
      <c r="AX375" s="67">
        <f t="shared" si="1697"/>
        <v>2.8086627009309154E-2</v>
      </c>
      <c r="AY375" s="67">
        <f t="shared" si="1698"/>
        <v>4.6982606561057428E-3</v>
      </c>
      <c r="AZ375" s="67">
        <f t="shared" si="1699"/>
        <v>1.6167009142282848E-2</v>
      </c>
      <c r="BA375" s="67">
        <f t="shared" si="1700"/>
        <v>1.5494968813721294E-3</v>
      </c>
      <c r="BB375" s="68">
        <f t="shared" si="1701"/>
        <v>7.5983383826783962E-2</v>
      </c>
      <c r="BC375" s="66">
        <f t="shared" si="1702"/>
        <v>9.5803066608319227</v>
      </c>
      <c r="BD375" s="69">
        <f t="shared" si="1703"/>
        <v>9.5803066608319227</v>
      </c>
      <c r="BE375" s="69">
        <f t="shared" si="1704"/>
        <v>3.3257785328592937</v>
      </c>
      <c r="BF375" s="69">
        <f t="shared" si="1705"/>
        <v>1.0704670410726398</v>
      </c>
      <c r="BG375" s="69">
        <f t="shared" si="1706"/>
        <v>0.76547264817191885</v>
      </c>
      <c r="BH375" s="69">
        <f t="shared" si="1707"/>
        <v>0.4270353088604692</v>
      </c>
      <c r="BI375" s="69">
        <f t="shared" si="1708"/>
        <v>5.4766644853060299E-2</v>
      </c>
      <c r="BJ375" s="69">
        <f t="shared" si="1709"/>
        <v>0.35301885313115189</v>
      </c>
      <c r="BK375" s="69">
        <f t="shared" si="1710"/>
        <v>5.4943545025919222E-2</v>
      </c>
      <c r="BL375" s="70">
        <f t="shared" si="1711"/>
        <v>3.5288237333275143</v>
      </c>
      <c r="BM375" s="66">
        <f t="shared" si="1712"/>
        <v>24.766593679947299</v>
      </c>
      <c r="BN375" s="69">
        <f t="shared" si="1713"/>
        <v>24.766593679947299</v>
      </c>
      <c r="BO375" s="69">
        <f t="shared" si="1714"/>
        <v>18.880662462694684</v>
      </c>
      <c r="BP375" s="69">
        <f t="shared" si="1715"/>
        <v>0.95939990478629888</v>
      </c>
      <c r="BQ375" s="69">
        <f t="shared" si="1716"/>
        <v>1.793934201133125</v>
      </c>
      <c r="BR375" s="69">
        <f t="shared" si="1717"/>
        <v>0.69561007897979321</v>
      </c>
      <c r="BS375" s="69">
        <f t="shared" si="1718"/>
        <v>0.11635991267225354</v>
      </c>
      <c r="BT375" s="69">
        <f t="shared" si="1719"/>
        <v>0.40040174644691257</v>
      </c>
      <c r="BU375" s="69">
        <f t="shared" si="1720"/>
        <v>3.8375759669289029E-2</v>
      </c>
      <c r="BV375" s="70">
        <f t="shared" si="1721"/>
        <v>1.8818495936654376</v>
      </c>
      <c r="BW375" s="71">
        <f t="shared" ref="BW375:EH375" si="1742">IF(COUNT(BW345:BW349)&lt;3,"",AVERAGE(BW345:BW349))</f>
        <v>4.1215973418972336</v>
      </c>
      <c r="BX375" s="71">
        <f t="shared" si="1742"/>
        <v>2.4551869494635801</v>
      </c>
      <c r="BY375" s="71">
        <f t="shared" si="1742"/>
        <v>4.2681802944664033</v>
      </c>
      <c r="BZ375" s="71">
        <f t="shared" si="1742"/>
        <v>2.6748523634481458</v>
      </c>
      <c r="CA375" s="71">
        <f t="shared" si="1742"/>
        <v>1.2565316246941465</v>
      </c>
      <c r="CB375" s="71">
        <f t="shared" si="1742"/>
        <v>0.38439572924901177</v>
      </c>
      <c r="CC375" s="71">
        <f t="shared" si="1742"/>
        <v>0.73084627809147373</v>
      </c>
      <c r="CD375" s="71">
        <f t="shared" si="1742"/>
        <v>0.12101349943534725</v>
      </c>
      <c r="CE375" s="71">
        <f t="shared" si="1742"/>
        <v>0.15519801778656123</v>
      </c>
      <c r="CF375" s="71">
        <f t="shared" si="1742"/>
        <v>1.6673112619988708</v>
      </c>
      <c r="CG375" s="71">
        <f t="shared" si="1742"/>
        <v>2.6867755081874646E-2</v>
      </c>
      <c r="CH375" s="71">
        <f t="shared" si="1742"/>
        <v>1.0569616694899303E-2</v>
      </c>
      <c r="CI375" s="71">
        <f t="shared" si="1742"/>
        <v>8.3285855448898919E-5</v>
      </c>
      <c r="CJ375" s="71">
        <f t="shared" si="1742"/>
        <v>1.0440334556747601E-3</v>
      </c>
      <c r="CK375" s="71">
        <f t="shared" si="1742"/>
        <v>1.0334992894786375E-2</v>
      </c>
      <c r="CL375" s="71">
        <f t="shared" si="1742"/>
        <v>0.22984608460380201</v>
      </c>
      <c r="CM375" s="71">
        <f t="shared" si="1742"/>
        <v>5.4490580651232821E-2</v>
      </c>
      <c r="CN375" s="71">
        <f t="shared" si="1742"/>
        <v>4.2751270468661777E-4</v>
      </c>
      <c r="CO375" s="71">
        <f t="shared" si="1742"/>
        <v>-2.8843031244118198E-3</v>
      </c>
      <c r="CP375" s="71">
        <f t="shared" si="1742"/>
        <v>7.8187875494071163E-2</v>
      </c>
      <c r="CQ375" s="71">
        <f t="shared" si="1742"/>
        <v>8.9233172877846795E-2</v>
      </c>
      <c r="CR375" s="71">
        <f t="shared" si="1742"/>
        <v>7.6772271786184842E-2</v>
      </c>
      <c r="CS375" s="71">
        <f t="shared" si="1742"/>
        <v>0.16375067852437417</v>
      </c>
      <c r="CT375" s="71">
        <f t="shared" si="1742"/>
        <v>0.40505969555806509</v>
      </c>
      <c r="CU375" s="71">
        <f t="shared" si="1742"/>
        <v>1.8716582909843779E-2</v>
      </c>
      <c r="CV375" s="71">
        <f t="shared" si="1742"/>
        <v>1.7142857142857145E-6</v>
      </c>
      <c r="CW375" s="71">
        <f t="shared" si="1742"/>
        <v>7.7680830039525693E-5</v>
      </c>
      <c r="CX375" s="71">
        <f t="shared" si="1742"/>
        <v>3.1924585921325047E-4</v>
      </c>
      <c r="CY375" s="71">
        <f t="shared" si="1742"/>
        <v>9.2095244212309427E-3</v>
      </c>
      <c r="CZ375" s="71">
        <f t="shared" si="1742"/>
        <v>7.6833465085638991E-4</v>
      </c>
      <c r="DA375" s="71">
        <f t="shared" si="1742"/>
        <v>2.6777840673818934E-3</v>
      </c>
      <c r="DB375" s="71">
        <f t="shared" si="1742"/>
        <v>3.5721470920383966E-4</v>
      </c>
      <c r="DC375" s="71">
        <f t="shared" si="1742"/>
        <v>7.7061829474872956E-5</v>
      </c>
      <c r="DD375" s="71">
        <f t="shared" si="1742"/>
        <v>0.29798101308112174</v>
      </c>
      <c r="DE375" s="71">
        <f t="shared" si="1742"/>
        <v>3.5451741012610576E-3</v>
      </c>
      <c r="DF375" s="71">
        <f t="shared" si="1742"/>
        <v>1.2916666666666668E-5</v>
      </c>
      <c r="DG375" s="71">
        <f t="shared" si="1742"/>
        <v>1.460990466779597E-2</v>
      </c>
      <c r="DH375" s="71">
        <f t="shared" si="1742"/>
        <v>7.4804630152456255E-5</v>
      </c>
      <c r="DI375" s="71">
        <f t="shared" si="1742"/>
        <v>3.4932641633728589E-4</v>
      </c>
      <c r="DJ375" s="71">
        <f t="shared" si="1742"/>
        <v>3.6273356107660457E-2</v>
      </c>
      <c r="DK375" s="71">
        <f t="shared" si="1742"/>
        <v>2.1058019339356297E-2</v>
      </c>
      <c r="DL375" s="71">
        <f t="shared" si="1742"/>
        <v>1.4778326745718053E-4</v>
      </c>
      <c r="DM375" s="71">
        <f t="shared" si="1742"/>
        <v>0.8240478336156597</v>
      </c>
      <c r="DN375" s="71">
        <f t="shared" si="1742"/>
        <v>0.30461364102202149</v>
      </c>
      <c r="DO375" s="71">
        <f t="shared" si="1742"/>
        <v>7.8264902126858656E-4</v>
      </c>
      <c r="DP375" s="71">
        <f t="shared" si="1742"/>
        <v>1.3937554112554109E-4</v>
      </c>
      <c r="DQ375" s="71">
        <f t="shared" si="1742"/>
        <v>2.0705724167137209E-3</v>
      </c>
      <c r="DR375" s="71">
        <f t="shared" si="1742"/>
        <v>6.5335403726708081E-5</v>
      </c>
      <c r="DS375" s="72">
        <f t="shared" si="1742"/>
        <v>158.14575013255222</v>
      </c>
      <c r="DT375" s="73">
        <f t="shared" si="1742"/>
        <v>17.5627126505176</v>
      </c>
      <c r="DU375" s="71">
        <f t="shared" si="1742"/>
        <v>14.04741888155468</v>
      </c>
      <c r="DV375" s="71">
        <f t="shared" si="1742"/>
        <v>16.807453787536232</v>
      </c>
      <c r="DW375" s="71">
        <f t="shared" si="1742"/>
        <v>13.689078983320158</v>
      </c>
      <c r="DX375" s="71">
        <f t="shared" si="1742"/>
        <v>9.2583290497233204</v>
      </c>
      <c r="DY375" s="71">
        <f t="shared" si="1742"/>
        <v>0.60165521870882732</v>
      </c>
      <c r="DZ375" s="71">
        <f t="shared" si="1742"/>
        <v>2.8095581798418978</v>
      </c>
      <c r="EA375" s="71">
        <f t="shared" si="1742"/>
        <v>0.36964169789196311</v>
      </c>
      <c r="EB375" s="71">
        <f t="shared" si="1742"/>
        <v>0.61832737889328071</v>
      </c>
      <c r="EC375" s="71">
        <f t="shared" si="1742"/>
        <v>3.5461719944005266</v>
      </c>
      <c r="ED375" s="71">
        <f t="shared" si="1742"/>
        <v>3.1568468761528322E-2</v>
      </c>
      <c r="EE375" s="71">
        <f t="shared" si="1742"/>
        <v>3.3809201976284585E-2</v>
      </c>
      <c r="EF375" s="71">
        <f t="shared" si="1742"/>
        <v>2.4988739130434783E-4</v>
      </c>
      <c r="EG375" s="71">
        <f t="shared" si="1742"/>
        <v>2.3154432938076413E-3</v>
      </c>
      <c r="EH375" s="71">
        <f t="shared" si="1742"/>
        <v>2.4421085059288538E-2</v>
      </c>
      <c r="EI375" s="71">
        <f t="shared" ref="EI375:FP375" si="1743">IF(COUNT(EI345:EI349)&lt;3,"",AVERAGE(EI345:EI349))</f>
        <v>0.87562371172595521</v>
      </c>
      <c r="EJ375" s="71">
        <f t="shared" si="1743"/>
        <v>0.11443195191040842</v>
      </c>
      <c r="EK375" s="71">
        <f t="shared" si="1743"/>
        <v>1.6094581027667984E-3</v>
      </c>
      <c r="EL375" s="71">
        <f t="shared" si="1743"/>
        <v>8.5076147167325436E-2</v>
      </c>
      <c r="EM375" s="71">
        <f t="shared" si="1743"/>
        <v>0.46374859420289855</v>
      </c>
      <c r="EN375" s="71">
        <f t="shared" si="1743"/>
        <v>0.16880841949934125</v>
      </c>
      <c r="EO375" s="71">
        <f t="shared" si="1743"/>
        <v>0.22120907075098811</v>
      </c>
      <c r="EP375" s="71">
        <f t="shared" si="1743"/>
        <v>0.62202342384716724</v>
      </c>
      <c r="EQ375" s="71">
        <f t="shared" si="1743"/>
        <v>1.5608656554677207</v>
      </c>
      <c r="ER375" s="71">
        <f t="shared" si="1743"/>
        <v>1.793298787878788E-2</v>
      </c>
      <c r="ES375" s="71">
        <f t="shared" si="1743"/>
        <v>0</v>
      </c>
      <c r="ET375" s="71">
        <f t="shared" si="1743"/>
        <v>1.2809025032938076E-4</v>
      </c>
      <c r="EU375" s="71">
        <f t="shared" si="1743"/>
        <v>8.2003330698287213E-4</v>
      </c>
      <c r="EV375" s="71">
        <f t="shared" si="1743"/>
        <v>2.8664357391304351E-2</v>
      </c>
      <c r="EW375" s="71">
        <f t="shared" si="1743"/>
        <v>1.676331225296443E-3</v>
      </c>
      <c r="EX375" s="71">
        <f t="shared" si="1743"/>
        <v>1.0242350579710145E-2</v>
      </c>
      <c r="EY375" s="71">
        <f t="shared" si="1743"/>
        <v>1.0008025559947301E-3</v>
      </c>
      <c r="EZ375" s="71">
        <f t="shared" si="1743"/>
        <v>1.2115569169960474E-4</v>
      </c>
      <c r="FA375" s="71">
        <f t="shared" si="1743"/>
        <v>0.46639927984189722</v>
      </c>
      <c r="FB375" s="71">
        <f t="shared" si="1743"/>
        <v>1.5671700658761528E-2</v>
      </c>
      <c r="FC375" s="71">
        <f t="shared" si="1743"/>
        <v>0</v>
      </c>
      <c r="FD375" s="71">
        <f t="shared" si="1743"/>
        <v>3.4771248168642951E-2</v>
      </c>
      <c r="FE375" s="71">
        <f t="shared" si="1743"/>
        <v>1.0368806324110672E-4</v>
      </c>
      <c r="FF375" s="71">
        <f t="shared" si="1743"/>
        <v>1.1917265480895917E-3</v>
      </c>
      <c r="FG375" s="71">
        <f t="shared" si="1743"/>
        <v>0.1718955987878788</v>
      </c>
      <c r="FH375" s="71">
        <f t="shared" si="1743"/>
        <v>8.770517501976284E-2</v>
      </c>
      <c r="FI375" s="71">
        <f t="shared" si="1743"/>
        <v>3.1119379446640317E-4</v>
      </c>
      <c r="FJ375" s="71">
        <f t="shared" si="1743"/>
        <v>6.3185172565217398</v>
      </c>
      <c r="FK375" s="71">
        <f t="shared" si="1743"/>
        <v>2.2444433749934123</v>
      </c>
      <c r="FL375" s="71">
        <f t="shared" si="1743"/>
        <v>2.5801178129117265E-3</v>
      </c>
      <c r="FM375" s="71">
        <f t="shared" si="1743"/>
        <v>2.2398718050065875E-4</v>
      </c>
      <c r="FN375" s="71">
        <f t="shared" si="1743"/>
        <v>5.3202356785243734E-3</v>
      </c>
      <c r="FO375" s="71">
        <f t="shared" si="1743"/>
        <v>4.978234519104085E-5</v>
      </c>
      <c r="FP375" s="72">
        <f t="shared" si="1743"/>
        <v>35.967095210698282</v>
      </c>
    </row>
    <row r="376" spans="1:172" x14ac:dyDescent="0.2">
      <c r="A376" s="62" t="str">
        <f t="shared" si="1673"/>
        <v>SHEN1</v>
      </c>
      <c r="B376" s="63" t="s">
        <v>71</v>
      </c>
      <c r="C376" s="20"/>
      <c r="D376" s="41"/>
      <c r="E376" s="41"/>
      <c r="F376" s="41"/>
      <c r="G376" s="41"/>
      <c r="H376" s="41"/>
      <c r="I376" s="20"/>
      <c r="J376" s="64">
        <f t="shared" si="1674"/>
        <v>9.0357129051383396</v>
      </c>
      <c r="K376" s="41"/>
      <c r="L376" s="64">
        <f t="shared" ref="L376:U376" si="1744">IF(COUNT(L346:L350)&lt;3,"",AVERAGE(L346:L350))</f>
        <v>25.800860617259552</v>
      </c>
      <c r="M376" s="64">
        <f t="shared" si="1744"/>
        <v>15.80086061725955</v>
      </c>
      <c r="N376" s="64">
        <f t="shared" si="1744"/>
        <v>8.5761004229249025</v>
      </c>
      <c r="O376" s="64">
        <f t="shared" si="1744"/>
        <v>2.8179052493412384</v>
      </c>
      <c r="P376" s="64">
        <f t="shared" si="1744"/>
        <v>2.0433791245059285</v>
      </c>
      <c r="Q376" s="64">
        <f t="shared" si="1744"/>
        <v>1.0757441040843214</v>
      </c>
      <c r="R376" s="64">
        <f t="shared" si="1744"/>
        <v>0.12868369894598158</v>
      </c>
      <c r="S376" s="64">
        <f t="shared" si="1744"/>
        <v>0.99904183794466395</v>
      </c>
      <c r="T376" s="64">
        <f t="shared" si="1744"/>
        <v>0.16000538471673253</v>
      </c>
      <c r="U376" s="65">
        <f t="shared" si="1744"/>
        <v>10</v>
      </c>
      <c r="V376" s="20"/>
      <c r="W376" s="64">
        <f t="shared" si="1676"/>
        <v>23.636154801159417</v>
      </c>
      <c r="X376" s="41"/>
      <c r="Y376" s="64">
        <f t="shared" ref="Y376:AH376" si="1745">IF(COUNT(Y346:Y350)&lt;3,"",AVERAGE(Y346:Y350))</f>
        <v>116.32417377985504</v>
      </c>
      <c r="Z376" s="64">
        <f t="shared" si="1745"/>
        <v>106.32417377985507</v>
      </c>
      <c r="AA376" s="64">
        <f t="shared" si="1745"/>
        <v>85.377741680000014</v>
      </c>
      <c r="AB376" s="64">
        <f t="shared" si="1745"/>
        <v>5.269714028550724</v>
      </c>
      <c r="AC376" s="64">
        <f t="shared" si="1745"/>
        <v>9.2155006665217378</v>
      </c>
      <c r="AD376" s="64">
        <f t="shared" si="1745"/>
        <v>3.4080154637681161</v>
      </c>
      <c r="AE376" s="64">
        <f t="shared" si="1745"/>
        <v>0.5659470910144927</v>
      </c>
      <c r="AF376" s="64">
        <f t="shared" si="1745"/>
        <v>2.2871508239130436</v>
      </c>
      <c r="AG376" s="64">
        <f t="shared" si="1745"/>
        <v>0.20010346579710142</v>
      </c>
      <c r="AH376" s="65">
        <f t="shared" si="1745"/>
        <v>10</v>
      </c>
      <c r="AI376" s="66">
        <f t="shared" si="1682"/>
        <v>9.0357129051383396</v>
      </c>
      <c r="AJ376" s="67">
        <f t="shared" si="1683"/>
        <v>1</v>
      </c>
      <c r="AK376" s="67">
        <f t="shared" si="1684"/>
        <v>0.33239590532061158</v>
      </c>
      <c r="AL376" s="67">
        <f t="shared" si="1685"/>
        <v>0.10921749049937479</v>
      </c>
      <c r="AM376" s="67">
        <f t="shared" si="1686"/>
        <v>7.9198099428474292E-2</v>
      </c>
      <c r="AN376" s="67">
        <f t="shared" si="1687"/>
        <v>4.1694117108818443E-2</v>
      </c>
      <c r="AO376" s="67">
        <f t="shared" si="1688"/>
        <v>4.9875738974341924E-3</v>
      </c>
      <c r="AP376" s="67">
        <f t="shared" si="1689"/>
        <v>3.8721260223248226E-2</v>
      </c>
      <c r="AQ376" s="67">
        <f t="shared" si="1690"/>
        <v>6.2015522307692526E-3</v>
      </c>
      <c r="AR376" s="68">
        <f t="shared" si="1691"/>
        <v>0.3875839704862587</v>
      </c>
      <c r="AS376" s="66">
        <f t="shared" si="1692"/>
        <v>23.636154801159417</v>
      </c>
      <c r="AT376" s="67">
        <f t="shared" si="1693"/>
        <v>1</v>
      </c>
      <c r="AU376" s="67">
        <f t="shared" si="1694"/>
        <v>0.73396387789161055</v>
      </c>
      <c r="AV376" s="67">
        <f t="shared" si="1695"/>
        <v>4.5301968260902707E-2</v>
      </c>
      <c r="AW376" s="67">
        <f t="shared" si="1696"/>
        <v>7.922257573015036E-2</v>
      </c>
      <c r="AX376" s="67">
        <f t="shared" si="1697"/>
        <v>2.9297568622475911E-2</v>
      </c>
      <c r="AY376" s="67">
        <f t="shared" si="1698"/>
        <v>4.8652577759594031E-3</v>
      </c>
      <c r="AZ376" s="67">
        <f t="shared" si="1699"/>
        <v>1.9661870354149302E-2</v>
      </c>
      <c r="BA376" s="67">
        <f t="shared" si="1700"/>
        <v>1.7202225409810323E-3</v>
      </c>
      <c r="BB376" s="68">
        <f t="shared" si="1701"/>
        <v>8.5966654007146662E-2</v>
      </c>
      <c r="BC376" s="66">
        <f t="shared" si="1702"/>
        <v>9.0357129051383396</v>
      </c>
      <c r="BD376" s="69">
        <f t="shared" si="1703"/>
        <v>9.0357129051383396</v>
      </c>
      <c r="BE376" s="69">
        <f t="shared" si="1704"/>
        <v>3.0034339713205918</v>
      </c>
      <c r="BF376" s="69">
        <f t="shared" si="1705"/>
        <v>0.98685788837202482</v>
      </c>
      <c r="BG376" s="69">
        <f t="shared" si="1706"/>
        <v>0.71561128906829452</v>
      </c>
      <c r="BH376" s="69">
        <f t="shared" si="1707"/>
        <v>0.37673607202850007</v>
      </c>
      <c r="BI376" s="69">
        <f t="shared" si="1708"/>
        <v>4.5066285830377258E-2</v>
      </c>
      <c r="BJ376" s="69">
        <f t="shared" si="1709"/>
        <v>0.34987419070242387</v>
      </c>
      <c r="BK376" s="69">
        <f t="shared" si="1710"/>
        <v>5.6035445523451195E-2</v>
      </c>
      <c r="BL376" s="70">
        <f t="shared" si="1711"/>
        <v>3.5020974839474452</v>
      </c>
      <c r="BM376" s="66">
        <f t="shared" si="1712"/>
        <v>23.636154801159417</v>
      </c>
      <c r="BN376" s="69">
        <f t="shared" si="1713"/>
        <v>23.636154801159417</v>
      </c>
      <c r="BO376" s="69">
        <f t="shared" si="1714"/>
        <v>17.348083836305374</v>
      </c>
      <c r="BP376" s="69">
        <f t="shared" si="1715"/>
        <v>1.0707643346119071</v>
      </c>
      <c r="BQ376" s="69">
        <f t="shared" si="1716"/>
        <v>1.8725170637044091</v>
      </c>
      <c r="BR376" s="69">
        <f t="shared" si="1717"/>
        <v>0.69248186725843153</v>
      </c>
      <c r="BS376" s="69">
        <f t="shared" si="1718"/>
        <v>0.11499598594012103</v>
      </c>
      <c r="BT376" s="69">
        <f t="shared" si="1719"/>
        <v>0.46473101137100004</v>
      </c>
      <c r="BU376" s="69">
        <f t="shared" si="1720"/>
        <v>4.065944627107148E-2</v>
      </c>
      <c r="BV376" s="70">
        <f t="shared" si="1721"/>
        <v>2.03192114185063</v>
      </c>
      <c r="BW376" s="71">
        <f t="shared" ref="BW376:EH376" si="1746">IF(COUNT(BW346:BW350)&lt;3,"",AVERAGE(BW346:BW350))</f>
        <v>3.9250582942781853</v>
      </c>
      <c r="BX376" s="71">
        <f t="shared" si="1746"/>
        <v>2.2898725395256916</v>
      </c>
      <c r="BY376" s="71">
        <f t="shared" si="1746"/>
        <v>4.0361913420854512</v>
      </c>
      <c r="BZ376" s="71">
        <f t="shared" si="1746"/>
        <v>2.4581674110671932</v>
      </c>
      <c r="CA376" s="71">
        <f t="shared" si="1746"/>
        <v>1.1458112727272727</v>
      </c>
      <c r="CB376" s="71">
        <f t="shared" si="1746"/>
        <v>0.35765152635046105</v>
      </c>
      <c r="CC376" s="71">
        <f t="shared" si="1746"/>
        <v>0.69028829051383389</v>
      </c>
      <c r="CD376" s="71">
        <f t="shared" si="1746"/>
        <v>0.10757441040843214</v>
      </c>
      <c r="CE376" s="71">
        <f t="shared" si="1746"/>
        <v>0.12868369894598158</v>
      </c>
      <c r="CF376" s="71">
        <f t="shared" si="1746"/>
        <v>1.6650696719367588</v>
      </c>
      <c r="CG376" s="71">
        <f t="shared" si="1746"/>
        <v>2.8158918642951246E-2</v>
      </c>
      <c r="CH376" s="71">
        <f t="shared" si="1746"/>
        <v>9.1137740447957832E-3</v>
      </c>
      <c r="CI376" s="71">
        <f t="shared" si="1746"/>
        <v>6.4308629776021082E-5</v>
      </c>
      <c r="CJ376" s="71">
        <f t="shared" si="1746"/>
        <v>9.4840612648221354E-4</v>
      </c>
      <c r="CK376" s="71">
        <f t="shared" si="1746"/>
        <v>8.5919245718050052E-3</v>
      </c>
      <c r="CL376" s="71">
        <f t="shared" si="1746"/>
        <v>0.20847403491436101</v>
      </c>
      <c r="CM376" s="71">
        <f t="shared" si="1746"/>
        <v>4.6945197628458502E-2</v>
      </c>
      <c r="CN376" s="71">
        <f t="shared" si="1746"/>
        <v>2.3426218708827405E-4</v>
      </c>
      <c r="CO376" s="71">
        <f t="shared" si="1746"/>
        <v>-3.6257938076416337E-3</v>
      </c>
      <c r="CP376" s="71">
        <f t="shared" si="1746"/>
        <v>7.3902947957839277E-2</v>
      </c>
      <c r="CQ376" s="71">
        <f t="shared" si="1746"/>
        <v>8.8496195652173912E-2</v>
      </c>
      <c r="CR376" s="71">
        <f t="shared" si="1746"/>
        <v>7.5337654808959181E-2</v>
      </c>
      <c r="CS376" s="71">
        <f t="shared" si="1746"/>
        <v>0.1480790843214756</v>
      </c>
      <c r="CT376" s="71">
        <f t="shared" si="1746"/>
        <v>0.3821900889328062</v>
      </c>
      <c r="CU376" s="71">
        <f t="shared" si="1746"/>
        <v>1.9657411067193674E-2</v>
      </c>
      <c r="CV376" s="71">
        <f t="shared" si="1746"/>
        <v>1.8956521739130434E-5</v>
      </c>
      <c r="CW376" s="71">
        <f t="shared" si="1746"/>
        <v>8.0173583662714086E-5</v>
      </c>
      <c r="CX376" s="71">
        <f t="shared" si="1746"/>
        <v>3.0588768115942028E-4</v>
      </c>
      <c r="CY376" s="71">
        <f t="shared" si="1746"/>
        <v>7.8046465744400538E-3</v>
      </c>
      <c r="CZ376" s="71">
        <f t="shared" si="1746"/>
        <v>7.1558102766798419E-4</v>
      </c>
      <c r="DA376" s="71">
        <f t="shared" si="1746"/>
        <v>2.3657592226613965E-3</v>
      </c>
      <c r="DB376" s="71">
        <f t="shared" si="1746"/>
        <v>3.1087516469038211E-4</v>
      </c>
      <c r="DC376" s="71">
        <f t="shared" si="1746"/>
        <v>6.2005928853754938E-5</v>
      </c>
      <c r="DD376" s="71">
        <f t="shared" si="1746"/>
        <v>0.27724908761528322</v>
      </c>
      <c r="DE376" s="71">
        <f t="shared" si="1746"/>
        <v>3.5354018445322793E-3</v>
      </c>
      <c r="DF376" s="71">
        <f t="shared" si="1746"/>
        <v>7.6568840579710143E-5</v>
      </c>
      <c r="DG376" s="71">
        <f t="shared" si="1746"/>
        <v>1.3300306324110672E-2</v>
      </c>
      <c r="DH376" s="71">
        <f t="shared" si="1746"/>
        <v>6.3537549407114623E-5</v>
      </c>
      <c r="DI376" s="71">
        <f t="shared" si="1746"/>
        <v>3.130365612648221E-4</v>
      </c>
      <c r="DJ376" s="71">
        <f t="shared" si="1746"/>
        <v>2.9612913043478257E-2</v>
      </c>
      <c r="DK376" s="71">
        <f t="shared" si="1746"/>
        <v>1.9092325757575756E-2</v>
      </c>
      <c r="DL376" s="71">
        <f t="shared" si="1746"/>
        <v>1.2818906455862978E-4</v>
      </c>
      <c r="DM376" s="71">
        <f t="shared" si="1746"/>
        <v>0.75993607378129124</v>
      </c>
      <c r="DN376" s="71">
        <f t="shared" si="1746"/>
        <v>0.2777722704216074</v>
      </c>
      <c r="DO376" s="71">
        <f t="shared" si="1746"/>
        <v>6.3146475625823451E-4</v>
      </c>
      <c r="DP376" s="71">
        <f t="shared" si="1746"/>
        <v>1.1099044795783927E-4</v>
      </c>
      <c r="DQ376" s="71">
        <f t="shared" si="1746"/>
        <v>1.9208415678524371E-3</v>
      </c>
      <c r="DR376" s="71">
        <f t="shared" si="1746"/>
        <v>1.0679710144927539E-4</v>
      </c>
      <c r="DS376" s="72">
        <f t="shared" si="1746"/>
        <v>167.27685871640315</v>
      </c>
      <c r="DT376" s="73">
        <f t="shared" si="1746"/>
        <v>16.93828110289855</v>
      </c>
      <c r="DU376" s="71">
        <f t="shared" si="1746"/>
        <v>13.163182972463769</v>
      </c>
      <c r="DV376" s="71">
        <f t="shared" si="1746"/>
        <v>15.909242854202901</v>
      </c>
      <c r="DW376" s="71">
        <f t="shared" si="1746"/>
        <v>12.403667680289853</v>
      </c>
      <c r="DX376" s="71">
        <f t="shared" si="1746"/>
        <v>8.1154579360869565</v>
      </c>
      <c r="DY376" s="71">
        <f t="shared" si="1746"/>
        <v>0.62001385507246376</v>
      </c>
      <c r="DZ376" s="71">
        <f t="shared" si="1746"/>
        <v>2.7305875434782605</v>
      </c>
      <c r="EA376" s="71">
        <f t="shared" si="1746"/>
        <v>0.34080154637681159</v>
      </c>
      <c r="EB376" s="71">
        <f t="shared" si="1746"/>
        <v>0.5659470910144927</v>
      </c>
      <c r="EC376" s="71">
        <f t="shared" si="1746"/>
        <v>3.8119180398550716</v>
      </c>
      <c r="ED376" s="71">
        <f t="shared" si="1746"/>
        <v>3.0861067246376807E-2</v>
      </c>
      <c r="EE376" s="71">
        <f t="shared" si="1746"/>
        <v>3.2677073188405799E-2</v>
      </c>
      <c r="EF376" s="71">
        <f t="shared" si="1746"/>
        <v>2.2738739130434782E-4</v>
      </c>
      <c r="EG376" s="71">
        <f t="shared" si="1746"/>
        <v>2.1995342028985508E-3</v>
      </c>
      <c r="EH376" s="71">
        <f t="shared" si="1746"/>
        <v>2.5118865362318839E-2</v>
      </c>
      <c r="EI376" s="71">
        <f t="shared" ref="EI376:FP376" si="1747">IF(COUNT(EI346:EI350)&lt;3,"",AVERAGE(EI346:EI350))</f>
        <v>0.8184842420289854</v>
      </c>
      <c r="EJ376" s="71">
        <f t="shared" si="1747"/>
        <v>0.10872172463768118</v>
      </c>
      <c r="EK376" s="71">
        <f t="shared" si="1747"/>
        <v>1.1599884057971013E-3</v>
      </c>
      <c r="EL376" s="71">
        <f t="shared" si="1747"/>
        <v>6.9528495652173922E-2</v>
      </c>
      <c r="EM376" s="71">
        <f t="shared" si="1747"/>
        <v>0.44602942753623187</v>
      </c>
      <c r="EN376" s="71">
        <f t="shared" si="1747"/>
        <v>0.18777440434782613</v>
      </c>
      <c r="EO376" s="71">
        <f t="shared" si="1747"/>
        <v>0.22609634347826085</v>
      </c>
      <c r="EP376" s="71">
        <f t="shared" si="1747"/>
        <v>0.58756440869565218</v>
      </c>
      <c r="EQ376" s="71">
        <f t="shared" si="1747"/>
        <v>1.516993079710145</v>
      </c>
      <c r="ER376" s="71">
        <f t="shared" si="1747"/>
        <v>1.7470033333333336E-2</v>
      </c>
      <c r="ES376" s="71">
        <f t="shared" si="1747"/>
        <v>1.1258333333333335E-4</v>
      </c>
      <c r="ET376" s="71">
        <f t="shared" si="1747"/>
        <v>1.3851449275362318E-4</v>
      </c>
      <c r="EU376" s="71">
        <f t="shared" si="1747"/>
        <v>8.0084391304347815E-4</v>
      </c>
      <c r="EV376" s="71">
        <f t="shared" si="1747"/>
        <v>2.8554440724637687E-2</v>
      </c>
      <c r="EW376" s="71">
        <f t="shared" si="1747"/>
        <v>1.6035130434782611E-3</v>
      </c>
      <c r="EX376" s="71">
        <f t="shared" si="1747"/>
        <v>9.0447672463768135E-3</v>
      </c>
      <c r="EY376" s="71">
        <f t="shared" si="1747"/>
        <v>1.0434237681159421E-3</v>
      </c>
      <c r="EZ376" s="71">
        <f t="shared" si="1747"/>
        <v>1.0889811594202898E-4</v>
      </c>
      <c r="FA376" s="71">
        <f t="shared" si="1747"/>
        <v>0.4806306434782609</v>
      </c>
      <c r="FB376" s="71">
        <f t="shared" si="1747"/>
        <v>1.4103518840579709E-2</v>
      </c>
      <c r="FC376" s="71">
        <f t="shared" si="1747"/>
        <v>9.0583333333333314E-4</v>
      </c>
      <c r="FD376" s="71">
        <f t="shared" si="1747"/>
        <v>3.4170960289855078E-2</v>
      </c>
      <c r="FE376" s="71">
        <f t="shared" si="1747"/>
        <v>9.3225942028985514E-5</v>
      </c>
      <c r="FF376" s="71">
        <f t="shared" si="1747"/>
        <v>1.1034992753623189E-3</v>
      </c>
      <c r="FG376" s="71">
        <f t="shared" si="1747"/>
        <v>0.15170647000000001</v>
      </c>
      <c r="FH376" s="71">
        <f t="shared" si="1747"/>
        <v>5.9084379565217393E-2</v>
      </c>
      <c r="FI376" s="71">
        <f t="shared" si="1747"/>
        <v>3.4904985507246377E-4</v>
      </c>
      <c r="FJ376" s="71">
        <f t="shared" si="1747"/>
        <v>5.628315589855073</v>
      </c>
      <c r="FK376" s="71">
        <f t="shared" si="1747"/>
        <v>1.9673836401449276</v>
      </c>
      <c r="FL376" s="71">
        <f t="shared" si="1747"/>
        <v>2.4896481159420291E-3</v>
      </c>
      <c r="FM376" s="71">
        <f t="shared" si="1747"/>
        <v>2.2338869565217395E-4</v>
      </c>
      <c r="FN376" s="71">
        <f t="shared" si="1747"/>
        <v>5.0289250724637668E-3</v>
      </c>
      <c r="FO376" s="71">
        <f t="shared" si="1747"/>
        <v>7.4971739130434792E-5</v>
      </c>
      <c r="FP376" s="72">
        <f t="shared" si="1747"/>
        <v>39.766146187971017</v>
      </c>
    </row>
    <row r="377" spans="1:172" x14ac:dyDescent="0.2">
      <c r="A377" s="62" t="str">
        <f t="shared" si="1673"/>
        <v>SHEN1</v>
      </c>
      <c r="B377" s="63" t="s">
        <v>72</v>
      </c>
      <c r="C377" s="20"/>
      <c r="D377" s="41"/>
      <c r="E377" s="41"/>
      <c r="F377" s="41"/>
      <c r="G377" s="41"/>
      <c r="H377" s="41"/>
      <c r="I377" s="20"/>
      <c r="J377" s="64">
        <f t="shared" si="1674"/>
        <v>8.7347466152832673</v>
      </c>
      <c r="K377" s="41"/>
      <c r="L377" s="64">
        <f t="shared" ref="L377:U377" si="1748">IF(COUNT(L347:L351)&lt;3,"",AVERAGE(L347:L351))</f>
        <v>24.841140422642574</v>
      </c>
      <c r="M377" s="64">
        <f t="shared" si="1748"/>
        <v>14.841140422642573</v>
      </c>
      <c r="N377" s="64">
        <f t="shared" si="1748"/>
        <v>7.8769220088462273</v>
      </c>
      <c r="O377" s="64">
        <f t="shared" si="1748"/>
        <v>2.5869456013081122</v>
      </c>
      <c r="P377" s="64">
        <f t="shared" si="1748"/>
        <v>2.0569362466591379</v>
      </c>
      <c r="Q377" s="64">
        <f t="shared" si="1748"/>
        <v>1.0015507293431205</v>
      </c>
      <c r="R377" s="64">
        <f t="shared" si="1748"/>
        <v>0.1307158769998118</v>
      </c>
      <c r="S377" s="64">
        <f t="shared" si="1748"/>
        <v>1.0436764466403161</v>
      </c>
      <c r="T377" s="64">
        <f t="shared" si="1748"/>
        <v>0.14439299548277812</v>
      </c>
      <c r="U377" s="65">
        <f t="shared" si="1748"/>
        <v>10</v>
      </c>
      <c r="V377" s="20"/>
      <c r="W377" s="64">
        <f t="shared" si="1676"/>
        <v>21.860912376916993</v>
      </c>
      <c r="X377" s="41"/>
      <c r="Y377" s="64">
        <f t="shared" ref="Y377:AH377" si="1749">IF(COUNT(Y347:Y351)&lt;3,"",AVERAGE(Y347:Y351))</f>
        <v>94.832993241976254</v>
      </c>
      <c r="Z377" s="64">
        <f t="shared" si="1749"/>
        <v>84.832993241976283</v>
      </c>
      <c r="AA377" s="64">
        <f t="shared" si="1749"/>
        <v>65.776631543636356</v>
      </c>
      <c r="AB377" s="64">
        <f t="shared" si="1749"/>
        <v>5.35743591491436</v>
      </c>
      <c r="AC377" s="64">
        <f t="shared" si="1749"/>
        <v>7.7645736665217395</v>
      </c>
      <c r="AD377" s="64">
        <f t="shared" si="1749"/>
        <v>2.9819586455862979</v>
      </c>
      <c r="AE377" s="64">
        <f t="shared" si="1749"/>
        <v>0.50411787131752306</v>
      </c>
      <c r="AF377" s="64">
        <f t="shared" si="1749"/>
        <v>2.2148841193675892</v>
      </c>
      <c r="AG377" s="64">
        <f t="shared" si="1749"/>
        <v>0.23339086731225295</v>
      </c>
      <c r="AH377" s="65">
        <f t="shared" si="1749"/>
        <v>10</v>
      </c>
      <c r="AI377" s="66">
        <f t="shared" si="1682"/>
        <v>8.7347466152832673</v>
      </c>
      <c r="AJ377" s="67">
        <f t="shared" si="1683"/>
        <v>1</v>
      </c>
      <c r="AK377" s="67">
        <f t="shared" si="1684"/>
        <v>0.31709180314710722</v>
      </c>
      <c r="AL377" s="67">
        <f t="shared" si="1685"/>
        <v>0.10413956675475834</v>
      </c>
      <c r="AM377" s="67">
        <f t="shared" si="1686"/>
        <v>8.2803615762513494E-2</v>
      </c>
      <c r="AN377" s="67">
        <f t="shared" si="1687"/>
        <v>4.0318226631423572E-2</v>
      </c>
      <c r="AO377" s="67">
        <f t="shared" si="1688"/>
        <v>5.2620723032773863E-3</v>
      </c>
      <c r="AP377" s="67">
        <f t="shared" si="1689"/>
        <v>4.2014031114650852E-2</v>
      </c>
      <c r="AQ377" s="67">
        <f t="shared" si="1690"/>
        <v>5.8126556601710861E-3</v>
      </c>
      <c r="AR377" s="68">
        <f t="shared" si="1691"/>
        <v>0.40255800779923334</v>
      </c>
      <c r="AS377" s="66">
        <f t="shared" si="1692"/>
        <v>21.860912376916993</v>
      </c>
      <c r="AT377" s="67">
        <f t="shared" si="1693"/>
        <v>1</v>
      </c>
      <c r="AU377" s="67">
        <f t="shared" si="1694"/>
        <v>0.69360492899133142</v>
      </c>
      <c r="AV377" s="67">
        <f t="shared" si="1695"/>
        <v>5.6493375688820707E-2</v>
      </c>
      <c r="AW377" s="67">
        <f t="shared" si="1696"/>
        <v>8.1876290108334152E-2</v>
      </c>
      <c r="AX377" s="67">
        <f t="shared" si="1697"/>
        <v>3.1444316409770176E-2</v>
      </c>
      <c r="AY377" s="67">
        <f t="shared" si="1698"/>
        <v>5.3158489897204217E-3</v>
      </c>
      <c r="AZ377" s="67">
        <f t="shared" si="1699"/>
        <v>2.3355628074673146E-2</v>
      </c>
      <c r="BA377" s="67">
        <f t="shared" si="1700"/>
        <v>2.4610724530937439E-3</v>
      </c>
      <c r="BB377" s="68">
        <f t="shared" si="1701"/>
        <v>0.10544853281688535</v>
      </c>
      <c r="BC377" s="66">
        <f t="shared" si="1702"/>
        <v>8.7347466152832673</v>
      </c>
      <c r="BD377" s="69">
        <f t="shared" si="1703"/>
        <v>8.7347466152832673</v>
      </c>
      <c r="BE377" s="69">
        <f t="shared" si="1704"/>
        <v>2.7697165542732627</v>
      </c>
      <c r="BF377" s="69">
        <f t="shared" si="1705"/>
        <v>0.9096327282281913</v>
      </c>
      <c r="BG377" s="69">
        <f t="shared" si="1706"/>
        <v>0.72326860251483094</v>
      </c>
      <c r="BH377" s="69">
        <f t="shared" si="1707"/>
        <v>0.35216949360305072</v>
      </c>
      <c r="BI377" s="69">
        <f t="shared" si="1708"/>
        <v>4.5962868240427973E-2</v>
      </c>
      <c r="BJ377" s="69">
        <f t="shared" si="1709"/>
        <v>0.36698191607310243</v>
      </c>
      <c r="BK377" s="69">
        <f t="shared" si="1710"/>
        <v>5.0772074353486518E-2</v>
      </c>
      <c r="BL377" s="70">
        <f t="shared" si="1711"/>
        <v>3.5162421960795287</v>
      </c>
      <c r="BM377" s="66">
        <f t="shared" si="1712"/>
        <v>21.860912376916993</v>
      </c>
      <c r="BN377" s="69">
        <f t="shared" si="1713"/>
        <v>21.860912376916993</v>
      </c>
      <c r="BO377" s="69">
        <f t="shared" si="1714"/>
        <v>15.162836576877229</v>
      </c>
      <c r="BP377" s="69">
        <f t="shared" si="1715"/>
        <v>1.2349967358095622</v>
      </c>
      <c r="BQ377" s="69">
        <f t="shared" si="1716"/>
        <v>1.7898904038053285</v>
      </c>
      <c r="BR377" s="69">
        <f t="shared" si="1717"/>
        <v>0.6874014457860389</v>
      </c>
      <c r="BS377" s="69">
        <f t="shared" si="1718"/>
        <v>0.11620930897320086</v>
      </c>
      <c r="BT377" s="69">
        <f t="shared" si="1719"/>
        <v>0.5105753388482922</v>
      </c>
      <c r="BU377" s="69">
        <f t="shared" si="1720"/>
        <v>5.3801289250326491E-2</v>
      </c>
      <c r="BV377" s="70">
        <f t="shared" si="1721"/>
        <v>2.3052011361843867</v>
      </c>
      <c r="BW377" s="71">
        <f t="shared" ref="BW377:EH377" si="1750">IF(COUNT(BW347:BW351)&lt;3,"",AVERAGE(BW347:BW351))</f>
        <v>3.9010764723320159</v>
      </c>
      <c r="BX377" s="71">
        <f t="shared" si="1750"/>
        <v>2.1914997030867682</v>
      </c>
      <c r="BY377" s="71">
        <f t="shared" si="1750"/>
        <v>3.9690713710709589</v>
      </c>
      <c r="BZ377" s="71">
        <f t="shared" si="1750"/>
        <v>2.3307334359119141</v>
      </c>
      <c r="CA377" s="71">
        <f t="shared" si="1750"/>
        <v>1.0535852396009788</v>
      </c>
      <c r="CB377" s="71">
        <f t="shared" si="1750"/>
        <v>0.32604132345191045</v>
      </c>
      <c r="CC377" s="71">
        <f t="shared" si="1750"/>
        <v>0.69481959486166023</v>
      </c>
      <c r="CD377" s="71">
        <f t="shared" si="1750"/>
        <v>0.10015507293431206</v>
      </c>
      <c r="CE377" s="71">
        <f t="shared" si="1750"/>
        <v>0.1307158769998118</v>
      </c>
      <c r="CF377" s="71">
        <f t="shared" si="1750"/>
        <v>1.7394606864295128</v>
      </c>
      <c r="CG377" s="71">
        <f t="shared" si="1750"/>
        <v>2.5416521127423299E-2</v>
      </c>
      <c r="CH377" s="71">
        <f t="shared" si="1750"/>
        <v>1.0282341332580462E-2</v>
      </c>
      <c r="CI377" s="71">
        <f t="shared" si="1750"/>
        <v>8.3352108036890643E-5</v>
      </c>
      <c r="CJ377" s="71">
        <f t="shared" si="1750"/>
        <v>8.7530467720685107E-4</v>
      </c>
      <c r="CK377" s="71">
        <f t="shared" si="1750"/>
        <v>8.8338417560700159E-3</v>
      </c>
      <c r="CL377" s="71">
        <f t="shared" si="1750"/>
        <v>0.19486778232636928</v>
      </c>
      <c r="CM377" s="71">
        <f t="shared" si="1750"/>
        <v>4.5065818746470927E-2</v>
      </c>
      <c r="CN377" s="71">
        <f t="shared" si="1750"/>
        <v>9.339262187088274E-5</v>
      </c>
      <c r="CO377" s="71">
        <f t="shared" si="1750"/>
        <v>-5.7165598531902879E-3</v>
      </c>
      <c r="CP377" s="71">
        <f t="shared" si="1750"/>
        <v>7.2643900338791659E-2</v>
      </c>
      <c r="CQ377" s="71">
        <f t="shared" si="1750"/>
        <v>9.7454042443064187E-2</v>
      </c>
      <c r="CR377" s="71">
        <f t="shared" si="1750"/>
        <v>8.045417654808959E-2</v>
      </c>
      <c r="CS377" s="71">
        <f t="shared" si="1750"/>
        <v>0.139871920760399</v>
      </c>
      <c r="CT377" s="71">
        <f t="shared" si="1750"/>
        <v>0.38470748023715406</v>
      </c>
      <c r="CU377" s="71">
        <f t="shared" si="1750"/>
        <v>1.8026810653115E-2</v>
      </c>
      <c r="CV377" s="71">
        <f t="shared" si="1750"/>
        <v>1.6385093167701865E-5</v>
      </c>
      <c r="CW377" s="71">
        <f t="shared" si="1750"/>
        <v>7.2364059853190303E-5</v>
      </c>
      <c r="CX377" s="71">
        <f t="shared" si="1750"/>
        <v>3.2506780538302276E-4</v>
      </c>
      <c r="CY377" s="71">
        <f t="shared" si="1750"/>
        <v>8.1911020609824955E-3</v>
      </c>
      <c r="CZ377" s="71">
        <f t="shared" si="1750"/>
        <v>7.0124562394127611E-4</v>
      </c>
      <c r="DA377" s="71">
        <f t="shared" si="1750"/>
        <v>2.6421443158290985E-3</v>
      </c>
      <c r="DB377" s="71">
        <f t="shared" si="1750"/>
        <v>3.1795591003199705E-4</v>
      </c>
      <c r="DC377" s="71">
        <f t="shared" si="1750"/>
        <v>6.2105307735742517E-5</v>
      </c>
      <c r="DD377" s="71">
        <f t="shared" si="1750"/>
        <v>0.25274498823640129</v>
      </c>
      <c r="DE377" s="71">
        <f t="shared" si="1750"/>
        <v>3.8569339356295876E-3</v>
      </c>
      <c r="DF377" s="71">
        <f t="shared" si="1750"/>
        <v>3.5656884057971009E-4</v>
      </c>
      <c r="DG377" s="71">
        <f t="shared" si="1750"/>
        <v>1.3634347731978164E-2</v>
      </c>
      <c r="DH377" s="71">
        <f t="shared" si="1750"/>
        <v>5.2891586674195375E-5</v>
      </c>
      <c r="DI377" s="71">
        <f t="shared" si="1750"/>
        <v>2.4087092979484283E-4</v>
      </c>
      <c r="DJ377" s="71">
        <f t="shared" si="1750"/>
        <v>2.8948490683229817E-2</v>
      </c>
      <c r="DK377" s="71">
        <f t="shared" si="1750"/>
        <v>1.5608483107472237E-2</v>
      </c>
      <c r="DL377" s="71">
        <f t="shared" si="1750"/>
        <v>1.1544372294372298E-4</v>
      </c>
      <c r="DM377" s="71">
        <f t="shared" si="1750"/>
        <v>0.69472187088274029</v>
      </c>
      <c r="DN377" s="71">
        <f t="shared" si="1750"/>
        <v>0.25541452715038587</v>
      </c>
      <c r="DO377" s="71">
        <f t="shared" si="1750"/>
        <v>6.4450823451910402E-4</v>
      </c>
      <c r="DP377" s="71">
        <f t="shared" si="1750"/>
        <v>9.1292725390551479E-5</v>
      </c>
      <c r="DQ377" s="71">
        <f t="shared" si="1750"/>
        <v>1.788804300771692E-3</v>
      </c>
      <c r="DR377" s="71">
        <f t="shared" si="1750"/>
        <v>7.7683229813664594E-5</v>
      </c>
      <c r="DS377" s="72">
        <f t="shared" si="1750"/>
        <v>170.90458316360815</v>
      </c>
      <c r="DT377" s="73">
        <f t="shared" si="1750"/>
        <v>14.835520747167328</v>
      </c>
      <c r="DU377" s="71">
        <f t="shared" si="1750"/>
        <v>11.144047214888012</v>
      </c>
      <c r="DV377" s="71">
        <f t="shared" si="1750"/>
        <v>13.720737036021081</v>
      </c>
      <c r="DW377" s="71">
        <f t="shared" si="1750"/>
        <v>10.380634195441369</v>
      </c>
      <c r="DX377" s="71">
        <f t="shared" si="1750"/>
        <v>6.561433602753624</v>
      </c>
      <c r="DY377" s="71">
        <f t="shared" si="1750"/>
        <v>0.62760811264822136</v>
      </c>
      <c r="DZ377" s="71">
        <f t="shared" si="1750"/>
        <v>2.3528327252964423</v>
      </c>
      <c r="EA377" s="71">
        <f t="shared" si="1750"/>
        <v>0.29819586455862979</v>
      </c>
      <c r="EB377" s="71">
        <f t="shared" si="1750"/>
        <v>0.50411787131752306</v>
      </c>
      <c r="EC377" s="71">
        <f t="shared" si="1750"/>
        <v>3.6914735322793151</v>
      </c>
      <c r="ED377" s="71">
        <f t="shared" si="1750"/>
        <v>3.6447135428194992E-2</v>
      </c>
      <c r="EE377" s="71">
        <f t="shared" si="1750"/>
        <v>3.4835717127799738E-2</v>
      </c>
      <c r="EF377" s="71">
        <f t="shared" si="1750"/>
        <v>2.2772830039525689E-4</v>
      </c>
      <c r="EG377" s="71">
        <f t="shared" si="1750"/>
        <v>1.9745872332015807E-3</v>
      </c>
      <c r="EH377" s="71">
        <f t="shared" si="1750"/>
        <v>2.2527138089591569E-2</v>
      </c>
      <c r="EI377" s="71">
        <f t="shared" ref="EI377:FP377" si="1751">IF(COUNT(EI347:EI351)&lt;3,"",AVERAGE(EI347:EI351))</f>
        <v>0.68934931778656128</v>
      </c>
      <c r="EJ377" s="71">
        <f t="shared" si="1751"/>
        <v>0.10875452766798419</v>
      </c>
      <c r="EK377" s="71">
        <f t="shared" si="1751"/>
        <v>9.8801870882740434E-4</v>
      </c>
      <c r="EL377" s="71">
        <f t="shared" si="1751"/>
        <v>4.118561686429513E-2</v>
      </c>
      <c r="EM377" s="71">
        <f t="shared" si="1751"/>
        <v>0.37760071541501977</v>
      </c>
      <c r="EN377" s="71">
        <f t="shared" si="1751"/>
        <v>0.18560591949934124</v>
      </c>
      <c r="EO377" s="71">
        <f t="shared" si="1751"/>
        <v>0.20184104044795781</v>
      </c>
      <c r="EP377" s="71">
        <f t="shared" si="1751"/>
        <v>0.50089599960474307</v>
      </c>
      <c r="EQ377" s="71">
        <f t="shared" si="1751"/>
        <v>1.3071292918313571</v>
      </c>
      <c r="ER377" s="71">
        <f t="shared" si="1751"/>
        <v>2.0697987878787877E-2</v>
      </c>
      <c r="ES377" s="71">
        <f t="shared" si="1751"/>
        <v>1.3431060606060606E-4</v>
      </c>
      <c r="ET377" s="71">
        <f t="shared" si="1751"/>
        <v>1.5582509881422927E-4</v>
      </c>
      <c r="EU377" s="71">
        <f t="shared" si="1751"/>
        <v>7.5913936758893275E-4</v>
      </c>
      <c r="EV377" s="71">
        <f t="shared" si="1751"/>
        <v>2.7173349815546772E-2</v>
      </c>
      <c r="EW377" s="71">
        <f t="shared" si="1751"/>
        <v>1.4598691040843216E-3</v>
      </c>
      <c r="EX377" s="71">
        <f t="shared" si="1751"/>
        <v>8.1071384584980241E-3</v>
      </c>
      <c r="EY377" s="71">
        <f t="shared" si="1751"/>
        <v>1.0460980105401845E-3</v>
      </c>
      <c r="EZ377" s="71">
        <f t="shared" si="1751"/>
        <v>1.1010266139657443E-4</v>
      </c>
      <c r="FA377" s="71">
        <f t="shared" si="1751"/>
        <v>0.4865177646903821</v>
      </c>
      <c r="FB377" s="71">
        <f t="shared" si="1751"/>
        <v>1.4279352173913046E-2</v>
      </c>
      <c r="FC377" s="71">
        <f t="shared" si="1751"/>
        <v>1.9481060606060605E-3</v>
      </c>
      <c r="FD377" s="71">
        <f t="shared" si="1751"/>
        <v>3.203788453227932E-2</v>
      </c>
      <c r="FE377" s="71">
        <f t="shared" si="1751"/>
        <v>5.5104729907773389E-5</v>
      </c>
      <c r="FF377" s="71">
        <f t="shared" si="1751"/>
        <v>9.1642351778656122E-4</v>
      </c>
      <c r="FG377" s="71">
        <f t="shared" si="1751"/>
        <v>0.1283848109090909</v>
      </c>
      <c r="FH377" s="71">
        <f t="shared" si="1751"/>
        <v>5.3540046231884041E-2</v>
      </c>
      <c r="FI377" s="71">
        <f t="shared" si="1751"/>
        <v>3.0565591567852438E-4</v>
      </c>
      <c r="FJ377" s="71">
        <f t="shared" si="1751"/>
        <v>4.4786902868247696</v>
      </c>
      <c r="FK377" s="71">
        <f t="shared" si="1751"/>
        <v>1.5906504886297763</v>
      </c>
      <c r="FL377" s="71">
        <f t="shared" si="1751"/>
        <v>2.2681784189723321E-3</v>
      </c>
      <c r="FM377" s="71">
        <f t="shared" si="1751"/>
        <v>2.2656293807641633E-4</v>
      </c>
      <c r="FN377" s="71">
        <f t="shared" si="1751"/>
        <v>4.5512659815546766E-3</v>
      </c>
      <c r="FO377" s="71">
        <f t="shared" si="1751"/>
        <v>1.1363083003952567E-4</v>
      </c>
      <c r="FP377" s="72">
        <f t="shared" si="1751"/>
        <v>46.488381445546779</v>
      </c>
    </row>
    <row r="378" spans="1:172" x14ac:dyDescent="0.2">
      <c r="A378" s="62" t="str">
        <f t="shared" si="1673"/>
        <v>SHEN1</v>
      </c>
      <c r="B378" s="63" t="s">
        <v>73</v>
      </c>
      <c r="C378" s="20"/>
      <c r="D378" s="41"/>
      <c r="E378" s="41"/>
      <c r="F378" s="41"/>
      <c r="G378" s="41"/>
      <c r="H378" s="41"/>
      <c r="I378" s="20"/>
      <c r="J378" s="64">
        <f t="shared" si="1674"/>
        <v>8.603266160737812</v>
      </c>
      <c r="K378" s="41"/>
      <c r="L378" s="64">
        <f t="shared" ref="L378:U378" si="1752">IF(COUNT(L348:L352)&lt;3,"",AVERAGE(L348:L352))</f>
        <v>24.402149165066817</v>
      </c>
      <c r="M378" s="64">
        <f t="shared" si="1752"/>
        <v>14.402149165066817</v>
      </c>
      <c r="N378" s="64">
        <f t="shared" si="1752"/>
        <v>7.3857852815734999</v>
      </c>
      <c r="O378" s="64">
        <f t="shared" si="1752"/>
        <v>2.6119152452475065</v>
      </c>
      <c r="P378" s="64">
        <f t="shared" si="1752"/>
        <v>2.0818702921136834</v>
      </c>
      <c r="Q378" s="64">
        <f t="shared" si="1752"/>
        <v>0.95662875964615102</v>
      </c>
      <c r="R378" s="64">
        <f t="shared" si="1752"/>
        <v>0.12835368003011483</v>
      </c>
      <c r="S378" s="64">
        <f t="shared" si="1752"/>
        <v>1.0629819920948615</v>
      </c>
      <c r="T378" s="64">
        <f t="shared" si="1752"/>
        <v>0.17461329851308111</v>
      </c>
      <c r="U378" s="65">
        <f t="shared" si="1752"/>
        <v>10</v>
      </c>
      <c r="V378" s="20"/>
      <c r="W378" s="64">
        <f t="shared" si="1676"/>
        <v>20.720103343873518</v>
      </c>
      <c r="X378" s="41"/>
      <c r="Y378" s="64">
        <f t="shared" ref="Y378:AH378" si="1753">IF(COUNT(Y348:Y352)&lt;3,"",AVERAGE(Y348:Y352))</f>
        <v>84.027812132411057</v>
      </c>
      <c r="Z378" s="64">
        <f t="shared" si="1753"/>
        <v>74.027812132411071</v>
      </c>
      <c r="AA378" s="64">
        <f t="shared" si="1753"/>
        <v>55.735366298418967</v>
      </c>
      <c r="AB378" s="64">
        <f t="shared" si="1753"/>
        <v>6.2254776436100139</v>
      </c>
      <c r="AC378" s="64">
        <f t="shared" si="1753"/>
        <v>6.6344975760869573</v>
      </c>
      <c r="AD378" s="64">
        <f t="shared" si="1753"/>
        <v>2.6974341238471675</v>
      </c>
      <c r="AE378" s="64">
        <f t="shared" si="1753"/>
        <v>0.40117744696969693</v>
      </c>
      <c r="AF378" s="64">
        <f t="shared" si="1753"/>
        <v>2.0929032845849802</v>
      </c>
      <c r="AG378" s="64">
        <f t="shared" si="1753"/>
        <v>0.24095552470355736</v>
      </c>
      <c r="AH378" s="65">
        <f t="shared" si="1753"/>
        <v>10</v>
      </c>
      <c r="AI378" s="66">
        <f t="shared" si="1682"/>
        <v>8.603266160737812</v>
      </c>
      <c r="AJ378" s="67">
        <f t="shared" si="1683"/>
        <v>1</v>
      </c>
      <c r="AK378" s="67">
        <f t="shared" si="1684"/>
        <v>0.3026694588092555</v>
      </c>
      <c r="AL378" s="67">
        <f t="shared" si="1685"/>
        <v>0.10703627895966739</v>
      </c>
      <c r="AM378" s="67">
        <f t="shared" si="1686"/>
        <v>8.5315038361211612E-2</v>
      </c>
      <c r="AN378" s="67">
        <f t="shared" si="1687"/>
        <v>3.9202643716956871E-2</v>
      </c>
      <c r="AO378" s="67">
        <f t="shared" si="1688"/>
        <v>5.2599334247928065E-3</v>
      </c>
      <c r="AP378" s="67">
        <f t="shared" si="1689"/>
        <v>4.3560998865484597E-2</v>
      </c>
      <c r="AQ378" s="67">
        <f t="shared" si="1690"/>
        <v>7.1556524522459206E-3</v>
      </c>
      <c r="AR378" s="68">
        <f t="shared" si="1691"/>
        <v>0.4097999701729394</v>
      </c>
      <c r="AS378" s="66">
        <f t="shared" si="1692"/>
        <v>20.720103343873518</v>
      </c>
      <c r="AT378" s="67">
        <f t="shared" si="1693"/>
        <v>1</v>
      </c>
      <c r="AU378" s="67">
        <f t="shared" si="1694"/>
        <v>0.66329665004952354</v>
      </c>
      <c r="AV378" s="67">
        <f t="shared" si="1695"/>
        <v>7.408829869091324E-2</v>
      </c>
      <c r="AW378" s="67">
        <f t="shared" si="1696"/>
        <v>7.8955971930249877E-2</v>
      </c>
      <c r="AX378" s="67">
        <f t="shared" si="1697"/>
        <v>3.2101682233455629E-2</v>
      </c>
      <c r="AY378" s="67">
        <f t="shared" si="1698"/>
        <v>4.774341218566079E-3</v>
      </c>
      <c r="AZ378" s="67">
        <f t="shared" si="1699"/>
        <v>2.4907268575397185E-2</v>
      </c>
      <c r="BA378" s="67">
        <f t="shared" si="1700"/>
        <v>2.8675687083683618E-3</v>
      </c>
      <c r="BB378" s="68">
        <f t="shared" si="1701"/>
        <v>0.11900821580647603</v>
      </c>
      <c r="BC378" s="66">
        <f t="shared" si="1702"/>
        <v>8.603266160737812</v>
      </c>
      <c r="BD378" s="69">
        <f t="shared" si="1703"/>
        <v>8.603266160737812</v>
      </c>
      <c r="BE378" s="69">
        <f t="shared" si="1704"/>
        <v>2.6039459128624949</v>
      </c>
      <c r="BF378" s="69">
        <f t="shared" si="1705"/>
        <v>0.92086159674499912</v>
      </c>
      <c r="BG378" s="69">
        <f t="shared" si="1706"/>
        <v>0.73398798253506015</v>
      </c>
      <c r="BH378" s="69">
        <f t="shared" si="1707"/>
        <v>0.33727077810155587</v>
      </c>
      <c r="BI378" s="69">
        <f t="shared" si="1708"/>
        <v>4.5252607241253698E-2</v>
      </c>
      <c r="BJ378" s="69">
        <f t="shared" si="1709"/>
        <v>0.37476686746736187</v>
      </c>
      <c r="BK378" s="69">
        <f t="shared" si="1710"/>
        <v>6.156198260040787E-2</v>
      </c>
      <c r="BL378" s="70">
        <f t="shared" si="1711"/>
        <v>3.5256182160602143</v>
      </c>
      <c r="BM378" s="66">
        <f t="shared" si="1712"/>
        <v>20.720103343873518</v>
      </c>
      <c r="BN378" s="69">
        <f t="shared" si="1713"/>
        <v>20.720103343873518</v>
      </c>
      <c r="BO378" s="69">
        <f t="shared" si="1714"/>
        <v>13.743575136671236</v>
      </c>
      <c r="BP378" s="69">
        <f t="shared" si="1715"/>
        <v>1.5351172054474913</v>
      </c>
      <c r="BQ378" s="69">
        <f t="shared" si="1716"/>
        <v>1.6359758980107542</v>
      </c>
      <c r="BR378" s="69">
        <f t="shared" si="1717"/>
        <v>0.66515017338938909</v>
      </c>
      <c r="BS378" s="69">
        <f t="shared" si="1718"/>
        <v>9.8924843447604174E-2</v>
      </c>
      <c r="BT378" s="69">
        <f t="shared" si="1719"/>
        <v>0.51608117889584304</v>
      </c>
      <c r="BU378" s="69">
        <f t="shared" si="1720"/>
        <v>5.9416319983050359E-2</v>
      </c>
      <c r="BV378" s="70">
        <f t="shared" si="1721"/>
        <v>2.4658625302801851</v>
      </c>
      <c r="BW378" s="71">
        <f t="shared" ref="BW378:EH378" si="1754">IF(COUNT(BW348:BW352)&lt;3,"",AVERAGE(BW348:BW352))</f>
        <v>3.8863171541501975</v>
      </c>
      <c r="BX378" s="71">
        <f t="shared" si="1754"/>
        <v>2.1445644758140405</v>
      </c>
      <c r="BY378" s="71">
        <f t="shared" si="1754"/>
        <v>3.9472545074345944</v>
      </c>
      <c r="BZ378" s="71">
        <f t="shared" si="1754"/>
        <v>2.2665653450028236</v>
      </c>
      <c r="CA378" s="71">
        <f t="shared" si="1754"/>
        <v>0.9820718759646152</v>
      </c>
      <c r="CB378" s="71">
        <f t="shared" si="1754"/>
        <v>0.32679570223978915</v>
      </c>
      <c r="CC378" s="71">
        <f t="shared" si="1754"/>
        <v>0.70349791304347831</v>
      </c>
      <c r="CD378" s="71">
        <f t="shared" si="1754"/>
        <v>9.5662875964615077E-2</v>
      </c>
      <c r="CE378" s="71">
        <f t="shared" si="1754"/>
        <v>0.12835368003011483</v>
      </c>
      <c r="CF378" s="71">
        <f t="shared" si="1754"/>
        <v>1.7716365955204219</v>
      </c>
      <c r="CG378" s="71">
        <f t="shared" si="1754"/>
        <v>3.0184195369847545E-2</v>
      </c>
      <c r="CH378" s="71">
        <f t="shared" si="1754"/>
        <v>1.1193598908338039E-2</v>
      </c>
      <c r="CI378" s="71">
        <f t="shared" si="1754"/>
        <v>8.8996047430830042E-5</v>
      </c>
      <c r="CJ378" s="71">
        <f t="shared" si="1754"/>
        <v>8.4273649538866918E-4</v>
      </c>
      <c r="CK378" s="71">
        <f t="shared" si="1754"/>
        <v>8.6216523621306211E-3</v>
      </c>
      <c r="CL378" s="71">
        <f t="shared" si="1754"/>
        <v>0.18604058535667228</v>
      </c>
      <c r="CM378" s="71">
        <f t="shared" si="1754"/>
        <v>4.4770818746470924E-2</v>
      </c>
      <c r="CN378" s="71">
        <f t="shared" si="1754"/>
        <v>1.4960474308300394E-4</v>
      </c>
      <c r="CO378" s="71">
        <f t="shared" si="1754"/>
        <v>-6.9943628834933189E-3</v>
      </c>
      <c r="CP378" s="71">
        <f t="shared" si="1754"/>
        <v>7.3323521550912846E-2</v>
      </c>
      <c r="CQ378" s="71">
        <f t="shared" si="1754"/>
        <v>0.10499926971579147</v>
      </c>
      <c r="CR378" s="71">
        <f t="shared" si="1754"/>
        <v>8.350387351778657E-2</v>
      </c>
      <c r="CS378" s="71">
        <f t="shared" si="1754"/>
        <v>0.13529813288161113</v>
      </c>
      <c r="CT378" s="71">
        <f t="shared" si="1754"/>
        <v>0.39013043478260861</v>
      </c>
      <c r="CU378" s="71">
        <f t="shared" si="1754"/>
        <v>1.9381810653114999E-2</v>
      </c>
      <c r="CV378" s="71">
        <f t="shared" si="1754"/>
        <v>4.5756691134952012E-4</v>
      </c>
      <c r="CW378" s="71">
        <f t="shared" si="1754"/>
        <v>7.7265575004705443E-5</v>
      </c>
      <c r="CX378" s="71">
        <f t="shared" si="1754"/>
        <v>3.1566629023150759E-4</v>
      </c>
      <c r="CY378" s="71">
        <f t="shared" si="1754"/>
        <v>8.431882364012799E-3</v>
      </c>
      <c r="CZ378" s="71">
        <f t="shared" si="1754"/>
        <v>6.2342744212309418E-4</v>
      </c>
      <c r="DA378" s="71">
        <f t="shared" si="1754"/>
        <v>3.0781518915866737E-3</v>
      </c>
      <c r="DB378" s="71">
        <f t="shared" si="1754"/>
        <v>3.248119706380576E-4</v>
      </c>
      <c r="DC378" s="71">
        <f t="shared" si="1754"/>
        <v>6.3605307735742513E-5</v>
      </c>
      <c r="DD378" s="71">
        <f t="shared" si="1754"/>
        <v>0.25332945793337097</v>
      </c>
      <c r="DE378" s="71">
        <f t="shared" si="1754"/>
        <v>4.6302672689629209E-3</v>
      </c>
      <c r="DF378" s="71">
        <f t="shared" si="1754"/>
        <v>3.9065217391304343E-4</v>
      </c>
      <c r="DG378" s="71">
        <f t="shared" si="1754"/>
        <v>1.3412938641069076E-2</v>
      </c>
      <c r="DH378" s="71">
        <f t="shared" si="1754"/>
        <v>5.0891586674195381E-5</v>
      </c>
      <c r="DI378" s="71">
        <f t="shared" si="1754"/>
        <v>2.0934820252211552E-4</v>
      </c>
      <c r="DJ378" s="71">
        <f t="shared" si="1754"/>
        <v>2.7150127046866181E-2</v>
      </c>
      <c r="DK378" s="71">
        <f t="shared" si="1754"/>
        <v>1.5343520986260118E-2</v>
      </c>
      <c r="DL378" s="71">
        <f t="shared" si="1754"/>
        <v>1.0751948051948054E-4</v>
      </c>
      <c r="DM378" s="71">
        <f t="shared" si="1754"/>
        <v>0.6557052042160737</v>
      </c>
      <c r="DN378" s="71">
        <f t="shared" si="1754"/>
        <v>0.23807792866553737</v>
      </c>
      <c r="DO378" s="71">
        <f t="shared" si="1754"/>
        <v>6.7628853754940715E-4</v>
      </c>
      <c r="DP378" s="71">
        <f t="shared" si="1754"/>
        <v>8.4527573875399958E-5</v>
      </c>
      <c r="DQ378" s="71">
        <f t="shared" si="1754"/>
        <v>1.6701603613777523E-3</v>
      </c>
      <c r="DR378" s="71">
        <f t="shared" si="1754"/>
        <v>6.9562017692452479E-5</v>
      </c>
      <c r="DS378" s="72">
        <f t="shared" si="1754"/>
        <v>171.90052554997177</v>
      </c>
      <c r="DT378" s="73">
        <f t="shared" si="1754"/>
        <v>13.582948086297762</v>
      </c>
      <c r="DU378" s="71">
        <f t="shared" si="1754"/>
        <v>10.094775945322793</v>
      </c>
      <c r="DV378" s="71">
        <f t="shared" si="1754"/>
        <v>12.402196145586297</v>
      </c>
      <c r="DW378" s="71">
        <f t="shared" si="1754"/>
        <v>9.2015492180500651</v>
      </c>
      <c r="DX378" s="71">
        <f t="shared" si="1754"/>
        <v>5.6991716340579712</v>
      </c>
      <c r="DY378" s="71">
        <f t="shared" si="1754"/>
        <v>0.73463872134387354</v>
      </c>
      <c r="DZ378" s="71">
        <f t="shared" si="1754"/>
        <v>2.0592902905138337</v>
      </c>
      <c r="EA378" s="71">
        <f t="shared" si="1754"/>
        <v>0.26974341238471677</v>
      </c>
      <c r="EB378" s="71">
        <f t="shared" si="1754"/>
        <v>0.40117744696969693</v>
      </c>
      <c r="EC378" s="71">
        <f t="shared" si="1754"/>
        <v>3.4881721409749673</v>
      </c>
      <c r="ED378" s="71">
        <f t="shared" si="1754"/>
        <v>3.7528575428195002E-2</v>
      </c>
      <c r="EE378" s="71">
        <f t="shared" si="1754"/>
        <v>3.1930517127799735E-2</v>
      </c>
      <c r="EF378" s="71">
        <f t="shared" si="1754"/>
        <v>1.9502569169960472E-4</v>
      </c>
      <c r="EG378" s="71">
        <f t="shared" si="1754"/>
        <v>1.832451581027668E-3</v>
      </c>
      <c r="EH378" s="71">
        <f t="shared" si="1754"/>
        <v>1.9697298089591569E-2</v>
      </c>
      <c r="EI378" s="71">
        <f t="shared" ref="EI378:FP378" si="1755">IF(COUNT(EI348:EI352)&lt;3,"",AVERAGE(EI348:EI352))</f>
        <v>0.58303286561264822</v>
      </c>
      <c r="EJ378" s="71">
        <f t="shared" si="1755"/>
        <v>0.11131244071146244</v>
      </c>
      <c r="EK378" s="71">
        <f t="shared" si="1755"/>
        <v>9.686100131752305E-4</v>
      </c>
      <c r="EL378" s="71">
        <f t="shared" si="1755"/>
        <v>2.7633860342555994E-2</v>
      </c>
      <c r="EM378" s="71">
        <f t="shared" si="1755"/>
        <v>0.33228436758893282</v>
      </c>
      <c r="EN378" s="71">
        <f t="shared" si="1755"/>
        <v>0.17088118906455865</v>
      </c>
      <c r="EO378" s="71">
        <f t="shared" si="1755"/>
        <v>0.18768024044795784</v>
      </c>
      <c r="EP378" s="71">
        <f t="shared" si="1755"/>
        <v>0.42557050395256918</v>
      </c>
      <c r="EQ378" s="71">
        <f t="shared" si="1755"/>
        <v>1.1440501613965746</v>
      </c>
      <c r="ER378" s="71">
        <f t="shared" si="1755"/>
        <v>2.0184005270092228E-2</v>
      </c>
      <c r="ES378" s="71">
        <f t="shared" si="1755"/>
        <v>2.5309321475625827E-4</v>
      </c>
      <c r="ET378" s="71">
        <f t="shared" si="1755"/>
        <v>1.5608596837944663E-4</v>
      </c>
      <c r="EU378" s="71">
        <f t="shared" si="1755"/>
        <v>7.1643675889328066E-4</v>
      </c>
      <c r="EV378" s="71">
        <f t="shared" si="1755"/>
        <v>2.4250188076416334E-2</v>
      </c>
      <c r="EW378" s="71">
        <f t="shared" si="1755"/>
        <v>1.3355734519104085E-3</v>
      </c>
      <c r="EX378" s="71">
        <f t="shared" si="1755"/>
        <v>5.6963349802371544E-3</v>
      </c>
      <c r="EY378" s="71">
        <f t="shared" si="1755"/>
        <v>9.9487714097496707E-4</v>
      </c>
      <c r="EZ378" s="71">
        <f t="shared" si="1755"/>
        <v>1.1026613965744402E-4</v>
      </c>
      <c r="FA378" s="71">
        <f t="shared" si="1755"/>
        <v>0.56948712121212119</v>
      </c>
      <c r="FB378" s="71">
        <f t="shared" si="1755"/>
        <v>1.3120326086956523E-2</v>
      </c>
      <c r="FC378" s="71">
        <f t="shared" si="1755"/>
        <v>2.3961060606060604E-3</v>
      </c>
      <c r="FD378" s="71">
        <f t="shared" si="1755"/>
        <v>2.8815018445322797E-2</v>
      </c>
      <c r="FE378" s="71">
        <f t="shared" si="1755"/>
        <v>2.7657773386034257E-5</v>
      </c>
      <c r="FF378" s="71">
        <f t="shared" si="1755"/>
        <v>7.7266699604743093E-4</v>
      </c>
      <c r="FG378" s="71">
        <f t="shared" si="1755"/>
        <v>9.4707221343873521E-2</v>
      </c>
      <c r="FH378" s="71">
        <f t="shared" si="1755"/>
        <v>3.6150807971014484E-2</v>
      </c>
      <c r="FI378" s="71">
        <f t="shared" si="1755"/>
        <v>2.7754808959156785E-4</v>
      </c>
      <c r="FJ378" s="71">
        <f t="shared" si="1755"/>
        <v>3.915537486824769</v>
      </c>
      <c r="FK378" s="71">
        <f t="shared" si="1755"/>
        <v>1.3816172434123848</v>
      </c>
      <c r="FL378" s="71">
        <f t="shared" si="1755"/>
        <v>1.9882549407114628E-3</v>
      </c>
      <c r="FM378" s="71">
        <f t="shared" si="1755"/>
        <v>2.0163076416337286E-4</v>
      </c>
      <c r="FN378" s="71">
        <f t="shared" si="1755"/>
        <v>4.135815546772067E-3</v>
      </c>
      <c r="FO378" s="71">
        <f t="shared" si="1755"/>
        <v>1.6982213438735175E-4</v>
      </c>
      <c r="FP378" s="72">
        <f t="shared" si="1755"/>
        <v>51.741697609025039</v>
      </c>
    </row>
    <row r="379" spans="1:172" x14ac:dyDescent="0.2">
      <c r="A379" s="62" t="str">
        <f t="shared" si="1673"/>
        <v>SHEN1</v>
      </c>
      <c r="B379" s="63" t="s">
        <v>74</v>
      </c>
      <c r="C379" s="20"/>
      <c r="D379" s="41"/>
      <c r="E379" s="41"/>
      <c r="F379" s="41"/>
      <c r="G379" s="41"/>
      <c r="H379" s="41"/>
      <c r="I379" s="20"/>
      <c r="J379" s="64">
        <f t="shared" si="1674"/>
        <v>8.5601315520421615</v>
      </c>
      <c r="K379" s="41"/>
      <c r="L379" s="64">
        <f t="shared" ref="L379:U379" si="1756">IF(COUNT(L349:L353)&lt;3,"",AVERAGE(L349:L353))</f>
        <v>24.201917165066821</v>
      </c>
      <c r="M379" s="64">
        <f t="shared" si="1756"/>
        <v>14.201917165066817</v>
      </c>
      <c r="N379" s="64">
        <f t="shared" si="1756"/>
        <v>7.0965494554865431</v>
      </c>
      <c r="O379" s="64">
        <f t="shared" si="1756"/>
        <v>2.7121422017692458</v>
      </c>
      <c r="P379" s="64">
        <f t="shared" si="1756"/>
        <v>2.0770073355919441</v>
      </c>
      <c r="Q379" s="64">
        <f t="shared" si="1756"/>
        <v>0.92459397703745538</v>
      </c>
      <c r="R379" s="64">
        <f t="shared" si="1756"/>
        <v>0.12083698437794091</v>
      </c>
      <c r="S379" s="64">
        <f t="shared" si="1756"/>
        <v>1.0829275573122528</v>
      </c>
      <c r="T379" s="64">
        <f t="shared" si="1756"/>
        <v>0.18785877677395066</v>
      </c>
      <c r="U379" s="65">
        <f t="shared" si="1756"/>
        <v>10</v>
      </c>
      <c r="V379" s="20"/>
      <c r="W379" s="64">
        <f t="shared" si="1676"/>
        <v>20.196758177206853</v>
      </c>
      <c r="X379" s="41"/>
      <c r="Y379" s="64">
        <f t="shared" ref="Y379:AH379" si="1757">IF(COUNT(Y349:Y353)&lt;3,"",AVERAGE(Y349:Y353))</f>
        <v>80.022809215744402</v>
      </c>
      <c r="Z379" s="64">
        <f t="shared" si="1757"/>
        <v>70.022809215744417</v>
      </c>
      <c r="AA379" s="64">
        <f t="shared" si="1757"/>
        <v>51.200863631752306</v>
      </c>
      <c r="AB379" s="64">
        <f t="shared" si="1757"/>
        <v>7.253312143610013</v>
      </c>
      <c r="AC379" s="64">
        <f t="shared" si="1757"/>
        <v>6.3764587427536226</v>
      </c>
      <c r="AD379" s="64">
        <f t="shared" si="1757"/>
        <v>2.5535174571805008</v>
      </c>
      <c r="AE379" s="64">
        <f t="shared" si="1757"/>
        <v>0.34290569696969697</v>
      </c>
      <c r="AF379" s="64">
        <f t="shared" si="1757"/>
        <v>2.0574657845849802</v>
      </c>
      <c r="AG379" s="64">
        <f t="shared" si="1757"/>
        <v>0.23828569137022404</v>
      </c>
      <c r="AH379" s="65">
        <f t="shared" si="1757"/>
        <v>10</v>
      </c>
      <c r="AI379" s="66">
        <f t="shared" ref="AI379:AI381" si="1758">J379</f>
        <v>8.5601315520421615</v>
      </c>
      <c r="AJ379" s="67">
        <f t="shared" ref="AJ379:AJ381" si="1759">L379/L379</f>
        <v>1</v>
      </c>
      <c r="AK379" s="67">
        <f t="shared" ref="AK379:AK381" si="1760">N379/L379</f>
        <v>0.29322261567483343</v>
      </c>
      <c r="AL379" s="67">
        <f t="shared" ref="AL379:AL381" si="1761">O379/L379</f>
        <v>0.11206311397858872</v>
      </c>
      <c r="AM379" s="67">
        <f t="shared" ref="AM379:AM381" si="1762">P379/L379</f>
        <v>8.5819950602504649E-2</v>
      </c>
      <c r="AN379" s="67">
        <f t="shared" ref="AN379:AN381" si="1763">Q379/L379</f>
        <v>3.8203336154377862E-2</v>
      </c>
      <c r="AO379" s="67">
        <f t="shared" ref="AO379:AO381" si="1764">R379/L379</f>
        <v>4.9928682737728595E-3</v>
      </c>
      <c r="AP379" s="67">
        <f t="shared" ref="AP379:AP381" si="1765">S379/L379</f>
        <v>4.4745527799564422E-2</v>
      </c>
      <c r="AQ379" s="67">
        <f t="shared" ref="AQ379:AQ381" si="1766">T379/L379</f>
        <v>7.7621444405696523E-3</v>
      </c>
      <c r="AR379" s="68">
        <f t="shared" ref="AR379:AR381" si="1767">U379/L379</f>
        <v>0.41319040685066283</v>
      </c>
      <c r="AS379" s="66">
        <f t="shared" ref="AS379:AS381" si="1768">W379</f>
        <v>20.196758177206853</v>
      </c>
      <c r="AT379" s="67">
        <f t="shared" ref="AT379:AT381" si="1769">Y379/Y379</f>
        <v>1</v>
      </c>
      <c r="AU379" s="67">
        <f t="shared" ref="AU379:AU381" si="1770">AA379/Y379</f>
        <v>0.63982837060509734</v>
      </c>
      <c r="AV379" s="67">
        <f t="shared" ref="AV379:AV381" si="1771">AB379/Y379</f>
        <v>9.0640558794365986E-2</v>
      </c>
      <c r="AW379" s="67">
        <f t="shared" ref="AW379:AW381" si="1772">AC379/Y379</f>
        <v>7.9683015445789443E-2</v>
      </c>
      <c r="AX379" s="67">
        <f t="shared" ref="AX379:AX381" si="1773">AD379/Y379</f>
        <v>3.1909870225826802E-2</v>
      </c>
      <c r="AY379" s="67">
        <f t="shared" ref="AY379:AY381" si="1774">AE379/Y379</f>
        <v>4.2850994651438788E-3</v>
      </c>
      <c r="AZ379" s="67">
        <f t="shared" ref="AZ379:AZ381" si="1775">AF379/Y379</f>
        <v>2.571099171284999E-2</v>
      </c>
      <c r="BA379" s="67">
        <f t="shared" ref="BA379:BA381" si="1776">AG379/Y379</f>
        <v>2.9777221482914598E-3</v>
      </c>
      <c r="BB379" s="68">
        <f t="shared" ref="BB379:BB381" si="1777">AH379/Y379</f>
        <v>0.12496437075883748</v>
      </c>
      <c r="BC379" s="66">
        <f t="shared" ref="BC379:BC381" si="1778">J379</f>
        <v>8.5601315520421615</v>
      </c>
      <c r="BD379" s="69">
        <f t="shared" ref="BD379:BD381" si="1779">BC379</f>
        <v>8.5601315520421615</v>
      </c>
      <c r="BE379" s="69">
        <f t="shared" ref="BE379:BE381" si="1780">BC379*AK379</f>
        <v>2.5100241642104741</v>
      </c>
      <c r="BF379" s="69">
        <f t="shared" ref="BF379:BF381" si="1781">BC379*AL379</f>
        <v>0.95927499778821423</v>
      </c>
      <c r="BG379" s="69">
        <f t="shared" ref="BG379:BG381" si="1782">BC379*AM379</f>
        <v>0.73463006694719979</v>
      </c>
      <c r="BH379" s="69">
        <f t="shared" ref="BH379:BH381" si="1783">BC379*AN379</f>
        <v>0.327025583208363</v>
      </c>
      <c r="BI379" s="69">
        <f t="shared" ref="BI379:BI381" si="1784">BC379*AO379</f>
        <v>4.2739609245513337E-2</v>
      </c>
      <c r="BJ379" s="69">
        <f t="shared" ref="BJ379:BJ381" si="1785">BC379*AP379</f>
        <v>0.38302760432983107</v>
      </c>
      <c r="BK379" s="69">
        <f t="shared" ref="BK379:BK381" si="1786">BC379*AQ379</f>
        <v>6.644497753722893E-2</v>
      </c>
      <c r="BL379" s="70">
        <f t="shared" ref="BL379:BL381" si="1787">BC379*AR379</f>
        <v>3.5369642386834967</v>
      </c>
      <c r="BM379" s="66">
        <f t="shared" ref="BM379:BM381" si="1788">W379</f>
        <v>20.196758177206853</v>
      </c>
      <c r="BN379" s="69">
        <f t="shared" ref="BN379:BN381" si="1789">BM379</f>
        <v>20.196758177206853</v>
      </c>
      <c r="BO379" s="69">
        <f t="shared" ref="BO379:BO381" si="1790">BM379*AU379</f>
        <v>12.922458876027436</v>
      </c>
      <c r="BP379" s="69">
        <f t="shared" ref="BP379:BP381" si="1791">BM379*AV379</f>
        <v>1.8306454470167097</v>
      </c>
      <c r="BQ379" s="69">
        <f t="shared" ref="BQ379:BQ381" si="1792">BM379*AW379</f>
        <v>1.6093385937892479</v>
      </c>
      <c r="BR379" s="69">
        <f t="shared" ref="BR379:BR381" si="1793">BM379*AX379</f>
        <v>0.6444759324170769</v>
      </c>
      <c r="BS379" s="69">
        <f t="shared" ref="BS379:BS381" si="1794">BM379*AY379</f>
        <v>8.6545117662789342E-2</v>
      </c>
      <c r="BT379" s="69">
        <f t="shared" ref="BT379:BT381" si="1795">BM379*AZ379</f>
        <v>0.51927868212060069</v>
      </c>
      <c r="BU379" s="69">
        <f t="shared" ref="BU379:BU381" si="1796">BM379*BA379</f>
        <v>6.0140334147955499E-2</v>
      </c>
      <c r="BV379" s="70">
        <f t="shared" ref="BV379:BV381" si="1797">BM379*BB379</f>
        <v>2.5238751769830601</v>
      </c>
      <c r="BW379" s="71">
        <f t="shared" ref="BW379:EH379" si="1798">IF(COUNT(BW349:BW353)&lt;3,"",AVERAGE(BW349:BW353))</f>
        <v>3.9064336758893283</v>
      </c>
      <c r="BX379" s="71">
        <f t="shared" si="1798"/>
        <v>2.130537519292302</v>
      </c>
      <c r="BY379" s="71">
        <f t="shared" si="1798"/>
        <v>3.9371614639563339</v>
      </c>
      <c r="BZ379" s="71">
        <f t="shared" si="1798"/>
        <v>2.2340043884810838</v>
      </c>
      <c r="CA379" s="71">
        <f t="shared" si="1798"/>
        <v>0.9447971803124412</v>
      </c>
      <c r="CB379" s="71">
        <f t="shared" si="1798"/>
        <v>0.33980465876152832</v>
      </c>
      <c r="CC379" s="71">
        <f t="shared" si="1798"/>
        <v>0.70382034782608693</v>
      </c>
      <c r="CD379" s="71">
        <f t="shared" si="1798"/>
        <v>9.2459397703745519E-2</v>
      </c>
      <c r="CE379" s="71">
        <f t="shared" si="1798"/>
        <v>0.12083698437794091</v>
      </c>
      <c r="CF379" s="71">
        <f t="shared" si="1798"/>
        <v>1.8048792042160737</v>
      </c>
      <c r="CG379" s="71">
        <f t="shared" si="1798"/>
        <v>3.2286804065499719E-2</v>
      </c>
      <c r="CH379" s="71">
        <f t="shared" si="1798"/>
        <v>1.0962207603990212E-2</v>
      </c>
      <c r="CI379" s="71">
        <f t="shared" si="1798"/>
        <v>9.9778656126482226E-5</v>
      </c>
      <c r="CJ379" s="71">
        <f t="shared" si="1798"/>
        <v>9.1404084321475634E-4</v>
      </c>
      <c r="CK379" s="71">
        <f t="shared" si="1798"/>
        <v>8.6865219273480152E-3</v>
      </c>
      <c r="CL379" s="71">
        <f t="shared" si="1798"/>
        <v>0.17737102013928099</v>
      </c>
      <c r="CM379" s="71">
        <f t="shared" si="1798"/>
        <v>4.5503862224731788E-2</v>
      </c>
      <c r="CN379" s="71">
        <f t="shared" si="1798"/>
        <v>1.0003952569169963E-4</v>
      </c>
      <c r="CO379" s="71">
        <f t="shared" si="1798"/>
        <v>-7.3552324487107107E-3</v>
      </c>
      <c r="CP379" s="71">
        <f t="shared" si="1798"/>
        <v>7.1620043290043303E-2</v>
      </c>
      <c r="CQ379" s="71">
        <f t="shared" si="1798"/>
        <v>0.10976535667231321</v>
      </c>
      <c r="CR379" s="71">
        <f t="shared" si="1798"/>
        <v>8.6128221343873518E-2</v>
      </c>
      <c r="CS379" s="71">
        <f t="shared" si="1798"/>
        <v>0.13051552418595896</v>
      </c>
      <c r="CT379" s="71">
        <f t="shared" si="1798"/>
        <v>0.39067391304347826</v>
      </c>
      <c r="CU379" s="71">
        <f t="shared" si="1798"/>
        <v>2.0446158479201958E-2</v>
      </c>
      <c r="CV379" s="71">
        <f t="shared" si="1798"/>
        <v>6.1417560700169403E-4</v>
      </c>
      <c r="CW379" s="71">
        <f t="shared" si="1798"/>
        <v>8.4743835874270649E-5</v>
      </c>
      <c r="CX379" s="71">
        <f t="shared" si="1798"/>
        <v>3.2557933370976847E-4</v>
      </c>
      <c r="CY379" s="71">
        <f t="shared" si="1798"/>
        <v>8.6979693205345363E-3</v>
      </c>
      <c r="CZ379" s="71">
        <f t="shared" si="1798"/>
        <v>5.7707961603613767E-4</v>
      </c>
      <c r="DA379" s="71">
        <f t="shared" si="1798"/>
        <v>3.8452823263692829E-3</v>
      </c>
      <c r="DB379" s="71">
        <f t="shared" si="1798"/>
        <v>3.4568153585544891E-4</v>
      </c>
      <c r="DC379" s="71">
        <f t="shared" si="1798"/>
        <v>6.482269904009035E-5</v>
      </c>
      <c r="DD379" s="71">
        <f t="shared" si="1798"/>
        <v>0.26341380575945794</v>
      </c>
      <c r="DE379" s="71">
        <f t="shared" si="1798"/>
        <v>5.1563542254846606E-3</v>
      </c>
      <c r="DF379" s="71">
        <f t="shared" si="1798"/>
        <v>4.3613043478260864E-4</v>
      </c>
      <c r="DG379" s="71">
        <f t="shared" si="1798"/>
        <v>1.3828069075851684E-2</v>
      </c>
      <c r="DH379" s="71">
        <f t="shared" si="1798"/>
        <v>3.3152456239412769E-5</v>
      </c>
      <c r="DI379" s="71">
        <f t="shared" si="1798"/>
        <v>1.8160907208733293E-4</v>
      </c>
      <c r="DJ379" s="71">
        <f t="shared" si="1798"/>
        <v>2.409325748164879E-2</v>
      </c>
      <c r="DK379" s="71">
        <f t="shared" si="1798"/>
        <v>1.5103607942781858E-2</v>
      </c>
      <c r="DL379" s="71">
        <f t="shared" si="1798"/>
        <v>1.0186730660643706E-4</v>
      </c>
      <c r="DM379" s="71">
        <f t="shared" si="1798"/>
        <v>0.63088781291172591</v>
      </c>
      <c r="DN379" s="71">
        <f t="shared" si="1798"/>
        <v>0.22904166779597213</v>
      </c>
      <c r="DO379" s="71">
        <f t="shared" si="1798"/>
        <v>6.7854940711462453E-4</v>
      </c>
      <c r="DP379" s="71">
        <f t="shared" si="1798"/>
        <v>8.0614530397139089E-5</v>
      </c>
      <c r="DQ379" s="71">
        <f t="shared" si="1798"/>
        <v>1.9027690570299267E-3</v>
      </c>
      <c r="DR379" s="71">
        <f t="shared" si="1798"/>
        <v>7.3562017692452482E-5</v>
      </c>
      <c r="DS379" s="72">
        <f t="shared" si="1798"/>
        <v>171.76488859345005</v>
      </c>
      <c r="DT379" s="73">
        <f t="shared" si="1798"/>
        <v>13.178933919631096</v>
      </c>
      <c r="DU379" s="71">
        <f t="shared" si="1798"/>
        <v>9.749824278656126</v>
      </c>
      <c r="DV379" s="71">
        <f t="shared" si="1798"/>
        <v>11.907021895586297</v>
      </c>
      <c r="DW379" s="71">
        <f t="shared" si="1798"/>
        <v>8.7626614680500641</v>
      </c>
      <c r="DX379" s="71">
        <f t="shared" si="1798"/>
        <v>5.2824371340579708</v>
      </c>
      <c r="DY379" s="71">
        <f t="shared" si="1798"/>
        <v>0.86150613801054021</v>
      </c>
      <c r="DZ379" s="71">
        <f t="shared" si="1798"/>
        <v>1.9830617905138337</v>
      </c>
      <c r="EA379" s="71">
        <f t="shared" si="1798"/>
        <v>0.25535174571805008</v>
      </c>
      <c r="EB379" s="71">
        <f t="shared" si="1798"/>
        <v>0.34290569696969697</v>
      </c>
      <c r="EC379" s="71">
        <f t="shared" si="1798"/>
        <v>3.4291096409749668</v>
      </c>
      <c r="ED379" s="71">
        <f t="shared" si="1798"/>
        <v>3.7400075428194998E-2</v>
      </c>
      <c r="EE379" s="71">
        <f t="shared" si="1798"/>
        <v>3.0264267127799737E-2</v>
      </c>
      <c r="EF379" s="71">
        <f t="shared" si="1798"/>
        <v>1.7760902503293806E-4</v>
      </c>
      <c r="EG379" s="71">
        <f t="shared" si="1798"/>
        <v>1.9523682476943346E-3</v>
      </c>
      <c r="EH379" s="71">
        <f t="shared" si="1798"/>
        <v>1.951804808959157E-2</v>
      </c>
      <c r="EI379" s="71">
        <f t="shared" ref="EI379:FP379" si="1799">IF(COUNT(EI349:EI353)&lt;3,"",AVERAGE(EI349:EI353))</f>
        <v>0.54721786561264829</v>
      </c>
      <c r="EJ379" s="71">
        <f t="shared" si="1799"/>
        <v>0.1130632740447958</v>
      </c>
      <c r="EK379" s="71">
        <f t="shared" si="1799"/>
        <v>9.0944334650856393E-4</v>
      </c>
      <c r="EL379" s="71">
        <f t="shared" si="1799"/>
        <v>2.1145527009222662E-2</v>
      </c>
      <c r="EM379" s="71">
        <f t="shared" si="1799"/>
        <v>0.31384603425559943</v>
      </c>
      <c r="EN379" s="71">
        <f t="shared" si="1799"/>
        <v>0.17507952239789196</v>
      </c>
      <c r="EO379" s="71">
        <f t="shared" si="1799"/>
        <v>0.18579107378129117</v>
      </c>
      <c r="EP379" s="71">
        <f t="shared" si="1799"/>
        <v>0.40583883728590253</v>
      </c>
      <c r="EQ379" s="71">
        <f t="shared" si="1799"/>
        <v>1.1017009947299079</v>
      </c>
      <c r="ER379" s="71">
        <f t="shared" si="1799"/>
        <v>1.9604838603425562E-2</v>
      </c>
      <c r="ES379" s="71">
        <f t="shared" si="1799"/>
        <v>5.3084321475625838E-4</v>
      </c>
      <c r="ET379" s="71">
        <f t="shared" si="1799"/>
        <v>1.6541930171277999E-4</v>
      </c>
      <c r="EU379" s="71">
        <f t="shared" si="1799"/>
        <v>7.336034255599473E-4</v>
      </c>
      <c r="EV379" s="71">
        <f t="shared" si="1799"/>
        <v>2.4091271409749669E-2</v>
      </c>
      <c r="EW379" s="71">
        <f t="shared" si="1799"/>
        <v>1.2813234519104086E-3</v>
      </c>
      <c r="EX379" s="71">
        <f t="shared" si="1799"/>
        <v>5.8391683135704869E-3</v>
      </c>
      <c r="EY379" s="71">
        <f t="shared" si="1799"/>
        <v>1.0349604743083002E-3</v>
      </c>
      <c r="EZ379" s="71">
        <f t="shared" si="1799"/>
        <v>1.1818280632411069E-4</v>
      </c>
      <c r="FA379" s="71">
        <f t="shared" si="1799"/>
        <v>0.66783378787878778</v>
      </c>
      <c r="FB379" s="71">
        <f t="shared" si="1799"/>
        <v>1.1301159420289857E-2</v>
      </c>
      <c r="FC379" s="71">
        <f t="shared" si="1799"/>
        <v>2.6031893939393938E-3</v>
      </c>
      <c r="FD379" s="71">
        <f t="shared" si="1799"/>
        <v>2.9219435111989461E-2</v>
      </c>
      <c r="FE379" s="71">
        <f t="shared" si="1799"/>
        <v>8.8244400527009221E-6</v>
      </c>
      <c r="FF379" s="71">
        <f t="shared" si="1799"/>
        <v>7.1308366271409756E-4</v>
      </c>
      <c r="FG379" s="71">
        <f t="shared" si="1799"/>
        <v>7.3187304677206855E-2</v>
      </c>
      <c r="FH379" s="71">
        <f t="shared" si="1799"/>
        <v>2.5891057971014493E-2</v>
      </c>
      <c r="FI379" s="71">
        <f t="shared" si="1799"/>
        <v>2.7071475625823455E-4</v>
      </c>
      <c r="FJ379" s="71">
        <f t="shared" si="1799"/>
        <v>3.6362183201581026</v>
      </c>
      <c r="FK379" s="71">
        <f t="shared" si="1799"/>
        <v>1.2805907434123847</v>
      </c>
      <c r="FL379" s="71">
        <f t="shared" si="1799"/>
        <v>1.9292549407114623E-3</v>
      </c>
      <c r="FM379" s="71">
        <f t="shared" si="1799"/>
        <v>1.8429743083003955E-4</v>
      </c>
      <c r="FN379" s="71">
        <f t="shared" si="1799"/>
        <v>4.2210655467720681E-3</v>
      </c>
      <c r="FO379" s="71">
        <f t="shared" si="1799"/>
        <v>2.4573880105401843E-4</v>
      </c>
      <c r="FP379" s="72">
        <f t="shared" si="1799"/>
        <v>54.661860025691702</v>
      </c>
    </row>
    <row r="380" spans="1:172" x14ac:dyDescent="0.2">
      <c r="A380" s="62" t="str">
        <f t="shared" si="1673"/>
        <v>SHEN1</v>
      </c>
      <c r="B380" s="63" t="s">
        <v>75</v>
      </c>
      <c r="C380" s="20"/>
      <c r="D380" s="41"/>
      <c r="E380" s="41"/>
      <c r="F380" s="41"/>
      <c r="G380" s="41"/>
      <c r="H380" s="41"/>
      <c r="I380" s="20"/>
      <c r="J380" s="64">
        <f t="shared" si="1674"/>
        <v>7.9024578208168634</v>
      </c>
      <c r="K380" s="41"/>
      <c r="L380" s="64">
        <f t="shared" ref="L380:U380" si="1800">IF(COUNT(L350:L354)&lt;3,"",AVERAGE(L350:L354))</f>
        <v>22.710630801430455</v>
      </c>
      <c r="M380" s="64">
        <f t="shared" si="1800"/>
        <v>12.710630801430453</v>
      </c>
      <c r="N380" s="64">
        <f t="shared" si="1800"/>
        <v>6.1909889021268594</v>
      </c>
      <c r="O380" s="64">
        <f t="shared" si="1800"/>
        <v>2.4011521227178618</v>
      </c>
      <c r="P380" s="64">
        <f t="shared" si="1800"/>
        <v>1.961149841520798</v>
      </c>
      <c r="Q380" s="64">
        <f t="shared" si="1800"/>
        <v>0.80192733672124972</v>
      </c>
      <c r="R380" s="64">
        <f t="shared" si="1800"/>
        <v>9.877042311311876E-2</v>
      </c>
      <c r="S380" s="64">
        <f t="shared" si="1800"/>
        <v>1.0668369802371542</v>
      </c>
      <c r="T380" s="64">
        <f t="shared" si="1800"/>
        <v>0.18980502973837754</v>
      </c>
      <c r="U380" s="65">
        <f t="shared" si="1800"/>
        <v>10</v>
      </c>
      <c r="V380" s="20"/>
      <c r="W380" s="64">
        <f t="shared" si="1676"/>
        <v>19.502226162714098</v>
      </c>
      <c r="X380" s="41"/>
      <c r="Y380" s="64">
        <f t="shared" ref="Y380:AH380" si="1801">IF(COUNT(Y350:Y354)&lt;3,"",AVERAGE(Y350:Y354))</f>
        <v>73.796162509222654</v>
      </c>
      <c r="Z380" s="64">
        <f t="shared" si="1801"/>
        <v>63.796162509222668</v>
      </c>
      <c r="AA380" s="64">
        <f t="shared" si="1801"/>
        <v>45.186484215085635</v>
      </c>
      <c r="AB380" s="64">
        <f t="shared" si="1801"/>
        <v>7.0783092450592875</v>
      </c>
      <c r="AC380" s="64">
        <f t="shared" si="1801"/>
        <v>6.4537050362318835</v>
      </c>
      <c r="AD380" s="64">
        <f t="shared" si="1801"/>
        <v>2.5300974934123852</v>
      </c>
      <c r="AE380" s="64">
        <f t="shared" si="1801"/>
        <v>0.28534955928853761</v>
      </c>
      <c r="AF380" s="64">
        <f t="shared" si="1801"/>
        <v>1.9851111106719368</v>
      </c>
      <c r="AG380" s="64">
        <f t="shared" si="1801"/>
        <v>0.27710586890645589</v>
      </c>
      <c r="AH380" s="65">
        <f t="shared" si="1801"/>
        <v>10</v>
      </c>
      <c r="AI380" s="66">
        <f t="shared" si="1758"/>
        <v>7.9024578208168634</v>
      </c>
      <c r="AJ380" s="67">
        <f t="shared" si="1759"/>
        <v>1</v>
      </c>
      <c r="AK380" s="67">
        <f t="shared" si="1760"/>
        <v>0.27260312389636104</v>
      </c>
      <c r="AL380" s="67">
        <f t="shared" si="1761"/>
        <v>0.10572811225334272</v>
      </c>
      <c r="AM380" s="67">
        <f t="shared" si="1762"/>
        <v>8.6353825160914194E-2</v>
      </c>
      <c r="AN380" s="67">
        <f t="shared" si="1763"/>
        <v>3.531065885984723E-2</v>
      </c>
      <c r="AO380" s="67">
        <f t="shared" si="1764"/>
        <v>4.3490832102689812E-3</v>
      </c>
      <c r="AP380" s="67">
        <f t="shared" si="1765"/>
        <v>4.6975224491340783E-2</v>
      </c>
      <c r="AQ380" s="67">
        <f t="shared" si="1766"/>
        <v>8.3575410739547776E-3</v>
      </c>
      <c r="AR380" s="68">
        <f t="shared" si="1767"/>
        <v>0.44032242377742054</v>
      </c>
      <c r="AS380" s="66">
        <f t="shared" si="1768"/>
        <v>19.502226162714098</v>
      </c>
      <c r="AT380" s="67">
        <f t="shared" si="1769"/>
        <v>1</v>
      </c>
      <c r="AU380" s="67">
        <f t="shared" si="1770"/>
        <v>0.61231482340885224</v>
      </c>
      <c r="AV380" s="67">
        <f t="shared" si="1771"/>
        <v>9.5917036935012412E-2</v>
      </c>
      <c r="AW380" s="67">
        <f t="shared" si="1772"/>
        <v>8.745312515979857E-2</v>
      </c>
      <c r="AX380" s="67">
        <f t="shared" si="1773"/>
        <v>3.4284946633860357E-2</v>
      </c>
      <c r="AY380" s="67">
        <f t="shared" si="1774"/>
        <v>3.8667262576543345E-3</v>
      </c>
      <c r="AZ380" s="67">
        <f t="shared" si="1775"/>
        <v>2.6899923291049829E-2</v>
      </c>
      <c r="BA380" s="67">
        <f t="shared" si="1776"/>
        <v>3.7550173272468562E-3</v>
      </c>
      <c r="BB380" s="68">
        <f t="shared" si="1777"/>
        <v>0.13550840124986516</v>
      </c>
      <c r="BC380" s="66">
        <f t="shared" si="1778"/>
        <v>7.9024578208168634</v>
      </c>
      <c r="BD380" s="69">
        <f t="shared" si="1779"/>
        <v>7.9024578208168634</v>
      </c>
      <c r="BE380" s="69">
        <f t="shared" si="1780"/>
        <v>2.1542346884139065</v>
      </c>
      <c r="BF380" s="69">
        <f t="shared" si="1781"/>
        <v>0.83551194755663138</v>
      </c>
      <c r="BG380" s="69">
        <f t="shared" si="1782"/>
        <v>0.68240746100031846</v>
      </c>
      <c r="BH380" s="69">
        <f t="shared" si="1783"/>
        <v>0.27904099226519602</v>
      </c>
      <c r="BI380" s="69">
        <f t="shared" si="1784"/>
        <v>3.436844662837342E-2</v>
      </c>
      <c r="BJ380" s="69">
        <f t="shared" si="1785"/>
        <v>0.37121973016622384</v>
      </c>
      <c r="BK380" s="69">
        <f t="shared" si="1786"/>
        <v>6.6045115822672099E-2</v>
      </c>
      <c r="BL380" s="70">
        <f t="shared" si="1787"/>
        <v>3.4796293814609141</v>
      </c>
      <c r="BM380" s="66">
        <f t="shared" si="1788"/>
        <v>19.502226162714098</v>
      </c>
      <c r="BN380" s="69">
        <f t="shared" si="1789"/>
        <v>19.502226162714098</v>
      </c>
      <c r="BO380" s="69">
        <f t="shared" si="1790"/>
        <v>11.941502168901781</v>
      </c>
      <c r="BP380" s="69">
        <f t="shared" si="1791"/>
        <v>1.8705957471640136</v>
      </c>
      <c r="BQ380" s="69">
        <f t="shared" si="1792"/>
        <v>1.7055306255025342</v>
      </c>
      <c r="BR380" s="69">
        <f t="shared" si="1793"/>
        <v>0.66863278323012809</v>
      </c>
      <c r="BS380" s="69">
        <f t="shared" si="1794"/>
        <v>7.5409769986079941E-2</v>
      </c>
      <c r="BT380" s="69">
        <f t="shared" si="1795"/>
        <v>0.52460838778171437</v>
      </c>
      <c r="BU380" s="69">
        <f t="shared" si="1796"/>
        <v>7.3231197160878406E-2</v>
      </c>
      <c r="BV380" s="70">
        <f t="shared" si="1797"/>
        <v>2.64271548812268</v>
      </c>
      <c r="BW380" s="71">
        <f t="shared" ref="BW380:EH380" si="1802">IF(COUNT(BW350:BW354)&lt;3,"",AVERAGE(BW350:BW354))</f>
        <v>3.68350485770751</v>
      </c>
      <c r="BX380" s="71">
        <f t="shared" si="1802"/>
        <v>1.9291566102013928</v>
      </c>
      <c r="BY380" s="71">
        <f t="shared" si="1802"/>
        <v>3.6949156457745156</v>
      </c>
      <c r="BZ380" s="71">
        <f t="shared" si="1802"/>
        <v>2.0043966295878035</v>
      </c>
      <c r="CA380" s="71">
        <f t="shared" si="1802"/>
        <v>0.82587908149821188</v>
      </c>
      <c r="CB380" s="71">
        <f t="shared" si="1802"/>
        <v>0.2999326903820817</v>
      </c>
      <c r="CC380" s="71">
        <f t="shared" si="1802"/>
        <v>0.66727164426877461</v>
      </c>
      <c r="CD380" s="71">
        <f t="shared" si="1802"/>
        <v>8.0192733672124955E-2</v>
      </c>
      <c r="CE380" s="71">
        <f t="shared" si="1802"/>
        <v>9.877042311311876E-2</v>
      </c>
      <c r="CF380" s="71">
        <f t="shared" si="1802"/>
        <v>1.7780614018445324</v>
      </c>
      <c r="CG380" s="71">
        <f t="shared" si="1802"/>
        <v>3.2351302089215134E-2</v>
      </c>
      <c r="CH380" s="71">
        <f t="shared" si="1802"/>
        <v>9.6710929794842828E-3</v>
      </c>
      <c r="CI380" s="71">
        <f t="shared" si="1802"/>
        <v>9.1901185770750982E-5</v>
      </c>
      <c r="CJ380" s="71">
        <f t="shared" si="1802"/>
        <v>8.421238471673254E-4</v>
      </c>
      <c r="CK380" s="71">
        <f t="shared" si="1802"/>
        <v>7.3911227178618481E-3</v>
      </c>
      <c r="CL380" s="71">
        <f t="shared" si="1802"/>
        <v>0.15458120986260118</v>
      </c>
      <c r="CM380" s="71">
        <f t="shared" si="1802"/>
        <v>4.2683751552795031E-2</v>
      </c>
      <c r="CN380" s="71">
        <f t="shared" si="1802"/>
        <v>9.698023715415021E-5</v>
      </c>
      <c r="CO380" s="71">
        <f t="shared" si="1802"/>
        <v>-9.0547502352719741E-3</v>
      </c>
      <c r="CP380" s="71">
        <f t="shared" si="1802"/>
        <v>6.3994841709015621E-2</v>
      </c>
      <c r="CQ380" s="71">
        <f t="shared" si="1802"/>
        <v>0.1145502262375306</v>
      </c>
      <c r="CR380" s="71">
        <f t="shared" si="1802"/>
        <v>8.3709581027667984E-2</v>
      </c>
      <c r="CS380" s="71">
        <f t="shared" si="1802"/>
        <v>0.11716920798042538</v>
      </c>
      <c r="CT380" s="71">
        <f t="shared" si="1802"/>
        <v>0.37036910671936762</v>
      </c>
      <c r="CU380" s="71">
        <f t="shared" si="1802"/>
        <v>1.9763660455486547E-2</v>
      </c>
      <c r="CV380" s="71">
        <f t="shared" si="1802"/>
        <v>7.2547995482778098E-4</v>
      </c>
      <c r="CW380" s="71">
        <f t="shared" si="1802"/>
        <v>6.8921701486918872E-5</v>
      </c>
      <c r="CX380" s="71">
        <f t="shared" si="1802"/>
        <v>3.155793337097685E-4</v>
      </c>
      <c r="CY380" s="71">
        <f t="shared" si="1802"/>
        <v>7.7772104272539038E-3</v>
      </c>
      <c r="CZ380" s="71">
        <f t="shared" si="1802"/>
        <v>4.773246753246753E-4</v>
      </c>
      <c r="DA380" s="71">
        <f t="shared" si="1802"/>
        <v>3.9237368718238273E-3</v>
      </c>
      <c r="DB380" s="71">
        <f t="shared" si="1802"/>
        <v>3.1657086391868996E-4</v>
      </c>
      <c r="DC380" s="71">
        <f t="shared" si="1802"/>
        <v>5.8360248447204965E-5</v>
      </c>
      <c r="DD380" s="71">
        <f t="shared" si="1802"/>
        <v>0.23250536307171088</v>
      </c>
      <c r="DE380" s="71">
        <f t="shared" si="1802"/>
        <v>4.2855320910973093E-3</v>
      </c>
      <c r="DF380" s="71">
        <f t="shared" si="1802"/>
        <v>5.0752173913043474E-4</v>
      </c>
      <c r="DG380" s="71">
        <f t="shared" si="1802"/>
        <v>1.2978697534349706E-2</v>
      </c>
      <c r="DH380" s="71">
        <f t="shared" si="1802"/>
        <v>2.539751552795031E-5</v>
      </c>
      <c r="DI380" s="71">
        <f t="shared" si="1802"/>
        <v>1.3530077169207603E-4</v>
      </c>
      <c r="DJ380" s="71">
        <f t="shared" si="1802"/>
        <v>1.8212040090344443E-2</v>
      </c>
      <c r="DK380" s="71">
        <f t="shared" si="1802"/>
        <v>1.2943785808394507E-2</v>
      </c>
      <c r="DL380" s="71">
        <f t="shared" si="1802"/>
        <v>1.0646809712027104E-4</v>
      </c>
      <c r="DM380" s="71">
        <f t="shared" si="1802"/>
        <v>0.55258623188405787</v>
      </c>
      <c r="DN380" s="71">
        <f t="shared" si="1802"/>
        <v>0.20021303143233576</v>
      </c>
      <c r="DO380" s="71">
        <f t="shared" si="1802"/>
        <v>6.0462450592885372E-4</v>
      </c>
      <c r="DP380" s="71">
        <f t="shared" si="1802"/>
        <v>6.5642198381328813E-5</v>
      </c>
      <c r="DQ380" s="71">
        <f t="shared" si="1802"/>
        <v>1.7226267645398079E-3</v>
      </c>
      <c r="DR380" s="71">
        <f t="shared" si="1802"/>
        <v>1.3821419160549598E-4</v>
      </c>
      <c r="DS380" s="72">
        <f t="shared" si="1802"/>
        <v>183.65579582269905</v>
      </c>
      <c r="DT380" s="73">
        <f t="shared" si="1802"/>
        <v>12.672214557312254</v>
      </c>
      <c r="DU380" s="71">
        <f t="shared" si="1802"/>
        <v>9.3636961228590252</v>
      </c>
      <c r="DV380" s="71">
        <f t="shared" si="1802"/>
        <v>11.231423801383396</v>
      </c>
      <c r="DW380" s="71">
        <f t="shared" si="1802"/>
        <v>8.19289154776021</v>
      </c>
      <c r="DX380" s="71">
        <f t="shared" si="1802"/>
        <v>4.7628853913043487</v>
      </c>
      <c r="DY380" s="71">
        <f t="shared" si="1802"/>
        <v>0.84460561627140984</v>
      </c>
      <c r="DZ380" s="71">
        <f t="shared" si="1802"/>
        <v>2.0030223303689065</v>
      </c>
      <c r="EA380" s="71">
        <f t="shared" si="1802"/>
        <v>0.25300974934123849</v>
      </c>
      <c r="EB380" s="71">
        <f t="shared" si="1802"/>
        <v>0.28534955928853761</v>
      </c>
      <c r="EC380" s="71">
        <f t="shared" si="1802"/>
        <v>3.3085184344532279</v>
      </c>
      <c r="ED380" s="71">
        <f t="shared" si="1802"/>
        <v>4.4019151515151518E-2</v>
      </c>
      <c r="EE380" s="71">
        <f t="shared" si="1802"/>
        <v>2.8683143939393939E-2</v>
      </c>
      <c r="EF380" s="71">
        <f t="shared" si="1802"/>
        <v>1.7239163372859026E-4</v>
      </c>
      <c r="EG380" s="71">
        <f t="shared" si="1802"/>
        <v>2.0957740447957842E-3</v>
      </c>
      <c r="EH380" s="71">
        <f t="shared" si="1802"/>
        <v>1.862735606060606E-2</v>
      </c>
      <c r="EI380" s="71">
        <f t="shared" ref="EI380:FP380" si="1803">IF(COUNT(EI350:EI354)&lt;3,"",AVERAGE(EI350:EI354))</f>
        <v>0.53550334025032931</v>
      </c>
      <c r="EJ380" s="71">
        <f t="shared" si="1803"/>
        <v>0.10759563274044796</v>
      </c>
      <c r="EK380" s="71">
        <f t="shared" si="1803"/>
        <v>7.1250494071146248E-4</v>
      </c>
      <c r="EL380" s="71">
        <f t="shared" si="1803"/>
        <v>2.0772331357048746E-2</v>
      </c>
      <c r="EM380" s="71">
        <f t="shared" si="1803"/>
        <v>0.3081223567193675</v>
      </c>
      <c r="EN380" s="71">
        <f t="shared" si="1803"/>
        <v>0.20644113471673253</v>
      </c>
      <c r="EO380" s="71">
        <f t="shared" si="1803"/>
        <v>0.18665261363636365</v>
      </c>
      <c r="EP380" s="71">
        <f t="shared" si="1803"/>
        <v>0.39080172859025031</v>
      </c>
      <c r="EQ380" s="71">
        <f t="shared" si="1803"/>
        <v>1.1127901650197631</v>
      </c>
      <c r="ER380" s="71">
        <f t="shared" si="1803"/>
        <v>2.540283860342556E-2</v>
      </c>
      <c r="ES380" s="71">
        <f t="shared" si="1803"/>
        <v>9.0750988142292502E-4</v>
      </c>
      <c r="ET380" s="71">
        <f t="shared" si="1803"/>
        <v>1.6498814229249013E-4</v>
      </c>
      <c r="EU380" s="71">
        <f t="shared" si="1803"/>
        <v>6.8634617918313578E-4</v>
      </c>
      <c r="EV380" s="71">
        <f t="shared" si="1803"/>
        <v>2.411747068511199E-2</v>
      </c>
      <c r="EW380" s="71">
        <f t="shared" si="1803"/>
        <v>1.2468270750988146E-3</v>
      </c>
      <c r="EX380" s="71">
        <f t="shared" si="1803"/>
        <v>6.2424944005270103E-3</v>
      </c>
      <c r="EY380" s="71">
        <f t="shared" si="1803"/>
        <v>1.019663372859025E-3</v>
      </c>
      <c r="EZ380" s="71">
        <f t="shared" si="1803"/>
        <v>1.1483135704874834E-4</v>
      </c>
      <c r="FA380" s="71">
        <f t="shared" si="1803"/>
        <v>0.65473282773386032</v>
      </c>
      <c r="FB380" s="71">
        <f t="shared" si="1803"/>
        <v>9.8764239130434799E-3</v>
      </c>
      <c r="FC380" s="71">
        <f t="shared" si="1803"/>
        <v>2.8028560606060604E-3</v>
      </c>
      <c r="FD380" s="71">
        <f t="shared" si="1803"/>
        <v>3.0862431488801051E-2</v>
      </c>
      <c r="FE380" s="71">
        <f t="shared" si="1803"/>
        <v>-5.1248353096179212E-6</v>
      </c>
      <c r="FF380" s="71">
        <f t="shared" si="1803"/>
        <v>6.2671772068511212E-4</v>
      </c>
      <c r="FG380" s="71">
        <f t="shared" si="1803"/>
        <v>5.2104888010540182E-2</v>
      </c>
      <c r="FH380" s="71">
        <f t="shared" si="1803"/>
        <v>1.9892521739130434E-2</v>
      </c>
      <c r="FI380" s="71">
        <f t="shared" si="1803"/>
        <v>2.829249011857708E-4</v>
      </c>
      <c r="FJ380" s="71">
        <f t="shared" si="1803"/>
        <v>3.2663236136363638</v>
      </c>
      <c r="FK380" s="71">
        <f t="shared" si="1803"/>
        <v>1.1546387832674572</v>
      </c>
      <c r="FL380" s="71">
        <f t="shared" si="1803"/>
        <v>1.9478201581027668E-3</v>
      </c>
      <c r="FM380" s="71">
        <f t="shared" si="1803"/>
        <v>1.8102206851119897E-4</v>
      </c>
      <c r="FN380" s="71">
        <f t="shared" si="1803"/>
        <v>4.0837104743083E-3</v>
      </c>
      <c r="FO380" s="71">
        <f t="shared" si="1803"/>
        <v>3.1038372859025032E-4</v>
      </c>
      <c r="FP380" s="72">
        <f t="shared" si="1803"/>
        <v>58.060656384387343</v>
      </c>
    </row>
    <row r="381" spans="1:172" x14ac:dyDescent="0.2">
      <c r="A381" s="62" t="str">
        <f t="shared" si="1673"/>
        <v>SHEN1</v>
      </c>
      <c r="B381" s="63" t="s">
        <v>76</v>
      </c>
      <c r="C381" s="20"/>
      <c r="D381" s="41"/>
      <c r="E381" s="41"/>
      <c r="F381" s="41"/>
      <c r="G381" s="41"/>
      <c r="H381" s="41"/>
      <c r="I381" s="20"/>
      <c r="J381" s="64">
        <f t="shared" si="1674"/>
        <v>7.7919375678524379</v>
      </c>
      <c r="K381" s="41"/>
      <c r="L381" s="64">
        <f t="shared" ref="L381:U382" si="1804">IF(COUNT(L351:L355)&lt;3,"",AVERAGE(L351:L355))</f>
        <v>22.454795232260494</v>
      </c>
      <c r="M381" s="64">
        <f t="shared" si="1804"/>
        <v>12.454795232260494</v>
      </c>
      <c r="N381" s="64">
        <f t="shared" si="1804"/>
        <v>5.9880822776209301</v>
      </c>
      <c r="O381" s="64">
        <f t="shared" si="1804"/>
        <v>2.3587450831921699</v>
      </c>
      <c r="P381" s="64">
        <f t="shared" si="1804"/>
        <v>2.0402307624694145</v>
      </c>
      <c r="Q381" s="64">
        <f t="shared" si="1804"/>
        <v>0.77115844344061735</v>
      </c>
      <c r="R381" s="64">
        <f t="shared" si="1804"/>
        <v>0.10288507528703181</v>
      </c>
      <c r="S381" s="64">
        <f t="shared" si="1804"/>
        <v>1.0527092371541502</v>
      </c>
      <c r="T381" s="64">
        <f t="shared" si="1804"/>
        <v>0.14098454357236964</v>
      </c>
      <c r="U381" s="65">
        <f t="shared" si="1804"/>
        <v>10</v>
      </c>
      <c r="V381" s="20"/>
      <c r="W381" s="64">
        <f t="shared" si="1676"/>
        <v>18.400866626482212</v>
      </c>
      <c r="X381" s="41"/>
      <c r="Y381" s="64">
        <f t="shared" ref="Y381:AH382" si="1805">IF(COUNT(Y351:Y355)&lt;3,"",AVERAGE(Y351:Y355))</f>
        <v>65.390817570816864</v>
      </c>
      <c r="Z381" s="64">
        <f t="shared" si="1805"/>
        <v>55.390817570816878</v>
      </c>
      <c r="AA381" s="64">
        <f t="shared" si="1805"/>
        <v>36.537422240447953</v>
      </c>
      <c r="AB381" s="64">
        <f t="shared" si="1805"/>
        <v>8.181211444334652</v>
      </c>
      <c r="AC381" s="64">
        <f t="shared" si="1805"/>
        <v>5.9825395036231885</v>
      </c>
      <c r="AD381" s="64">
        <f t="shared" si="1805"/>
        <v>2.3420043050065877</v>
      </c>
      <c r="AE381" s="64">
        <f t="shared" si="1805"/>
        <v>0.25507700131752309</v>
      </c>
      <c r="AF381" s="64">
        <f t="shared" si="1805"/>
        <v>1.8442650889328065</v>
      </c>
      <c r="AG381" s="64">
        <f t="shared" si="1805"/>
        <v>0.24829826745718053</v>
      </c>
      <c r="AH381" s="65">
        <f t="shared" si="1805"/>
        <v>10</v>
      </c>
      <c r="AI381" s="66">
        <f t="shared" si="1758"/>
        <v>7.7919375678524379</v>
      </c>
      <c r="AJ381" s="67">
        <f t="shared" si="1759"/>
        <v>1</v>
      </c>
      <c r="AK381" s="67">
        <f t="shared" si="1760"/>
        <v>0.26667276257402406</v>
      </c>
      <c r="AL381" s="67">
        <f t="shared" si="1761"/>
        <v>0.10504415911143083</v>
      </c>
      <c r="AM381" s="67">
        <f t="shared" si="1762"/>
        <v>9.0859468606431251E-2</v>
      </c>
      <c r="AN381" s="67">
        <f t="shared" si="1763"/>
        <v>3.4342706556179353E-2</v>
      </c>
      <c r="AO381" s="67">
        <f t="shared" si="1764"/>
        <v>4.5818754623608519E-3</v>
      </c>
      <c r="AP381" s="67">
        <f t="shared" si="1765"/>
        <v>4.6881266396129828E-2</v>
      </c>
      <c r="AQ381" s="67">
        <f t="shared" si="1766"/>
        <v>6.2785940425686493E-3</v>
      </c>
      <c r="AR381" s="68">
        <f t="shared" si="1767"/>
        <v>0.4453391757335261</v>
      </c>
      <c r="AS381" s="66">
        <f t="shared" si="1768"/>
        <v>18.400866626482212</v>
      </c>
      <c r="AT381" s="67">
        <f t="shared" si="1769"/>
        <v>1</v>
      </c>
      <c r="AU381" s="67">
        <f t="shared" si="1770"/>
        <v>0.55875463249681356</v>
      </c>
      <c r="AV381" s="67">
        <f t="shared" si="1771"/>
        <v>0.12511254252899612</v>
      </c>
      <c r="AW381" s="67">
        <f t="shared" si="1772"/>
        <v>9.1488984629137349E-2</v>
      </c>
      <c r="AX381" s="67">
        <f t="shared" si="1773"/>
        <v>3.581549202180026E-2</v>
      </c>
      <c r="AY381" s="67">
        <f t="shared" si="1774"/>
        <v>3.9008076484329029E-3</v>
      </c>
      <c r="AZ381" s="67">
        <f t="shared" si="1775"/>
        <v>2.8203731922077695E-2</v>
      </c>
      <c r="BA381" s="67">
        <f t="shared" si="1776"/>
        <v>3.7971427286144386E-3</v>
      </c>
      <c r="BB381" s="68">
        <f t="shared" si="1777"/>
        <v>0.15292667031070858</v>
      </c>
      <c r="BC381" s="66">
        <f t="shared" si="1778"/>
        <v>7.7919375678524379</v>
      </c>
      <c r="BD381" s="69">
        <f t="shared" si="1779"/>
        <v>7.7919375678524379</v>
      </c>
      <c r="BE381" s="69">
        <f t="shared" si="1780"/>
        <v>2.0778975170235316</v>
      </c>
      <c r="BF381" s="69">
        <f t="shared" si="1781"/>
        <v>0.81849752966382683</v>
      </c>
      <c r="BG381" s="69">
        <f t="shared" si="1782"/>
        <v>0.70797130682956089</v>
      </c>
      <c r="BH381" s="69">
        <f t="shared" si="1783"/>
        <v>0.26759622539682615</v>
      </c>
      <c r="BI381" s="69">
        <f t="shared" si="1784"/>
        <v>3.5701687546390783E-2</v>
      </c>
      <c r="BJ381" s="69">
        <f t="shared" si="1785"/>
        <v>0.36529590086050207</v>
      </c>
      <c r="BK381" s="69">
        <f t="shared" si="1786"/>
        <v>4.8922412793585168E-2</v>
      </c>
      <c r="BL381" s="70">
        <f t="shared" si="1787"/>
        <v>3.4700550538345007</v>
      </c>
      <c r="BM381" s="66">
        <f t="shared" si="1788"/>
        <v>18.400866626482212</v>
      </c>
      <c r="BN381" s="69">
        <f t="shared" si="1789"/>
        <v>18.400866626482212</v>
      </c>
      <c r="BO381" s="69">
        <f t="shared" si="1790"/>
        <v>10.28156946950295</v>
      </c>
      <c r="BP381" s="69">
        <f t="shared" si="1791"/>
        <v>2.302179208376141</v>
      </c>
      <c r="BQ381" s="69">
        <f t="shared" si="1792"/>
        <v>1.6834766039530376</v>
      </c>
      <c r="BR381" s="69">
        <f t="shared" si="1793"/>
        <v>0.65903609185498435</v>
      </c>
      <c r="BS381" s="69">
        <f t="shared" si="1794"/>
        <v>7.1778241274375557E-2</v>
      </c>
      <c r="BT381" s="69">
        <f t="shared" si="1795"/>
        <v>0.51897310946721043</v>
      </c>
      <c r="BU381" s="69">
        <f t="shared" si="1796"/>
        <v>6.9870716910951022E-2</v>
      </c>
      <c r="BV381" s="70">
        <f t="shared" si="1797"/>
        <v>2.8139832640193658</v>
      </c>
      <c r="BW381" s="71">
        <f t="shared" ref="BW381:EH382" si="1806">IF(COUNT(BW351:BW355)&lt;3,"",AVERAGE(BW351:BW355))</f>
        <v>3.6807446325992847</v>
      </c>
      <c r="BX381" s="71">
        <f t="shared" si="1806"/>
        <v>1.9209597603990212</v>
      </c>
      <c r="BY381" s="71">
        <f t="shared" si="1806"/>
        <v>3.6860202345191042</v>
      </c>
      <c r="BZ381" s="71">
        <f t="shared" si="1806"/>
        <v>1.9858269932241677</v>
      </c>
      <c r="CA381" s="71">
        <f t="shared" si="1806"/>
        <v>0.79643865857331075</v>
      </c>
      <c r="CB381" s="71">
        <f t="shared" si="1806"/>
        <v>0.29389183267457181</v>
      </c>
      <c r="CC381" s="71">
        <f t="shared" si="1806"/>
        <v>0.69200086561264817</v>
      </c>
      <c r="CD381" s="71">
        <f t="shared" si="1806"/>
        <v>7.7115844344061726E-2</v>
      </c>
      <c r="CE381" s="71">
        <f t="shared" si="1806"/>
        <v>0.10288507528703181</v>
      </c>
      <c r="CF381" s="71">
        <f t="shared" si="1806"/>
        <v>1.7545149789196313</v>
      </c>
      <c r="CG381" s="71">
        <f t="shared" si="1806"/>
        <v>2.3495701298701297E-2</v>
      </c>
      <c r="CH381" s="71">
        <f t="shared" si="1806"/>
        <v>1.0240654244306417E-2</v>
      </c>
      <c r="CI381" s="71">
        <f t="shared" si="1806"/>
        <v>9.1458498023715425E-5</v>
      </c>
      <c r="CJ381" s="71">
        <f t="shared" si="1806"/>
        <v>8.4276416337285916E-4</v>
      </c>
      <c r="CK381" s="71">
        <f t="shared" si="1806"/>
        <v>7.3242689629211379E-3</v>
      </c>
      <c r="CL381" s="71">
        <f t="shared" si="1806"/>
        <v>0.15212832448710709</v>
      </c>
      <c r="CM381" s="71">
        <f t="shared" si="1806"/>
        <v>4.3141957086391867E-2</v>
      </c>
      <c r="CN381" s="71">
        <f t="shared" si="1806"/>
        <v>7.7849802371541516E-5</v>
      </c>
      <c r="CO381" s="71">
        <f t="shared" si="1806"/>
        <v>-8.7214933182759267E-3</v>
      </c>
      <c r="CP381" s="71">
        <f t="shared" si="1806"/>
        <v>6.6920102578580845E-2</v>
      </c>
      <c r="CQ381" s="71">
        <f t="shared" si="1806"/>
        <v>0.12363460173160172</v>
      </c>
      <c r="CR381" s="71">
        <f t="shared" si="1806"/>
        <v>8.4379557312252967E-2</v>
      </c>
      <c r="CS381" s="71">
        <f t="shared" si="1806"/>
        <v>0.1182322870318088</v>
      </c>
      <c r="CT381" s="71">
        <f t="shared" si="1806"/>
        <v>0.38444505533596834</v>
      </c>
      <c r="CU381" s="71">
        <f t="shared" si="1806"/>
        <v>1.470908338038773E-2</v>
      </c>
      <c r="CV381" s="71">
        <f t="shared" si="1806"/>
        <v>7.9688706945228694E-4</v>
      </c>
      <c r="CW381" s="71">
        <f t="shared" si="1806"/>
        <v>6.7641069075851686E-5</v>
      </c>
      <c r="CX381" s="71">
        <f t="shared" si="1806"/>
        <v>3.0413664596273295E-4</v>
      </c>
      <c r="CY381" s="71">
        <f t="shared" si="1806"/>
        <v>8.0504475814041025E-3</v>
      </c>
      <c r="CZ381" s="71">
        <f t="shared" si="1806"/>
        <v>4.7441163184641443E-4</v>
      </c>
      <c r="DA381" s="71">
        <f t="shared" si="1806"/>
        <v>3.9123850931677018E-3</v>
      </c>
      <c r="DB381" s="71">
        <f t="shared" si="1806"/>
        <v>3.2755110107284024E-4</v>
      </c>
      <c r="DC381" s="71">
        <f t="shared" si="1806"/>
        <v>5.6818746470920379E-5</v>
      </c>
      <c r="DD381" s="71">
        <f t="shared" si="1806"/>
        <v>0.2278225093167702</v>
      </c>
      <c r="DE381" s="71">
        <f t="shared" si="1806"/>
        <v>5.1610143045360433E-3</v>
      </c>
      <c r="DF381" s="71">
        <f t="shared" si="1806"/>
        <v>5.2586956521739122E-4</v>
      </c>
      <c r="DG381" s="71">
        <f t="shared" si="1806"/>
        <v>1.3085733107472238E-2</v>
      </c>
      <c r="DH381" s="71">
        <f t="shared" si="1806"/>
        <v>2.545680406549972E-5</v>
      </c>
      <c r="DI381" s="71">
        <f t="shared" si="1806"/>
        <v>1.2653002070393374E-4</v>
      </c>
      <c r="DJ381" s="71">
        <f t="shared" si="1806"/>
        <v>1.905284246188594E-2</v>
      </c>
      <c r="DK381" s="71">
        <f t="shared" si="1806"/>
        <v>1.2321275926971579E-2</v>
      </c>
      <c r="DL381" s="71">
        <f t="shared" si="1806"/>
        <v>9.6456239412761154E-5</v>
      </c>
      <c r="DM381" s="71">
        <f t="shared" si="1806"/>
        <v>0.53457020816864298</v>
      </c>
      <c r="DN381" s="71">
        <f t="shared" si="1806"/>
        <v>0.19307600376435158</v>
      </c>
      <c r="DO381" s="71">
        <f t="shared" si="1806"/>
        <v>6.793715415019763E-4</v>
      </c>
      <c r="DP381" s="71">
        <f t="shared" si="1806"/>
        <v>6.1053265575004696E-5</v>
      </c>
      <c r="DQ381" s="71">
        <f t="shared" si="1806"/>
        <v>1.6988164878599661E-3</v>
      </c>
      <c r="DR381" s="71">
        <f t="shared" si="1806"/>
        <v>9.4471108601543418E-5</v>
      </c>
      <c r="DS381" s="72">
        <f t="shared" si="1806"/>
        <v>185.70734877131565</v>
      </c>
      <c r="DT381" s="73">
        <f t="shared" si="1806"/>
        <v>11.312157492094862</v>
      </c>
      <c r="DU381" s="71">
        <f t="shared" si="1806"/>
        <v>8.2383826880764168</v>
      </c>
      <c r="DV381" s="71">
        <f t="shared" si="1806"/>
        <v>10.180829939064557</v>
      </c>
      <c r="DW381" s="71">
        <f t="shared" si="1806"/>
        <v>7.3613844752964415</v>
      </c>
      <c r="DX381" s="71">
        <f t="shared" si="1806"/>
        <v>3.982565967391305</v>
      </c>
      <c r="DY381" s="71">
        <f t="shared" si="1806"/>
        <v>0.97582218148880118</v>
      </c>
      <c r="DZ381" s="71">
        <f t="shared" si="1806"/>
        <v>1.8738676781949934</v>
      </c>
      <c r="EA381" s="71">
        <f t="shared" si="1806"/>
        <v>0.23420043050065878</v>
      </c>
      <c r="EB381" s="71">
        <f t="shared" si="1806"/>
        <v>0.25507700131752309</v>
      </c>
      <c r="EC381" s="71">
        <f t="shared" si="1806"/>
        <v>3.0737748040184458</v>
      </c>
      <c r="ED381" s="71">
        <f t="shared" si="1806"/>
        <v>3.9851560935441378E-2</v>
      </c>
      <c r="EE381" s="71">
        <f t="shared" si="1806"/>
        <v>2.6341118577075096E-2</v>
      </c>
      <c r="EF381" s="71">
        <f t="shared" si="1806"/>
        <v>1.5915250329380764E-4</v>
      </c>
      <c r="EG381" s="71">
        <f t="shared" si="1806"/>
        <v>2.0658175230566537E-3</v>
      </c>
      <c r="EH381" s="71">
        <f t="shared" si="1806"/>
        <v>1.6826548089591567E-2</v>
      </c>
      <c r="EI381" s="71">
        <f t="shared" ref="EI381:FP382" si="1807">IF(COUNT(EI351:EI355)&lt;3,"",AVERAGE(EI351:EI355))</f>
        <v>0.48822395619235837</v>
      </c>
      <c r="EJ381" s="71">
        <f t="shared" si="1807"/>
        <v>0.10124078491436102</v>
      </c>
      <c r="EK381" s="71">
        <f t="shared" si="1807"/>
        <v>4.0833827404479571E-4</v>
      </c>
      <c r="EL381" s="71">
        <f t="shared" si="1807"/>
        <v>2.3773816864295121E-2</v>
      </c>
      <c r="EM381" s="71">
        <f t="shared" si="1807"/>
        <v>0.2809283059947299</v>
      </c>
      <c r="EN381" s="71">
        <f t="shared" si="1807"/>
        <v>0.20516662022397894</v>
      </c>
      <c r="EO381" s="71">
        <f t="shared" si="1807"/>
        <v>0.17549609189723323</v>
      </c>
      <c r="EP381" s="71">
        <f t="shared" si="1807"/>
        <v>0.35567264888010536</v>
      </c>
      <c r="EQ381" s="71">
        <f t="shared" si="1807"/>
        <v>1.0410374838603427</v>
      </c>
      <c r="ER381" s="71">
        <f t="shared" si="1807"/>
        <v>2.323129512516469E-2</v>
      </c>
      <c r="ES381" s="71">
        <f t="shared" si="1807"/>
        <v>9.951874176548092E-4</v>
      </c>
      <c r="ET381" s="71">
        <f t="shared" si="1807"/>
        <v>1.5204611330698286E-4</v>
      </c>
      <c r="EU381" s="71">
        <f t="shared" si="1807"/>
        <v>6.6104545454545452E-4</v>
      </c>
      <c r="EV381" s="71">
        <f t="shared" si="1807"/>
        <v>2.2040604743083007E-2</v>
      </c>
      <c r="EW381" s="71">
        <f t="shared" si="1807"/>
        <v>1.1289140316205536E-3</v>
      </c>
      <c r="EX381" s="71">
        <f t="shared" si="1807"/>
        <v>6.1484255599472994E-3</v>
      </c>
      <c r="EY381" s="71">
        <f t="shared" si="1807"/>
        <v>9.6501844532279318E-4</v>
      </c>
      <c r="EZ381" s="71">
        <f t="shared" si="1807"/>
        <v>1.016501976284585E-4</v>
      </c>
      <c r="FA381" s="71">
        <f t="shared" si="1807"/>
        <v>0.75645113208168646</v>
      </c>
      <c r="FB381" s="71">
        <f t="shared" si="1807"/>
        <v>1.0168858695652174E-2</v>
      </c>
      <c r="FC381" s="71">
        <f t="shared" si="1807"/>
        <v>2.1745879446640319E-3</v>
      </c>
      <c r="FD381" s="71">
        <f t="shared" si="1807"/>
        <v>2.9473177865612647E-2</v>
      </c>
      <c r="FE381" s="71">
        <f t="shared" si="1807"/>
        <v>-8.3386034255599507E-6</v>
      </c>
      <c r="FF381" s="71">
        <f t="shared" si="1807"/>
        <v>5.5034815546772082E-4</v>
      </c>
      <c r="FG381" s="71">
        <f t="shared" si="1807"/>
        <v>4.5353645256917E-2</v>
      </c>
      <c r="FH381" s="71">
        <f t="shared" si="1807"/>
        <v>1.9559554347826087E-2</v>
      </c>
      <c r="FI381" s="71">
        <f t="shared" si="1807"/>
        <v>2.2521113306982877E-4</v>
      </c>
      <c r="FJ381" s="71">
        <f t="shared" si="1807"/>
        <v>2.7100160629117256</v>
      </c>
      <c r="FK381" s="71">
        <f t="shared" si="1807"/>
        <v>0.96547043906455854</v>
      </c>
      <c r="FL381" s="71">
        <f t="shared" si="1807"/>
        <v>1.7683926218708824E-3</v>
      </c>
      <c r="FM381" s="71">
        <f t="shared" si="1807"/>
        <v>1.519604743083004E-4</v>
      </c>
      <c r="FN381" s="71">
        <f t="shared" si="1807"/>
        <v>3.926206851119894E-3</v>
      </c>
      <c r="FO381" s="71">
        <f t="shared" si="1807"/>
        <v>3.0338010540184449E-4</v>
      </c>
      <c r="FP381" s="72">
        <f t="shared" si="1807"/>
        <v>64.399888047430835</v>
      </c>
    </row>
    <row r="382" spans="1:172" x14ac:dyDescent="0.2">
      <c r="A382" s="62" t="str">
        <f t="shared" si="1673"/>
        <v>SHEN1</v>
      </c>
      <c r="B382" s="63" t="s">
        <v>77</v>
      </c>
      <c r="C382" s="20"/>
      <c r="D382" s="41"/>
      <c r="E382" s="41"/>
      <c r="F382" s="41"/>
      <c r="G382" s="41"/>
      <c r="H382" s="41"/>
      <c r="I382" s="20"/>
      <c r="J382" s="64">
        <f t="shared" si="1674"/>
        <v>7.1439657193675883</v>
      </c>
      <c r="K382" s="41"/>
      <c r="L382" s="64">
        <f t="shared" si="1804"/>
        <v>21.033189561264823</v>
      </c>
      <c r="M382" s="64">
        <f t="shared" si="1804"/>
        <v>11.033189561264825</v>
      </c>
      <c r="N382" s="64">
        <f t="shared" si="1804"/>
        <v>5.0404652213438741</v>
      </c>
      <c r="O382" s="64">
        <f t="shared" si="1804"/>
        <v>1.9975722173913044</v>
      </c>
      <c r="P382" s="64">
        <f t="shared" si="1804"/>
        <v>2.073103948616601</v>
      </c>
      <c r="Q382" s="64">
        <f t="shared" si="1804"/>
        <v>0.71680679841897232</v>
      </c>
      <c r="R382" s="64">
        <f t="shared" si="1804"/>
        <v>8.3852482213438745E-2</v>
      </c>
      <c r="S382" s="64">
        <f t="shared" si="1804"/>
        <v>0.99157596442687745</v>
      </c>
      <c r="T382" s="64">
        <f t="shared" si="1804"/>
        <v>0.12981256521739132</v>
      </c>
      <c r="U382" s="65">
        <f t="shared" si="1804"/>
        <v>10</v>
      </c>
      <c r="V382" s="20"/>
      <c r="W382" s="64">
        <f t="shared" si="1676"/>
        <v>17.777042934782607</v>
      </c>
      <c r="X382" s="41"/>
      <c r="Y382" s="64">
        <f t="shared" si="1805"/>
        <v>61.675934242753627</v>
      </c>
      <c r="Z382" s="64">
        <f t="shared" si="1805"/>
        <v>51.675934242753634</v>
      </c>
      <c r="AA382" s="64">
        <f t="shared" si="1805"/>
        <v>31.516257485507246</v>
      </c>
      <c r="AB382" s="64">
        <f t="shared" si="1805"/>
        <v>9.5648681123188393</v>
      </c>
      <c r="AC382" s="64">
        <f t="shared" si="1805"/>
        <v>6.0961347210144927</v>
      </c>
      <c r="AD382" s="64">
        <f t="shared" si="1805"/>
        <v>2.3171400362318839</v>
      </c>
      <c r="AE382" s="64">
        <f t="shared" si="1805"/>
        <v>0.208738463768116</v>
      </c>
      <c r="AF382" s="64">
        <f t="shared" si="1805"/>
        <v>1.7686890652173912</v>
      </c>
      <c r="AG382" s="64">
        <f t="shared" si="1805"/>
        <v>0.20410636231884061</v>
      </c>
      <c r="AH382" s="65">
        <f t="shared" si="1805"/>
        <v>10</v>
      </c>
      <c r="AI382" s="66">
        <f t="shared" ref="AI382" si="1808">J382</f>
        <v>7.1439657193675883</v>
      </c>
      <c r="AJ382" s="67">
        <f t="shared" ref="AJ382" si="1809">L382/L382</f>
        <v>1</v>
      </c>
      <c r="AK382" s="67">
        <f t="shared" ref="AK382" si="1810">N382/L382</f>
        <v>0.23964340770391304</v>
      </c>
      <c r="AL382" s="67">
        <f t="shared" ref="AL382" si="1811">O382/L382</f>
        <v>9.4972386930324476E-2</v>
      </c>
      <c r="AM382" s="67">
        <f t="shared" ref="AM382" si="1812">P382/L382</f>
        <v>9.8563460505033146E-2</v>
      </c>
      <c r="AN382" s="67">
        <f t="shared" ref="AN382" si="1813">Q382/L382</f>
        <v>3.4079795474247006E-2</v>
      </c>
      <c r="AO382" s="67">
        <f t="shared" ref="AO382" si="1814">R382/L382</f>
        <v>3.9866745825304258E-3</v>
      </c>
      <c r="AP382" s="67">
        <f t="shared" ref="AP382" si="1815">S382/L382</f>
        <v>4.7143395039475379E-2</v>
      </c>
      <c r="AQ382" s="67">
        <f t="shared" ref="AQ382" si="1816">T382/L382</f>
        <v>6.1717964761966934E-3</v>
      </c>
      <c r="AR382" s="68">
        <f t="shared" ref="AR382" si="1817">U382/L382</f>
        <v>0.47543906599958652</v>
      </c>
      <c r="AS382" s="66">
        <f t="shared" ref="AS382" si="1818">W382</f>
        <v>17.777042934782607</v>
      </c>
      <c r="AT382" s="67">
        <f t="shared" ref="AT382" si="1819">Y382/Y382</f>
        <v>1</v>
      </c>
      <c r="AU382" s="67">
        <f t="shared" ref="AU382" si="1820">AA382/Y382</f>
        <v>0.51099765042002787</v>
      </c>
      <c r="AV382" s="67">
        <f t="shared" ref="AV382" si="1821">AB382/Y382</f>
        <v>0.15508266278824348</v>
      </c>
      <c r="AW382" s="67">
        <f t="shared" ref="AW382" si="1822">AC382/Y382</f>
        <v>9.8841384339966185E-2</v>
      </c>
      <c r="AX382" s="67">
        <f t="shared" ref="AX382" si="1823">AD382/Y382</f>
        <v>3.7569597683137279E-2</v>
      </c>
      <c r="AY382" s="67">
        <f t="shared" ref="AY382" si="1824">AE382/Y382</f>
        <v>3.3844394305651061E-3</v>
      </c>
      <c r="AZ382" s="67">
        <f t="shared" ref="AZ382" si="1825">AF382/Y382</f>
        <v>2.8677134557150166E-2</v>
      </c>
      <c r="BA382" s="67">
        <f t="shared" ref="BA382" si="1826">AG382/Y382</f>
        <v>3.3093355589148823E-3</v>
      </c>
      <c r="BB382" s="68">
        <f t="shared" ref="BB382" si="1827">AH382/Y382</f>
        <v>0.16213779528074049</v>
      </c>
      <c r="BC382" s="66">
        <f t="shared" ref="BC382" si="1828">J382</f>
        <v>7.1439657193675883</v>
      </c>
      <c r="BD382" s="69">
        <f t="shared" ref="BD382" si="1829">BC382</f>
        <v>7.1439657193675883</v>
      </c>
      <c r="BE382" s="69">
        <f t="shared" ref="BE382" si="1830">BC382*AK382</f>
        <v>1.7120042895091854</v>
      </c>
      <c r="BF382" s="69">
        <f t="shared" ref="BF382" si="1831">BC382*AL382</f>
        <v>0.67847947651675244</v>
      </c>
      <c r="BG382" s="69">
        <f t="shared" ref="BG382" si="1832">BC382*AM382</f>
        <v>0.70413398303019803</v>
      </c>
      <c r="BH382" s="69">
        <f t="shared" ref="BH382" si="1833">BC382*AN382</f>
        <v>0.24346489059107929</v>
      </c>
      <c r="BI382" s="69">
        <f t="shared" ref="BI382" si="1834">BC382*AO382</f>
        <v>2.8480666551871453E-2</v>
      </c>
      <c r="BJ382" s="69">
        <f t="shared" ref="BJ382" si="1835">BC382*AP382</f>
        <v>0.3367907980566161</v>
      </c>
      <c r="BK382" s="69">
        <f t="shared" ref="BK382" si="1836">BC382*AQ382</f>
        <v>4.4091102452862858E-2</v>
      </c>
      <c r="BL382" s="70">
        <f t="shared" ref="BL382" si="1837">BC382*AR382</f>
        <v>3.3965203891491904</v>
      </c>
      <c r="BM382" s="66">
        <f t="shared" ref="BM382" si="1838">W382</f>
        <v>17.777042934782607</v>
      </c>
      <c r="BN382" s="69">
        <f t="shared" ref="BN382" si="1839">BM382</f>
        <v>17.777042934782607</v>
      </c>
      <c r="BO382" s="69">
        <f t="shared" ref="BO382" si="1840">BM382*AU382</f>
        <v>9.0840271710898683</v>
      </c>
      <c r="BP382" s="69">
        <f t="shared" ref="BP382" si="1841">BM382*AV382</f>
        <v>2.7569111548270171</v>
      </c>
      <c r="BQ382" s="69">
        <f t="shared" ref="BQ382" si="1842">BM382*AW382</f>
        <v>1.757107533144928</v>
      </c>
      <c r="BR382" s="69">
        <f t="shared" ref="BR382" si="1843">BM382*AX382</f>
        <v>0.66787635105564058</v>
      </c>
      <c r="BS382" s="69">
        <f t="shared" ref="BS382" si="1844">BM382*AY382</f>
        <v>6.0165325067327087E-2</v>
      </c>
      <c r="BT382" s="69">
        <f t="shared" ref="BT382" si="1845">BM382*AZ382</f>
        <v>0.50979465226899645</v>
      </c>
      <c r="BU382" s="69">
        <f t="shared" ref="BU382" si="1846">BM382*BA382</f>
        <v>5.8830200316432657E-2</v>
      </c>
      <c r="BV382" s="70">
        <f t="shared" ref="BV382" si="1847">BM382*BB382</f>
        <v>2.8823305480567165</v>
      </c>
      <c r="BW382" s="71">
        <f t="shared" si="1806"/>
        <v>3.3993864421230944</v>
      </c>
      <c r="BX382" s="71">
        <f t="shared" si="1806"/>
        <v>1.757983561264822</v>
      </c>
      <c r="BY382" s="71">
        <f t="shared" si="1806"/>
        <v>3.4034278535667228</v>
      </c>
      <c r="BZ382" s="71">
        <f t="shared" si="1806"/>
        <v>1.8061328893280635</v>
      </c>
      <c r="CA382" s="71">
        <f t="shared" si="1806"/>
        <v>0.67636558498023702</v>
      </c>
      <c r="CB382" s="71">
        <f t="shared" si="1806"/>
        <v>0.25133671146245062</v>
      </c>
      <c r="CC382" s="71">
        <f t="shared" si="1806"/>
        <v>0.70123868379446652</v>
      </c>
      <c r="CD382" s="71">
        <f t="shared" si="1806"/>
        <v>7.1680679841897216E-2</v>
      </c>
      <c r="CE382" s="71">
        <f t="shared" si="1806"/>
        <v>8.3852482213438745E-2</v>
      </c>
      <c r="CF382" s="71">
        <f t="shared" si="1806"/>
        <v>1.652626039525692</v>
      </c>
      <c r="CG382" s="71">
        <f t="shared" si="1806"/>
        <v>2.1659454545454544E-2</v>
      </c>
      <c r="CH382" s="71">
        <f t="shared" si="1806"/>
        <v>8.2956758893280615E-3</v>
      </c>
      <c r="CI382" s="71">
        <f t="shared" si="1806"/>
        <v>7.6458498023715413E-5</v>
      </c>
      <c r="CJ382" s="71">
        <f t="shared" si="1806"/>
        <v>7.8452173913043485E-4</v>
      </c>
      <c r="CK382" s="71">
        <f t="shared" si="1806"/>
        <v>6.2975849802371546E-3</v>
      </c>
      <c r="CL382" s="71">
        <f t="shared" si="1806"/>
        <v>0.13916941106719366</v>
      </c>
      <c r="CM382" s="71">
        <f t="shared" si="1806"/>
        <v>4.110817786561264E-2</v>
      </c>
      <c r="CN382" s="71">
        <f t="shared" si="1806"/>
        <v>7.7849802371541516E-5</v>
      </c>
      <c r="CO382" s="71">
        <f t="shared" si="1806"/>
        <v>-6.9064110671936772E-3</v>
      </c>
      <c r="CP382" s="71">
        <f t="shared" si="1806"/>
        <v>6.7192241106719369E-2</v>
      </c>
      <c r="CQ382" s="71">
        <f t="shared" si="1806"/>
        <v>0.13705336363636364</v>
      </c>
      <c r="CR382" s="71">
        <f t="shared" si="1806"/>
        <v>8.3563193675889325E-2</v>
      </c>
      <c r="CS382" s="71">
        <f t="shared" si="1806"/>
        <v>0.10867475889328064</v>
      </c>
      <c r="CT382" s="71">
        <f t="shared" si="1806"/>
        <v>0.38957714624505929</v>
      </c>
      <c r="CU382" s="71">
        <f t="shared" si="1806"/>
        <v>1.4267988142292496E-2</v>
      </c>
      <c r="CV382" s="71">
        <f t="shared" si="1806"/>
        <v>9.3527667984189715E-4</v>
      </c>
      <c r="CW382" s="71">
        <f t="shared" si="1806"/>
        <v>6.2723320158102763E-5</v>
      </c>
      <c r="CX382" s="71">
        <f t="shared" si="1806"/>
        <v>2.5674703557312256E-4</v>
      </c>
      <c r="CY382" s="71">
        <f t="shared" si="1806"/>
        <v>6.8917549407114618E-3</v>
      </c>
      <c r="CZ382" s="71">
        <f t="shared" si="1806"/>
        <v>3.5881422924901186E-4</v>
      </c>
      <c r="DA382" s="71">
        <f t="shared" si="1806"/>
        <v>3.6318656126482205E-3</v>
      </c>
      <c r="DB382" s="71">
        <f t="shared" si="1806"/>
        <v>2.6794071146245063E-4</v>
      </c>
      <c r="DC382" s="71">
        <f t="shared" si="1806"/>
        <v>4.5130434782608696E-5</v>
      </c>
      <c r="DD382" s="71">
        <f t="shared" si="1806"/>
        <v>0.19483428853754939</v>
      </c>
      <c r="DE382" s="71">
        <f t="shared" si="1806"/>
        <v>5.7690316205533596E-3</v>
      </c>
      <c r="DF382" s="71">
        <f t="shared" si="1806"/>
        <v>2.8614229249011858E-4</v>
      </c>
      <c r="DG382" s="71">
        <f t="shared" si="1806"/>
        <v>1.1816711462450594E-2</v>
      </c>
      <c r="DH382" s="71">
        <f t="shared" si="1806"/>
        <v>1.5885375494071147E-5</v>
      </c>
      <c r="DI382" s="71">
        <f t="shared" si="1806"/>
        <v>1.0279841897233199E-4</v>
      </c>
      <c r="DJ382" s="71">
        <f t="shared" si="1806"/>
        <v>1.4995245059288537E-2</v>
      </c>
      <c r="DK382" s="71">
        <f t="shared" si="1806"/>
        <v>1.1586557312252966E-2</v>
      </c>
      <c r="DL382" s="71">
        <f t="shared" si="1806"/>
        <v>7.8209486166007906E-5</v>
      </c>
      <c r="DM382" s="71">
        <f t="shared" si="1806"/>
        <v>0.45677272332015806</v>
      </c>
      <c r="DN382" s="71">
        <f t="shared" si="1806"/>
        <v>0.16396732411067191</v>
      </c>
      <c r="DO382" s="71">
        <f t="shared" si="1806"/>
        <v>5.8955335968379451E-4</v>
      </c>
      <c r="DP382" s="71">
        <f t="shared" si="1806"/>
        <v>5.830434782608696E-5</v>
      </c>
      <c r="DQ382" s="71">
        <f t="shared" si="1806"/>
        <v>1.4707905138339919E-3</v>
      </c>
      <c r="DR382" s="71">
        <f t="shared" si="1806"/>
        <v>8.6007905138339936E-5</v>
      </c>
      <c r="DS382" s="72">
        <f t="shared" si="1806"/>
        <v>197.80298908300398</v>
      </c>
      <c r="DT382" s="73">
        <f t="shared" si="1806"/>
        <v>10.610711326086957</v>
      </c>
      <c r="DU382" s="71">
        <f t="shared" si="1806"/>
        <v>7.6628969094202901</v>
      </c>
      <c r="DV382" s="71">
        <f t="shared" si="1806"/>
        <v>9.737846539855072</v>
      </c>
      <c r="DW382" s="71">
        <f t="shared" si="1806"/>
        <v>7.0336955108695633</v>
      </c>
      <c r="DX382" s="71">
        <f t="shared" si="1806"/>
        <v>3.517794010869566</v>
      </c>
      <c r="DY382" s="71">
        <f t="shared" si="1806"/>
        <v>1.1413467427536232</v>
      </c>
      <c r="DZ382" s="71">
        <f t="shared" si="1806"/>
        <v>1.9010241050724641</v>
      </c>
      <c r="EA382" s="71">
        <f t="shared" si="1806"/>
        <v>0.23171400362318845</v>
      </c>
      <c r="EB382" s="71">
        <f t="shared" si="1806"/>
        <v>0.208738463768116</v>
      </c>
      <c r="EC382" s="71">
        <f t="shared" si="1806"/>
        <v>2.9478144166666671</v>
      </c>
      <c r="ED382" s="71">
        <f t="shared" si="1806"/>
        <v>3.3078699275362319E-2</v>
      </c>
      <c r="EE382" s="71">
        <f t="shared" si="1806"/>
        <v>2.2467739130434781E-2</v>
      </c>
      <c r="EF382" s="71">
        <f t="shared" si="1806"/>
        <v>1.3810507246376813E-4</v>
      </c>
      <c r="EG382" s="71">
        <f t="shared" si="1806"/>
        <v>2.0779202898550723E-3</v>
      </c>
      <c r="EH382" s="71">
        <f t="shared" si="1806"/>
        <v>1.5994884057971014E-2</v>
      </c>
      <c r="EI382" s="71">
        <f t="shared" si="1807"/>
        <v>0.47360809057971009</v>
      </c>
      <c r="EJ382" s="71">
        <f t="shared" si="1807"/>
        <v>9.2261235507246367E-2</v>
      </c>
      <c r="EK382" s="71">
        <f t="shared" si="1807"/>
        <v>1.719746376811594E-4</v>
      </c>
      <c r="EL382" s="71">
        <f t="shared" si="1807"/>
        <v>3.4124797101449271E-2</v>
      </c>
      <c r="EM382" s="71">
        <f t="shared" si="1807"/>
        <v>0.27409232971014486</v>
      </c>
      <c r="EN382" s="71">
        <f t="shared" si="1807"/>
        <v>0.22266017753623188</v>
      </c>
      <c r="EO382" s="71">
        <f t="shared" si="1807"/>
        <v>0.19091981521739132</v>
      </c>
      <c r="EP382" s="71">
        <f t="shared" si="1807"/>
        <v>0.33432729710144921</v>
      </c>
      <c r="EQ382" s="71">
        <f t="shared" si="1807"/>
        <v>1.0561244166666666</v>
      </c>
      <c r="ER382" s="71">
        <f t="shared" si="1807"/>
        <v>2.008105797101449E-2</v>
      </c>
      <c r="ES382" s="71">
        <f t="shared" si="1807"/>
        <v>1.3456340579710146E-3</v>
      </c>
      <c r="ET382" s="71">
        <f t="shared" si="1807"/>
        <v>1.4571014492753624E-4</v>
      </c>
      <c r="EU382" s="71">
        <f t="shared" si="1807"/>
        <v>6.3402173913043483E-4</v>
      </c>
      <c r="EV382" s="71">
        <f t="shared" si="1807"/>
        <v>1.9418956521739132E-2</v>
      </c>
      <c r="EW382" s="71">
        <f t="shared" si="1807"/>
        <v>1.0974239130434784E-3</v>
      </c>
      <c r="EX382" s="71">
        <f t="shared" si="1807"/>
        <v>6.7832753623188417E-3</v>
      </c>
      <c r="EY382" s="71">
        <f t="shared" si="1807"/>
        <v>8.7471014492753634E-4</v>
      </c>
      <c r="EZ382" s="71">
        <f t="shared" si="1807"/>
        <v>1.0080434782608696E-4</v>
      </c>
      <c r="FA382" s="71">
        <f t="shared" si="1807"/>
        <v>0.88476472101449277</v>
      </c>
      <c r="FB382" s="71">
        <f t="shared" si="1807"/>
        <v>8.6187717391304347E-3</v>
      </c>
      <c r="FC382" s="71">
        <f t="shared" si="1807"/>
        <v>1.3747499999999999E-3</v>
      </c>
      <c r="FD382" s="71">
        <f t="shared" si="1807"/>
        <v>2.8892217391304341E-2</v>
      </c>
      <c r="FE382" s="71">
        <f t="shared" si="1807"/>
        <v>-4.8840579710144966E-6</v>
      </c>
      <c r="FF382" s="71">
        <f t="shared" si="1807"/>
        <v>5.0134420289855075E-4</v>
      </c>
      <c r="FG382" s="71">
        <f t="shared" si="1807"/>
        <v>3.3484554347826087E-2</v>
      </c>
      <c r="FH382" s="71">
        <f t="shared" si="1807"/>
        <v>2.1185336956521739E-2</v>
      </c>
      <c r="FI382" s="71">
        <f t="shared" si="1807"/>
        <v>2.1119927536231883E-4</v>
      </c>
      <c r="FJ382" s="71">
        <f t="shared" si="1807"/>
        <v>2.3789542210144923</v>
      </c>
      <c r="FK382" s="71">
        <f t="shared" si="1807"/>
        <v>0.85279843115942033</v>
      </c>
      <c r="FL382" s="71">
        <f t="shared" si="1807"/>
        <v>1.4781594202898552E-3</v>
      </c>
      <c r="FM382" s="71">
        <f t="shared" si="1807"/>
        <v>1.2543478260869565E-4</v>
      </c>
      <c r="FN382" s="71">
        <f t="shared" si="1807"/>
        <v>3.9610289855072454E-3</v>
      </c>
      <c r="FO382" s="71">
        <f t="shared" si="1807"/>
        <v>3.2003623188405796E-4</v>
      </c>
      <c r="FP382" s="72">
        <f t="shared" si="1807"/>
        <v>68.823098391304342</v>
      </c>
    </row>
    <row r="383" spans="1:172" x14ac:dyDescent="0.2">
      <c r="A383" s="62" t="str">
        <f t="shared" ref="A383" si="1848">A367</f>
        <v>SHEN1</v>
      </c>
      <c r="B383" s="63" t="s">
        <v>78</v>
      </c>
      <c r="C383" s="20"/>
      <c r="D383" s="41"/>
      <c r="E383" s="41"/>
      <c r="F383" s="41"/>
      <c r="G383" s="41"/>
      <c r="H383" s="41"/>
      <c r="I383" s="20"/>
      <c r="J383" s="64" t="str">
        <f t="shared" ref="J383" si="1849">IF(J367="","",J367)</f>
        <v/>
      </c>
      <c r="K383" s="41"/>
      <c r="L383" s="64"/>
      <c r="M383" s="64"/>
      <c r="N383" s="64"/>
      <c r="O383" s="64"/>
      <c r="P383" s="64"/>
      <c r="Q383" s="64"/>
      <c r="R383" s="64"/>
      <c r="S383" s="64"/>
      <c r="T383" s="64"/>
      <c r="U383" s="65"/>
      <c r="V383" s="20"/>
      <c r="W383" s="64"/>
      <c r="X383" s="41"/>
      <c r="Y383" s="64"/>
      <c r="Z383" s="64"/>
      <c r="AA383" s="64"/>
      <c r="AB383" s="64"/>
      <c r="AC383" s="64"/>
      <c r="AD383" s="64"/>
      <c r="AE383" s="64"/>
      <c r="AF383" s="64"/>
      <c r="AG383" s="64"/>
      <c r="AH383" s="65"/>
      <c r="AI383" s="66"/>
      <c r="AJ383" s="67"/>
      <c r="AK383" s="67"/>
      <c r="AL383" s="67"/>
      <c r="AM383" s="67"/>
      <c r="AN383" s="67"/>
      <c r="AO383" s="67"/>
      <c r="AP383" s="67"/>
      <c r="AQ383" s="67"/>
      <c r="AR383" s="68"/>
      <c r="AS383" s="66"/>
      <c r="AT383" s="67"/>
      <c r="AU383" s="67"/>
      <c r="AV383" s="67"/>
      <c r="AW383" s="67"/>
      <c r="AX383" s="67"/>
      <c r="AY383" s="67"/>
      <c r="AZ383" s="67"/>
      <c r="BA383" s="67"/>
      <c r="BB383" s="68"/>
      <c r="BC383" s="66"/>
      <c r="BD383" s="69"/>
      <c r="BE383" s="69"/>
      <c r="BF383" s="69"/>
      <c r="BG383" s="69"/>
      <c r="BH383" s="69"/>
      <c r="BI383" s="69"/>
      <c r="BJ383" s="69"/>
      <c r="BK383" s="69"/>
      <c r="BL383" s="70"/>
      <c r="BM383" s="66"/>
      <c r="BN383" s="69"/>
      <c r="BO383" s="69"/>
      <c r="BP383" s="69"/>
      <c r="BQ383" s="69"/>
      <c r="BR383" s="69"/>
      <c r="BS383" s="69"/>
      <c r="BT383" s="69"/>
      <c r="BU383" s="69"/>
      <c r="BV383" s="70"/>
      <c r="BW383" s="73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2"/>
      <c r="DT383" s="73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2"/>
    </row>
    <row r="384" spans="1:172" x14ac:dyDescent="0.2">
      <c r="A384" s="62" t="str">
        <f>A383</f>
        <v>SHEN1</v>
      </c>
      <c r="B384" s="63" t="s">
        <v>133</v>
      </c>
      <c r="C384" s="20"/>
      <c r="D384" s="41"/>
      <c r="E384" s="41"/>
      <c r="F384" s="41"/>
      <c r="G384" s="41"/>
      <c r="H384" s="41"/>
      <c r="I384" s="20"/>
      <c r="J384" s="64" t="str">
        <f t="shared" ref="J384:J393" si="1850">IF(J358="","",J358)</f>
        <v/>
      </c>
      <c r="K384" s="41"/>
      <c r="L384" s="64"/>
      <c r="M384" s="64"/>
      <c r="N384" s="64"/>
      <c r="O384" s="64"/>
      <c r="P384" s="64"/>
      <c r="Q384" s="64"/>
      <c r="R384" s="64"/>
      <c r="S384" s="64"/>
      <c r="T384" s="64"/>
      <c r="U384" s="65"/>
      <c r="V384" s="20"/>
      <c r="W384" s="64"/>
      <c r="X384" s="41"/>
      <c r="Y384" s="64"/>
      <c r="Z384" s="64"/>
      <c r="AA384" s="64"/>
      <c r="AB384" s="64"/>
      <c r="AC384" s="64"/>
      <c r="AD384" s="64"/>
      <c r="AE384" s="64"/>
      <c r="AF384" s="64"/>
      <c r="AG384" s="64"/>
      <c r="AH384" s="65"/>
      <c r="AI384" s="66"/>
      <c r="AJ384" s="67"/>
      <c r="AK384" s="67"/>
      <c r="AL384" s="67"/>
      <c r="AM384" s="67"/>
      <c r="AN384" s="67"/>
      <c r="AO384" s="67"/>
      <c r="AP384" s="67"/>
      <c r="AQ384" s="67"/>
      <c r="AR384" s="68"/>
      <c r="AS384" s="66"/>
      <c r="AT384" s="67"/>
      <c r="AU384" s="67"/>
      <c r="AV384" s="67"/>
      <c r="AW384" s="67"/>
      <c r="AX384" s="67"/>
      <c r="AY384" s="67"/>
      <c r="AZ384" s="67"/>
      <c r="BA384" s="67"/>
      <c r="BB384" s="68"/>
      <c r="BC384" s="66"/>
      <c r="BD384" s="69"/>
      <c r="BE384" s="69"/>
      <c r="BF384" s="69"/>
      <c r="BG384" s="69"/>
      <c r="BH384" s="69"/>
      <c r="BI384" s="69"/>
      <c r="BJ384" s="69"/>
      <c r="BK384" s="69"/>
      <c r="BL384" s="70"/>
      <c r="BM384" s="66"/>
      <c r="BN384" s="69"/>
      <c r="BO384" s="69"/>
      <c r="BP384" s="69"/>
      <c r="BQ384" s="69"/>
      <c r="BR384" s="69"/>
      <c r="BS384" s="69"/>
      <c r="BT384" s="69"/>
      <c r="BU384" s="69"/>
      <c r="BV384" s="70"/>
      <c r="BW384" s="73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2"/>
      <c r="DT384" s="73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2"/>
    </row>
    <row r="385" spans="1:172" x14ac:dyDescent="0.2">
      <c r="A385" s="62" t="str">
        <f t="shared" ref="A385:A393" si="1851">A384</f>
        <v>SHEN1</v>
      </c>
      <c r="B385" s="63" t="s">
        <v>134</v>
      </c>
      <c r="C385" s="20"/>
      <c r="D385" s="41"/>
      <c r="E385" s="41"/>
      <c r="F385" s="41"/>
      <c r="G385" s="41"/>
      <c r="H385" s="41"/>
      <c r="I385" s="20"/>
      <c r="J385" s="64" t="str">
        <f t="shared" si="1850"/>
        <v/>
      </c>
      <c r="K385" s="41"/>
      <c r="L385" s="64"/>
      <c r="M385" s="64"/>
      <c r="N385" s="64"/>
      <c r="O385" s="64"/>
      <c r="P385" s="64"/>
      <c r="Q385" s="64"/>
      <c r="R385" s="64"/>
      <c r="S385" s="64"/>
      <c r="T385" s="64"/>
      <c r="U385" s="65"/>
      <c r="V385" s="20"/>
      <c r="W385" s="64"/>
      <c r="X385" s="41"/>
      <c r="Y385" s="64"/>
      <c r="Z385" s="64"/>
      <c r="AA385" s="64"/>
      <c r="AB385" s="64"/>
      <c r="AC385" s="64"/>
      <c r="AD385" s="64"/>
      <c r="AE385" s="64"/>
      <c r="AF385" s="64"/>
      <c r="AG385" s="64"/>
      <c r="AH385" s="65"/>
      <c r="AI385" s="66"/>
      <c r="AJ385" s="67"/>
      <c r="AK385" s="67"/>
      <c r="AL385" s="67"/>
      <c r="AM385" s="67"/>
      <c r="AN385" s="67"/>
      <c r="AO385" s="67"/>
      <c r="AP385" s="67"/>
      <c r="AQ385" s="67"/>
      <c r="AR385" s="68"/>
      <c r="AS385" s="66"/>
      <c r="AT385" s="67"/>
      <c r="AU385" s="67"/>
      <c r="AV385" s="67"/>
      <c r="AW385" s="67"/>
      <c r="AX385" s="67"/>
      <c r="AY385" s="67"/>
      <c r="AZ385" s="67"/>
      <c r="BA385" s="67"/>
      <c r="BB385" s="68"/>
      <c r="BC385" s="66"/>
      <c r="BD385" s="69"/>
      <c r="BE385" s="69"/>
      <c r="BF385" s="69"/>
      <c r="BG385" s="69"/>
      <c r="BH385" s="69"/>
      <c r="BI385" s="69"/>
      <c r="BJ385" s="69"/>
      <c r="BK385" s="69"/>
      <c r="BL385" s="70"/>
      <c r="BM385" s="66"/>
      <c r="BN385" s="69"/>
      <c r="BO385" s="69"/>
      <c r="BP385" s="69"/>
      <c r="BQ385" s="69"/>
      <c r="BR385" s="69"/>
      <c r="BS385" s="69"/>
      <c r="BT385" s="69"/>
      <c r="BU385" s="69"/>
      <c r="BV385" s="70"/>
      <c r="BW385" s="73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2"/>
      <c r="DT385" s="73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2"/>
    </row>
    <row r="386" spans="1:172" x14ac:dyDescent="0.2">
      <c r="A386" s="62" t="str">
        <f t="shared" si="1851"/>
        <v>SHEN1</v>
      </c>
      <c r="B386" s="63" t="s">
        <v>135</v>
      </c>
      <c r="C386" s="20"/>
      <c r="D386" s="41"/>
      <c r="E386" s="41"/>
      <c r="F386" s="41"/>
      <c r="G386" s="41"/>
      <c r="H386" s="41"/>
      <c r="I386" s="20"/>
      <c r="J386" s="64" t="str">
        <f t="shared" si="1850"/>
        <v/>
      </c>
      <c r="K386" s="41"/>
      <c r="L386" s="64"/>
      <c r="M386" s="64"/>
      <c r="N386" s="64"/>
      <c r="O386" s="64"/>
      <c r="P386" s="64"/>
      <c r="Q386" s="64"/>
      <c r="R386" s="64"/>
      <c r="S386" s="64"/>
      <c r="T386" s="64"/>
      <c r="U386" s="65"/>
      <c r="V386" s="20"/>
      <c r="W386" s="64"/>
      <c r="X386" s="41"/>
      <c r="Y386" s="64"/>
      <c r="Z386" s="64"/>
      <c r="AA386" s="64"/>
      <c r="AB386" s="64"/>
      <c r="AC386" s="64"/>
      <c r="AD386" s="64"/>
      <c r="AE386" s="64"/>
      <c r="AF386" s="64"/>
      <c r="AG386" s="64"/>
      <c r="AH386" s="65"/>
      <c r="AI386" s="66"/>
      <c r="AJ386" s="67"/>
      <c r="AK386" s="67"/>
      <c r="AL386" s="67"/>
      <c r="AM386" s="67"/>
      <c r="AN386" s="67"/>
      <c r="AO386" s="67"/>
      <c r="AP386" s="67"/>
      <c r="AQ386" s="67"/>
      <c r="AR386" s="68"/>
      <c r="AS386" s="66"/>
      <c r="AT386" s="67"/>
      <c r="AU386" s="67"/>
      <c r="AV386" s="67"/>
      <c r="AW386" s="67"/>
      <c r="AX386" s="67"/>
      <c r="AY386" s="67"/>
      <c r="AZ386" s="67"/>
      <c r="BA386" s="67"/>
      <c r="BB386" s="68"/>
      <c r="BC386" s="66"/>
      <c r="BD386" s="69"/>
      <c r="BE386" s="69"/>
      <c r="BF386" s="69"/>
      <c r="BG386" s="69"/>
      <c r="BH386" s="69"/>
      <c r="BI386" s="69"/>
      <c r="BJ386" s="69"/>
      <c r="BK386" s="69"/>
      <c r="BL386" s="70"/>
      <c r="BM386" s="66"/>
      <c r="BN386" s="69"/>
      <c r="BO386" s="69"/>
      <c r="BP386" s="69"/>
      <c r="BQ386" s="69"/>
      <c r="BR386" s="69"/>
      <c r="BS386" s="69"/>
      <c r="BT386" s="69"/>
      <c r="BU386" s="69"/>
      <c r="BV386" s="70"/>
      <c r="BW386" s="73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2"/>
      <c r="DT386" s="73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2"/>
    </row>
    <row r="387" spans="1:172" x14ac:dyDescent="0.2">
      <c r="A387" s="62" t="str">
        <f t="shared" si="1851"/>
        <v>SHEN1</v>
      </c>
      <c r="B387" s="63" t="s">
        <v>136</v>
      </c>
      <c r="C387" s="20"/>
      <c r="D387" s="41"/>
      <c r="E387" s="41"/>
      <c r="F387" s="41"/>
      <c r="G387" s="41"/>
      <c r="H387" s="41"/>
      <c r="I387" s="20"/>
      <c r="J387" s="64" t="str">
        <f t="shared" si="1850"/>
        <v/>
      </c>
      <c r="K387" s="41"/>
      <c r="L387" s="64"/>
      <c r="M387" s="64"/>
      <c r="N387" s="64"/>
      <c r="O387" s="64"/>
      <c r="P387" s="64"/>
      <c r="Q387" s="64"/>
      <c r="R387" s="64"/>
      <c r="S387" s="64"/>
      <c r="T387" s="64"/>
      <c r="U387" s="65"/>
      <c r="V387" s="20"/>
      <c r="W387" s="64"/>
      <c r="X387" s="41"/>
      <c r="Y387" s="64"/>
      <c r="Z387" s="64"/>
      <c r="AA387" s="64"/>
      <c r="AB387" s="64"/>
      <c r="AC387" s="64"/>
      <c r="AD387" s="64"/>
      <c r="AE387" s="64"/>
      <c r="AF387" s="64"/>
      <c r="AG387" s="64"/>
      <c r="AH387" s="65"/>
      <c r="AI387" s="66"/>
      <c r="AJ387" s="67"/>
      <c r="AK387" s="67"/>
      <c r="AL387" s="67"/>
      <c r="AM387" s="67"/>
      <c r="AN387" s="67"/>
      <c r="AO387" s="67"/>
      <c r="AP387" s="67"/>
      <c r="AQ387" s="67"/>
      <c r="AR387" s="68"/>
      <c r="AS387" s="66"/>
      <c r="AT387" s="67"/>
      <c r="AU387" s="67"/>
      <c r="AV387" s="67"/>
      <c r="AW387" s="67"/>
      <c r="AX387" s="67"/>
      <c r="AY387" s="67"/>
      <c r="AZ387" s="67"/>
      <c r="BA387" s="67"/>
      <c r="BB387" s="68"/>
      <c r="BC387" s="66"/>
      <c r="BD387" s="69"/>
      <c r="BE387" s="69"/>
      <c r="BF387" s="69"/>
      <c r="BG387" s="69"/>
      <c r="BH387" s="69"/>
      <c r="BI387" s="69"/>
      <c r="BJ387" s="69"/>
      <c r="BK387" s="69"/>
      <c r="BL387" s="70"/>
      <c r="BM387" s="66"/>
      <c r="BN387" s="69"/>
      <c r="BO387" s="69"/>
      <c r="BP387" s="69"/>
      <c r="BQ387" s="69"/>
      <c r="BR387" s="69"/>
      <c r="BS387" s="69"/>
      <c r="BT387" s="69"/>
      <c r="BU387" s="69"/>
      <c r="BV387" s="70"/>
      <c r="BW387" s="73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2"/>
      <c r="DT387" s="73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2"/>
    </row>
    <row r="388" spans="1:172" x14ac:dyDescent="0.2">
      <c r="A388" s="62" t="str">
        <f t="shared" si="1851"/>
        <v>SHEN1</v>
      </c>
      <c r="B388" s="63" t="s">
        <v>137</v>
      </c>
      <c r="C388" s="20"/>
      <c r="D388" s="41"/>
      <c r="E388" s="41"/>
      <c r="F388" s="41"/>
      <c r="G388" s="41"/>
      <c r="H388" s="41"/>
      <c r="I388" s="20"/>
      <c r="J388" s="64" t="str">
        <f t="shared" si="1850"/>
        <v/>
      </c>
      <c r="K388" s="41"/>
      <c r="L388" s="64"/>
      <c r="M388" s="64"/>
      <c r="N388" s="64"/>
      <c r="O388" s="64"/>
      <c r="P388" s="64"/>
      <c r="Q388" s="64"/>
      <c r="R388" s="64"/>
      <c r="S388" s="64"/>
      <c r="T388" s="64"/>
      <c r="U388" s="65"/>
      <c r="V388" s="20"/>
      <c r="W388" s="64"/>
      <c r="X388" s="41"/>
      <c r="Y388" s="64"/>
      <c r="Z388" s="64"/>
      <c r="AA388" s="64"/>
      <c r="AB388" s="64"/>
      <c r="AC388" s="64"/>
      <c r="AD388" s="64"/>
      <c r="AE388" s="64"/>
      <c r="AF388" s="64"/>
      <c r="AG388" s="64"/>
      <c r="AH388" s="65"/>
      <c r="AI388" s="66"/>
      <c r="AJ388" s="67"/>
      <c r="AK388" s="67"/>
      <c r="AL388" s="67"/>
      <c r="AM388" s="67"/>
      <c r="AN388" s="67"/>
      <c r="AO388" s="67"/>
      <c r="AP388" s="67"/>
      <c r="AQ388" s="67"/>
      <c r="AR388" s="68"/>
      <c r="AS388" s="66"/>
      <c r="AT388" s="67"/>
      <c r="AU388" s="67"/>
      <c r="AV388" s="67"/>
      <c r="AW388" s="67"/>
      <c r="AX388" s="67"/>
      <c r="AY388" s="67"/>
      <c r="AZ388" s="67"/>
      <c r="BA388" s="67"/>
      <c r="BB388" s="68"/>
      <c r="BC388" s="66"/>
      <c r="BD388" s="69"/>
      <c r="BE388" s="69"/>
      <c r="BF388" s="69"/>
      <c r="BG388" s="69"/>
      <c r="BH388" s="69"/>
      <c r="BI388" s="69"/>
      <c r="BJ388" s="69"/>
      <c r="BK388" s="69"/>
      <c r="BL388" s="70"/>
      <c r="BM388" s="66"/>
      <c r="BN388" s="69"/>
      <c r="BO388" s="69"/>
      <c r="BP388" s="69"/>
      <c r="BQ388" s="69"/>
      <c r="BR388" s="69"/>
      <c r="BS388" s="69"/>
      <c r="BT388" s="69"/>
      <c r="BU388" s="69"/>
      <c r="BV388" s="70"/>
      <c r="BW388" s="73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2"/>
      <c r="DT388" s="73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2"/>
    </row>
    <row r="389" spans="1:172" x14ac:dyDescent="0.2">
      <c r="A389" s="62" t="str">
        <f t="shared" si="1851"/>
        <v>SHEN1</v>
      </c>
      <c r="B389" s="63" t="s">
        <v>138</v>
      </c>
      <c r="C389" s="20"/>
      <c r="D389" s="41"/>
      <c r="E389" s="41"/>
      <c r="F389" s="41"/>
      <c r="G389" s="41"/>
      <c r="H389" s="41"/>
      <c r="I389" s="20"/>
      <c r="J389" s="64" t="str">
        <f t="shared" si="1850"/>
        <v/>
      </c>
      <c r="K389" s="41"/>
      <c r="L389" s="64"/>
      <c r="M389" s="64"/>
      <c r="N389" s="64"/>
      <c r="O389" s="64"/>
      <c r="P389" s="64"/>
      <c r="Q389" s="64"/>
      <c r="R389" s="64"/>
      <c r="S389" s="64"/>
      <c r="T389" s="64"/>
      <c r="U389" s="65"/>
      <c r="V389" s="20"/>
      <c r="W389" s="64"/>
      <c r="X389" s="41"/>
      <c r="Y389" s="64"/>
      <c r="Z389" s="64"/>
      <c r="AA389" s="64"/>
      <c r="AB389" s="64"/>
      <c r="AC389" s="64"/>
      <c r="AD389" s="64"/>
      <c r="AE389" s="64"/>
      <c r="AF389" s="64"/>
      <c r="AG389" s="64"/>
      <c r="AH389" s="65"/>
      <c r="AI389" s="66"/>
      <c r="AJ389" s="67"/>
      <c r="AK389" s="67"/>
      <c r="AL389" s="67"/>
      <c r="AM389" s="67"/>
      <c r="AN389" s="67"/>
      <c r="AO389" s="67"/>
      <c r="AP389" s="67"/>
      <c r="AQ389" s="67"/>
      <c r="AR389" s="68"/>
      <c r="AS389" s="66"/>
      <c r="AT389" s="67"/>
      <c r="AU389" s="67"/>
      <c r="AV389" s="67"/>
      <c r="AW389" s="67"/>
      <c r="AX389" s="67"/>
      <c r="AY389" s="67"/>
      <c r="AZ389" s="67"/>
      <c r="BA389" s="67"/>
      <c r="BB389" s="68"/>
      <c r="BC389" s="66"/>
      <c r="BD389" s="69"/>
      <c r="BE389" s="69"/>
      <c r="BF389" s="69"/>
      <c r="BG389" s="69"/>
      <c r="BH389" s="69"/>
      <c r="BI389" s="69"/>
      <c r="BJ389" s="69"/>
      <c r="BK389" s="69"/>
      <c r="BL389" s="70"/>
      <c r="BM389" s="66"/>
      <c r="BN389" s="69"/>
      <c r="BO389" s="69"/>
      <c r="BP389" s="69"/>
      <c r="BQ389" s="69"/>
      <c r="BR389" s="69"/>
      <c r="BS389" s="69"/>
      <c r="BT389" s="69"/>
      <c r="BU389" s="69"/>
      <c r="BV389" s="70"/>
      <c r="BW389" s="73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2"/>
      <c r="DT389" s="73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2"/>
    </row>
    <row r="390" spans="1:172" x14ac:dyDescent="0.2">
      <c r="A390" s="62" t="str">
        <f t="shared" si="1851"/>
        <v>SHEN1</v>
      </c>
      <c r="B390" s="63" t="s">
        <v>139</v>
      </c>
      <c r="C390" s="20"/>
      <c r="D390" s="41"/>
      <c r="E390" s="41"/>
      <c r="F390" s="41"/>
      <c r="G390" s="41"/>
      <c r="H390" s="41"/>
      <c r="I390" s="20"/>
      <c r="J390" s="64" t="str">
        <f t="shared" si="1850"/>
        <v/>
      </c>
      <c r="K390" s="41"/>
      <c r="L390" s="64"/>
      <c r="M390" s="64"/>
      <c r="N390" s="64"/>
      <c r="O390" s="64"/>
      <c r="P390" s="64"/>
      <c r="Q390" s="64"/>
      <c r="R390" s="64"/>
      <c r="S390" s="64"/>
      <c r="T390" s="64"/>
      <c r="U390" s="65"/>
      <c r="V390" s="20"/>
      <c r="W390" s="64"/>
      <c r="X390" s="41"/>
      <c r="Y390" s="64"/>
      <c r="Z390" s="64"/>
      <c r="AA390" s="64"/>
      <c r="AB390" s="64"/>
      <c r="AC390" s="64"/>
      <c r="AD390" s="64"/>
      <c r="AE390" s="64"/>
      <c r="AF390" s="64"/>
      <c r="AG390" s="64"/>
      <c r="AH390" s="65"/>
      <c r="AI390" s="66"/>
      <c r="AJ390" s="67"/>
      <c r="AK390" s="67"/>
      <c r="AL390" s="67"/>
      <c r="AM390" s="67"/>
      <c r="AN390" s="67"/>
      <c r="AO390" s="67"/>
      <c r="AP390" s="67"/>
      <c r="AQ390" s="67"/>
      <c r="AR390" s="68"/>
      <c r="AS390" s="66"/>
      <c r="AT390" s="67"/>
      <c r="AU390" s="67"/>
      <c r="AV390" s="67"/>
      <c r="AW390" s="67"/>
      <c r="AX390" s="67"/>
      <c r="AY390" s="67"/>
      <c r="AZ390" s="67"/>
      <c r="BA390" s="67"/>
      <c r="BB390" s="68"/>
      <c r="BC390" s="66"/>
      <c r="BD390" s="69"/>
      <c r="BE390" s="69"/>
      <c r="BF390" s="69"/>
      <c r="BG390" s="69"/>
      <c r="BH390" s="69"/>
      <c r="BI390" s="69"/>
      <c r="BJ390" s="69"/>
      <c r="BK390" s="69"/>
      <c r="BL390" s="70"/>
      <c r="BM390" s="66"/>
      <c r="BN390" s="69"/>
      <c r="BO390" s="69"/>
      <c r="BP390" s="69"/>
      <c r="BQ390" s="69"/>
      <c r="BR390" s="69"/>
      <c r="BS390" s="69"/>
      <c r="BT390" s="69"/>
      <c r="BU390" s="69"/>
      <c r="BV390" s="70"/>
      <c r="BW390" s="73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2"/>
      <c r="DT390" s="73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2"/>
    </row>
    <row r="391" spans="1:172" x14ac:dyDescent="0.2">
      <c r="A391" s="62" t="str">
        <f t="shared" si="1851"/>
        <v>SHEN1</v>
      </c>
      <c r="B391" s="63" t="s">
        <v>140</v>
      </c>
      <c r="C391" s="20"/>
      <c r="D391" s="41"/>
      <c r="E391" s="41"/>
      <c r="F391" s="41"/>
      <c r="G391" s="41"/>
      <c r="H391" s="41"/>
      <c r="I391" s="20"/>
      <c r="J391" s="64" t="str">
        <f t="shared" si="1850"/>
        <v/>
      </c>
      <c r="K391" s="41"/>
      <c r="L391" s="64"/>
      <c r="M391" s="64"/>
      <c r="N391" s="64"/>
      <c r="O391" s="64"/>
      <c r="P391" s="64"/>
      <c r="Q391" s="64"/>
      <c r="R391" s="64"/>
      <c r="S391" s="64"/>
      <c r="T391" s="64"/>
      <c r="U391" s="65"/>
      <c r="V391" s="20"/>
      <c r="W391" s="64"/>
      <c r="X391" s="41"/>
      <c r="Y391" s="64"/>
      <c r="Z391" s="64"/>
      <c r="AA391" s="64"/>
      <c r="AB391" s="64"/>
      <c r="AC391" s="64"/>
      <c r="AD391" s="64"/>
      <c r="AE391" s="64"/>
      <c r="AF391" s="64"/>
      <c r="AG391" s="64"/>
      <c r="AH391" s="65"/>
      <c r="AI391" s="66"/>
      <c r="AJ391" s="67"/>
      <c r="AK391" s="67"/>
      <c r="AL391" s="67"/>
      <c r="AM391" s="67"/>
      <c r="AN391" s="67"/>
      <c r="AO391" s="67"/>
      <c r="AP391" s="67"/>
      <c r="AQ391" s="67"/>
      <c r="AR391" s="68"/>
      <c r="AS391" s="66"/>
      <c r="AT391" s="67"/>
      <c r="AU391" s="67"/>
      <c r="AV391" s="67"/>
      <c r="AW391" s="67"/>
      <c r="AX391" s="67"/>
      <c r="AY391" s="67"/>
      <c r="AZ391" s="67"/>
      <c r="BA391" s="67"/>
      <c r="BB391" s="68"/>
      <c r="BC391" s="66"/>
      <c r="BD391" s="69"/>
      <c r="BE391" s="69"/>
      <c r="BF391" s="69"/>
      <c r="BG391" s="69"/>
      <c r="BH391" s="69"/>
      <c r="BI391" s="69"/>
      <c r="BJ391" s="69"/>
      <c r="BK391" s="69"/>
      <c r="BL391" s="70"/>
      <c r="BM391" s="66"/>
      <c r="BN391" s="69"/>
      <c r="BO391" s="69"/>
      <c r="BP391" s="69"/>
      <c r="BQ391" s="69"/>
      <c r="BR391" s="69"/>
      <c r="BS391" s="69"/>
      <c r="BT391" s="69"/>
      <c r="BU391" s="69"/>
      <c r="BV391" s="70"/>
      <c r="BW391" s="73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2"/>
      <c r="DT391" s="73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2"/>
    </row>
    <row r="392" spans="1:172" x14ac:dyDescent="0.2">
      <c r="A392" s="62" t="str">
        <f t="shared" si="1851"/>
        <v>SHEN1</v>
      </c>
      <c r="B392" s="63" t="s">
        <v>141</v>
      </c>
      <c r="C392" s="20"/>
      <c r="D392" s="41"/>
      <c r="E392" s="41"/>
      <c r="F392" s="41"/>
      <c r="G392" s="41"/>
      <c r="H392" s="41"/>
      <c r="I392" s="20"/>
      <c r="J392" s="64" t="str">
        <f t="shared" si="1850"/>
        <v/>
      </c>
      <c r="K392" s="41"/>
      <c r="L392" s="64"/>
      <c r="M392" s="64"/>
      <c r="N392" s="64"/>
      <c r="O392" s="64"/>
      <c r="P392" s="64"/>
      <c r="Q392" s="64"/>
      <c r="R392" s="64"/>
      <c r="S392" s="64"/>
      <c r="T392" s="64"/>
      <c r="U392" s="65"/>
      <c r="V392" s="20"/>
      <c r="W392" s="64"/>
      <c r="X392" s="41"/>
      <c r="Y392" s="64"/>
      <c r="Z392" s="64"/>
      <c r="AA392" s="64"/>
      <c r="AB392" s="64"/>
      <c r="AC392" s="64"/>
      <c r="AD392" s="64"/>
      <c r="AE392" s="64"/>
      <c r="AF392" s="64"/>
      <c r="AG392" s="64"/>
      <c r="AH392" s="65"/>
      <c r="AI392" s="66"/>
      <c r="AJ392" s="67"/>
      <c r="AK392" s="67"/>
      <c r="AL392" s="67"/>
      <c r="AM392" s="67"/>
      <c r="AN392" s="67"/>
      <c r="AO392" s="67"/>
      <c r="AP392" s="67"/>
      <c r="AQ392" s="67"/>
      <c r="AR392" s="68"/>
      <c r="AS392" s="66"/>
      <c r="AT392" s="67"/>
      <c r="AU392" s="67"/>
      <c r="AV392" s="67"/>
      <c r="AW392" s="67"/>
      <c r="AX392" s="67"/>
      <c r="AY392" s="67"/>
      <c r="AZ392" s="67"/>
      <c r="BA392" s="67"/>
      <c r="BB392" s="68"/>
      <c r="BC392" s="66"/>
      <c r="BD392" s="69"/>
      <c r="BE392" s="69"/>
      <c r="BF392" s="69"/>
      <c r="BG392" s="69"/>
      <c r="BH392" s="69"/>
      <c r="BI392" s="69"/>
      <c r="BJ392" s="69"/>
      <c r="BK392" s="69"/>
      <c r="BL392" s="70"/>
      <c r="BM392" s="66"/>
      <c r="BN392" s="69"/>
      <c r="BO392" s="69"/>
      <c r="BP392" s="69"/>
      <c r="BQ392" s="69"/>
      <c r="BR392" s="69"/>
      <c r="BS392" s="69"/>
      <c r="BT392" s="69"/>
      <c r="BU392" s="69"/>
      <c r="BV392" s="70"/>
      <c r="BW392" s="73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2"/>
      <c r="DT392" s="73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2"/>
    </row>
    <row r="393" spans="1:172" x14ac:dyDescent="0.2">
      <c r="A393" s="62" t="str">
        <f t="shared" si="1851"/>
        <v>SHEN1</v>
      </c>
      <c r="B393" s="63" t="s">
        <v>142</v>
      </c>
      <c r="C393" s="20"/>
      <c r="D393" s="41"/>
      <c r="E393" s="41"/>
      <c r="F393" s="41"/>
      <c r="G393" s="41"/>
      <c r="H393" s="41"/>
      <c r="I393" s="20"/>
      <c r="J393" s="64" t="str">
        <f t="shared" si="1850"/>
        <v/>
      </c>
      <c r="K393" s="41"/>
      <c r="L393" s="64"/>
      <c r="M393" s="64"/>
      <c r="N393" s="64"/>
      <c r="O393" s="64"/>
      <c r="P393" s="64"/>
      <c r="Q393" s="64"/>
      <c r="R393" s="64"/>
      <c r="S393" s="64"/>
      <c r="T393" s="64"/>
      <c r="U393" s="65"/>
      <c r="V393" s="20"/>
      <c r="W393" s="64"/>
      <c r="X393" s="41"/>
      <c r="Y393" s="64"/>
      <c r="Z393" s="64"/>
      <c r="AA393" s="64"/>
      <c r="AB393" s="64"/>
      <c r="AC393" s="64"/>
      <c r="AD393" s="64"/>
      <c r="AE393" s="64"/>
      <c r="AF393" s="64"/>
      <c r="AG393" s="64"/>
      <c r="AH393" s="65"/>
      <c r="AI393" s="66"/>
      <c r="AJ393" s="67"/>
      <c r="AK393" s="67"/>
      <c r="AL393" s="67"/>
      <c r="AM393" s="67"/>
      <c r="AN393" s="67"/>
      <c r="AO393" s="67"/>
      <c r="AP393" s="67"/>
      <c r="AQ393" s="67"/>
      <c r="AR393" s="68"/>
      <c r="AS393" s="66"/>
      <c r="AT393" s="67"/>
      <c r="AU393" s="67"/>
      <c r="AV393" s="67"/>
      <c r="AW393" s="67"/>
      <c r="AX393" s="67"/>
      <c r="AY393" s="67"/>
      <c r="AZ393" s="67"/>
      <c r="BA393" s="67"/>
      <c r="BB393" s="68"/>
      <c r="BC393" s="66"/>
      <c r="BD393" s="69"/>
      <c r="BE393" s="69"/>
      <c r="BF393" s="69"/>
      <c r="BG393" s="69"/>
      <c r="BH393" s="69"/>
      <c r="BI393" s="69"/>
      <c r="BJ393" s="69"/>
      <c r="BK393" s="69"/>
      <c r="BL393" s="70"/>
      <c r="BM393" s="66"/>
      <c r="BN393" s="69"/>
      <c r="BO393" s="69"/>
      <c r="BP393" s="69"/>
      <c r="BQ393" s="69"/>
      <c r="BR393" s="69"/>
      <c r="BS393" s="69"/>
      <c r="BT393" s="69"/>
      <c r="BU393" s="69"/>
      <c r="BV393" s="70"/>
      <c r="BW393" s="73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2"/>
      <c r="DT393" s="73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2"/>
    </row>
    <row r="394" spans="1:172" s="27" customFormat="1" ht="12" thickBot="1" x14ac:dyDescent="0.25">
      <c r="B394" s="89"/>
      <c r="C394" s="90"/>
      <c r="D394" s="40"/>
      <c r="E394" s="40"/>
      <c r="F394" s="40"/>
      <c r="G394" s="40"/>
      <c r="H394" s="40"/>
      <c r="I394" s="9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28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28"/>
      <c r="AI394" s="90"/>
      <c r="AJ394" s="91"/>
      <c r="AK394" s="91"/>
      <c r="AL394" s="91"/>
      <c r="AM394" s="91"/>
      <c r="AN394" s="91"/>
      <c r="AO394" s="91"/>
      <c r="AP394" s="91"/>
      <c r="AQ394" s="91"/>
      <c r="AR394" s="92"/>
      <c r="AS394" s="90"/>
      <c r="AT394" s="91"/>
      <c r="AU394" s="91"/>
      <c r="AV394" s="91"/>
      <c r="AW394" s="91"/>
      <c r="AX394" s="91"/>
      <c r="AY394" s="91"/>
      <c r="AZ394" s="91"/>
      <c r="BA394" s="91"/>
      <c r="BB394" s="92"/>
      <c r="BC394" s="90"/>
      <c r="BD394" s="93"/>
      <c r="BE394" s="93"/>
      <c r="BF394" s="93"/>
      <c r="BG394" s="93"/>
      <c r="BH394" s="93"/>
      <c r="BI394" s="93"/>
      <c r="BJ394" s="93"/>
      <c r="BK394" s="93"/>
      <c r="BL394" s="94"/>
      <c r="BM394" s="90"/>
      <c r="BN394" s="93"/>
      <c r="BO394" s="93"/>
      <c r="BP394" s="93"/>
      <c r="BQ394" s="93"/>
      <c r="BR394" s="93"/>
      <c r="BS394" s="93"/>
      <c r="BT394" s="93"/>
      <c r="BU394" s="93"/>
      <c r="BV394" s="94"/>
      <c r="BW394" s="76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8"/>
      <c r="DT394" s="76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8"/>
    </row>
    <row r="395" spans="1:172" x14ac:dyDescent="0.2">
      <c r="A395" s="34" t="s">
        <v>98</v>
      </c>
      <c r="B395" s="35">
        <v>2000</v>
      </c>
      <c r="C395" s="36"/>
      <c r="D395" s="37"/>
      <c r="E395" s="37"/>
      <c r="F395" s="37"/>
      <c r="G395" s="125">
        <f>Tracking!DA23</f>
        <v>4.3893142559999996</v>
      </c>
      <c r="H395" s="125">
        <f>Tracking!DB20</f>
        <v>9.4842666107000007</v>
      </c>
      <c r="I395" s="36"/>
      <c r="J395" s="37"/>
      <c r="K395" s="37"/>
      <c r="L395" s="39" t="s">
        <v>99</v>
      </c>
      <c r="M395" s="39" t="s">
        <v>99</v>
      </c>
      <c r="N395" s="39"/>
      <c r="O395" s="39"/>
      <c r="P395" s="39"/>
      <c r="Q395" s="39"/>
      <c r="R395" s="39"/>
      <c r="S395" s="39"/>
      <c r="T395" s="39"/>
      <c r="U395" s="79"/>
      <c r="V395" s="37"/>
      <c r="W395" s="37"/>
      <c r="X395" s="37"/>
      <c r="Y395" s="39"/>
      <c r="Z395" s="39" t="s">
        <v>99</v>
      </c>
      <c r="AA395" s="39"/>
      <c r="AB395" s="39"/>
      <c r="AC395" s="39"/>
      <c r="AD395" s="39"/>
      <c r="AE395" s="39"/>
      <c r="AF395" s="39"/>
      <c r="AG395" s="39"/>
      <c r="AH395" s="79"/>
      <c r="AI395" s="36"/>
      <c r="AJ395" s="80"/>
      <c r="AK395" s="80"/>
      <c r="AL395" s="80"/>
      <c r="AM395" s="80"/>
      <c r="AN395" s="80"/>
      <c r="AO395" s="80"/>
      <c r="AP395" s="80"/>
      <c r="AQ395" s="80"/>
      <c r="AR395" s="81"/>
      <c r="AS395" s="36"/>
      <c r="AT395" s="80"/>
      <c r="AU395" s="80"/>
      <c r="AV395" s="80"/>
      <c r="AW395" s="80"/>
      <c r="AX395" s="80"/>
      <c r="AY395" s="80"/>
      <c r="AZ395" s="80"/>
      <c r="BA395" s="80"/>
      <c r="BB395" s="81"/>
      <c r="BC395" s="82"/>
      <c r="BD395" s="34"/>
      <c r="BE395" s="34"/>
      <c r="BF395" s="34"/>
      <c r="BG395" s="34"/>
      <c r="BH395" s="34"/>
      <c r="BI395" s="34"/>
      <c r="BJ395" s="34"/>
      <c r="BK395" s="34"/>
      <c r="BL395" s="35"/>
      <c r="BM395" s="82"/>
      <c r="BN395" s="34"/>
      <c r="BO395" s="34"/>
      <c r="BP395" s="34"/>
      <c r="BQ395" s="34"/>
      <c r="BR395" s="34"/>
      <c r="BS395" s="34"/>
      <c r="BT395" s="34"/>
      <c r="BU395" s="34"/>
      <c r="BV395" s="35"/>
      <c r="BW395" s="83"/>
      <c r="BX395" s="84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84"/>
      <c r="DH395" s="84"/>
      <c r="DI395" s="84"/>
      <c r="DJ395" s="84"/>
      <c r="DK395" s="84"/>
      <c r="DL395" s="84"/>
      <c r="DM395" s="84"/>
      <c r="DN395" s="84"/>
      <c r="DO395" s="84"/>
      <c r="DP395" s="84"/>
      <c r="DQ395" s="84"/>
      <c r="DR395" s="84"/>
      <c r="DS395" s="85"/>
      <c r="DT395" s="83"/>
      <c r="DU395" s="84"/>
      <c r="DV395" s="84"/>
      <c r="DW395" s="84"/>
      <c r="DX395" s="84"/>
      <c r="DY395" s="84"/>
      <c r="DZ395" s="84"/>
      <c r="EA395" s="84"/>
      <c r="EB395" s="84"/>
      <c r="EC395" s="84"/>
      <c r="ED395" s="84"/>
      <c r="EE395" s="84"/>
      <c r="EF395" s="84"/>
      <c r="EG395" s="84"/>
      <c r="EH395" s="84"/>
      <c r="EI395" s="84"/>
      <c r="EJ395" s="84"/>
      <c r="EK395" s="84"/>
      <c r="EL395" s="84"/>
      <c r="EM395" s="84"/>
      <c r="EN395" s="84"/>
      <c r="EO395" s="84"/>
      <c r="EP395" s="84"/>
      <c r="EQ395" s="84"/>
      <c r="ER395" s="84"/>
      <c r="ES395" s="84"/>
      <c r="ET395" s="84"/>
      <c r="EU395" s="84"/>
      <c r="EV395" s="84"/>
      <c r="EW395" s="84"/>
      <c r="EX395" s="84"/>
      <c r="EY395" s="84"/>
      <c r="EZ395" s="84"/>
      <c r="FA395" s="84"/>
      <c r="FB395" s="84"/>
      <c r="FC395" s="84"/>
      <c r="FD395" s="84"/>
      <c r="FE395" s="84"/>
      <c r="FF395" s="84"/>
      <c r="FG395" s="84"/>
      <c r="FH395" s="84"/>
      <c r="FI395" s="84"/>
      <c r="FJ395" s="84"/>
      <c r="FK395" s="84"/>
      <c r="FL395" s="84"/>
      <c r="FM395" s="84"/>
      <c r="FN395" s="84"/>
      <c r="FO395" s="84"/>
      <c r="FP395" s="85"/>
    </row>
    <row r="396" spans="1:172" x14ac:dyDescent="0.2">
      <c r="A396" s="2" t="s">
        <v>98</v>
      </c>
      <c r="B396" s="21">
        <v>2001</v>
      </c>
      <c r="C396" s="20"/>
      <c r="D396" s="15"/>
      <c r="E396" s="15"/>
      <c r="F396" s="15"/>
      <c r="G396" s="42">
        <f>G395</f>
        <v>4.3893142559999996</v>
      </c>
      <c r="H396" s="104">
        <f>H395</f>
        <v>9.4842666107000007</v>
      </c>
      <c r="I396" s="38">
        <f>Tracking!CW24</f>
        <v>14.542399090909093</v>
      </c>
      <c r="J396" s="41"/>
      <c r="K396" s="41"/>
      <c r="L396" s="108">
        <v>43.149893181818186</v>
      </c>
      <c r="M396" s="108">
        <v>32.149893181818179</v>
      </c>
      <c r="N396" s="108">
        <v>19.18487318181818</v>
      </c>
      <c r="O396" s="108">
        <v>3.2609245454545457</v>
      </c>
      <c r="P396" s="108">
        <v>5.3708999999999998</v>
      </c>
      <c r="Q396" s="108">
        <v>2.8101363636363637</v>
      </c>
      <c r="R396" s="108">
        <v>0.22445545454545454</v>
      </c>
      <c r="S396" s="108">
        <v>1.2455481818181822</v>
      </c>
      <c r="T396" s="108">
        <v>5.3055909090909077E-2</v>
      </c>
      <c r="U396" s="110">
        <v>11</v>
      </c>
      <c r="V396" s="38">
        <f>Tracking!CV24</f>
        <v>28.356976086956518</v>
      </c>
      <c r="W396" s="41"/>
      <c r="X396" s="41"/>
      <c r="Y396" s="108">
        <v>178.55001304347826</v>
      </c>
      <c r="Z396" s="108">
        <v>167.55001304347829</v>
      </c>
      <c r="AA396" s="108">
        <v>132.29035826086957</v>
      </c>
      <c r="AB396" s="108">
        <v>7.2127260869565228</v>
      </c>
      <c r="AC396" s="108">
        <v>16.83227304347826</v>
      </c>
      <c r="AD396" s="108">
        <v>6.9203478260869566</v>
      </c>
      <c r="AE396" s="108">
        <v>0.79879043478260903</v>
      </c>
      <c r="AF396" s="108">
        <v>2.9930582608695651</v>
      </c>
      <c r="AG396" s="108">
        <v>0.50245826086956524</v>
      </c>
      <c r="AH396" s="110">
        <v>11</v>
      </c>
      <c r="AI396" s="38">
        <f t="shared" ref="AI396:AI411" si="1852">I396</f>
        <v>14.542399090909093</v>
      </c>
      <c r="AJ396" s="121">
        <f t="shared" ref="AJ396:AJ411" si="1853">L396/L396</f>
        <v>1</v>
      </c>
      <c r="AK396" s="121">
        <f t="shared" ref="AK396:AK411" si="1854">N396/L396</f>
        <v>0.44460998086322023</v>
      </c>
      <c r="AL396" s="121">
        <f t="shared" ref="AL396:AL411" si="1855">O396/L396</f>
        <v>7.5572018955277098E-2</v>
      </c>
      <c r="AM396" s="121">
        <f t="shared" ref="AM396:AM411" si="1856">P396/L396</f>
        <v>0.12447076004033085</v>
      </c>
      <c r="AN396" s="121">
        <f t="shared" ref="AN396:AN411" si="1857">Q396/L396</f>
        <v>6.5124990038688074E-2</v>
      </c>
      <c r="AO396" s="121">
        <f t="shared" ref="AO396:AO411" si="1858">R396/L396</f>
        <v>5.2017615339087792E-3</v>
      </c>
      <c r="AP396" s="121">
        <f t="shared" ref="AP396:AP411" si="1859">S396/L396</f>
        <v>2.8865614488774942E-2</v>
      </c>
      <c r="AQ396" s="121">
        <f t="shared" ref="AQ396:AQ411" si="1860">T396/L396</f>
        <v>1.2295722000365214E-3</v>
      </c>
      <c r="AR396" s="122">
        <f t="shared" ref="AR396:AR411" si="1861">U396/L396</f>
        <v>0.25492531241386723</v>
      </c>
      <c r="AS396" s="38">
        <f t="shared" ref="AS396:AS411" si="1862">V396</f>
        <v>28.356976086956518</v>
      </c>
      <c r="AT396" s="121">
        <f>Y396/Y396</f>
        <v>1</v>
      </c>
      <c r="AU396" s="121">
        <f>AA396/Y396</f>
        <v>0.74091486192530198</v>
      </c>
      <c r="AV396" s="121">
        <f>AB396/Y396</f>
        <v>4.0396110669564445E-2</v>
      </c>
      <c r="AW396" s="121">
        <f>AC396/Y396</f>
        <v>9.427203480169713E-2</v>
      </c>
      <c r="AX396" s="121">
        <f>AD396/Y396</f>
        <v>3.8758596026547479E-2</v>
      </c>
      <c r="AY396" s="121">
        <f>AE396/Y396</f>
        <v>4.4737629595585499E-3</v>
      </c>
      <c r="AZ396" s="121">
        <f>AF396/Y396</f>
        <v>1.6763136612825299E-2</v>
      </c>
      <c r="BA396" s="121">
        <f>AG396/Y396</f>
        <v>2.8141037477673716E-3</v>
      </c>
      <c r="BB396" s="122">
        <f>AH396/Y396</f>
        <v>6.1607388386588455E-2</v>
      </c>
      <c r="BC396" s="38">
        <f t="shared" ref="BC396:BC411" si="1863">I396</f>
        <v>14.542399090909093</v>
      </c>
      <c r="BD396" s="123">
        <f>BC396</f>
        <v>14.542399090909093</v>
      </c>
      <c r="BE396" s="123">
        <f t="shared" ref="BE396:BE411" si="1864">BC396*AK396</f>
        <v>6.4656957815144036</v>
      </c>
      <c r="BF396" s="123">
        <f t="shared" ref="BF396:BF411" si="1865">BC396*AL396</f>
        <v>1.0989984597533864</v>
      </c>
      <c r="BG396" s="123">
        <f t="shared" ref="BG396:BG411" si="1866">BC396*AM396</f>
        <v>1.8101034676552712</v>
      </c>
      <c r="BH396" s="123">
        <f t="shared" ref="BH396:BH411" si="1867">BC396*AN396</f>
        <v>0.94707359593408125</v>
      </c>
      <c r="BI396" s="123">
        <f t="shared" ref="BI396:BI411" si="1868">BC396*AO396</f>
        <v>7.5646092201840917E-2</v>
      </c>
      <c r="BJ396" s="123">
        <f t="shared" ref="BJ396:BJ411" si="1869">BC396*AP396</f>
        <v>0.41977528590009305</v>
      </c>
      <c r="BK396" s="123">
        <f t="shared" ref="BK396:BK411" si="1870">BC396*AQ396</f>
        <v>1.7880929644018204E-2</v>
      </c>
      <c r="BL396" s="124">
        <f t="shared" ref="BL396:BL411" si="1871">BC396*AR396</f>
        <v>3.7072256314971392</v>
      </c>
      <c r="BM396" s="38">
        <f t="shared" ref="BM396:BM411" si="1872">V396</f>
        <v>28.356976086956518</v>
      </c>
      <c r="BN396" s="123">
        <f>BM396</f>
        <v>28.356976086956518</v>
      </c>
      <c r="BO396" s="123">
        <f t="shared" ref="BO396:BO411" si="1873">BM396*AU396</f>
        <v>21.010105022086478</v>
      </c>
      <c r="BP396" s="123">
        <f t="shared" ref="BP396:BP411" si="1874">BM396*AV396</f>
        <v>1.145511544262888</v>
      </c>
      <c r="BQ396" s="123">
        <f t="shared" ref="BQ396:BQ411" si="1875">BM396*AW396</f>
        <v>2.6732698365404581</v>
      </c>
      <c r="BR396" s="123">
        <f t="shared" ref="BR396:BR411" si="1876">BM396*AX396</f>
        <v>1.0990765806888148</v>
      </c>
      <c r="BS396" s="123">
        <f t="shared" ref="BS396:BS411" si="1877">BM396*AY396</f>
        <v>0.12686238926291363</v>
      </c>
      <c r="BT396" s="123">
        <f t="shared" ref="BT396:BT411" si="1878">BM396*AZ396</f>
        <v>0.47535186407227226</v>
      </c>
      <c r="BU396" s="123">
        <f t="shared" ref="BU396:BU411" si="1879">BM396*BA396</f>
        <v>7.9799472681654077E-2</v>
      </c>
      <c r="BV396" s="124">
        <f t="shared" ref="BV396:BV411" si="1880">BM396*BB396</f>
        <v>1.7469992392583316</v>
      </c>
      <c r="BW396" s="114">
        <v>6.8216136363636357</v>
      </c>
      <c r="BX396" s="115">
        <v>4.7456999999999994</v>
      </c>
      <c r="BY396" s="115">
        <v>6.962800909090908</v>
      </c>
      <c r="BZ396" s="115">
        <v>5.047820909090909</v>
      </c>
      <c r="CA396" s="115">
        <v>2.3998054545454548</v>
      </c>
      <c r="CB396" s="115">
        <v>0.40472045454545447</v>
      </c>
      <c r="CC396" s="115">
        <v>1.7284009090909094</v>
      </c>
      <c r="CD396" s="115">
        <v>0.28101363636363641</v>
      </c>
      <c r="CE396" s="115">
        <v>0.22445545454545454</v>
      </c>
      <c r="CF396" s="115">
        <v>2.0759136363636363</v>
      </c>
      <c r="CG396" s="115">
        <v>9.426818181818182E-3</v>
      </c>
      <c r="CH396" s="115">
        <v>5.8186363636363644E-3</v>
      </c>
      <c r="CI396" s="115">
        <v>1.3499999999999997E-4</v>
      </c>
      <c r="CJ396" s="115">
        <v>1.3981818181818182E-3</v>
      </c>
      <c r="CK396" s="115">
        <v>1.8125454545454542E-2</v>
      </c>
      <c r="CL396" s="115">
        <v>0.36097272727272728</v>
      </c>
      <c r="CM396" s="115">
        <v>9.3200000000000005E-2</v>
      </c>
      <c r="CN396" s="115">
        <v>5.7681818181818173E-3</v>
      </c>
      <c r="CO396" s="115">
        <v>8.8568181818181824E-2</v>
      </c>
      <c r="CP396" s="115">
        <v>0.15155909090909089</v>
      </c>
      <c r="CQ396" s="115">
        <v>0.27190909090909082</v>
      </c>
      <c r="CR396" s="115">
        <v>0.26925909090909089</v>
      </c>
      <c r="CS396" s="115">
        <v>0.17892727272727271</v>
      </c>
      <c r="CT396" s="115">
        <v>0.96022272727272717</v>
      </c>
      <c r="CU396" s="115">
        <v>-7.4613636363636368E-2</v>
      </c>
      <c r="CV396" s="115">
        <v>1.9636363636363636E-4</v>
      </c>
      <c r="CW396" s="115">
        <v>4.9409090909090909E-4</v>
      </c>
      <c r="CX396" s="115">
        <v>5.1181818181818186E-4</v>
      </c>
      <c r="CY396" s="115">
        <v>1.8545909090909092E-2</v>
      </c>
      <c r="CZ396" s="115">
        <v>1.2272727272727277E-3</v>
      </c>
      <c r="DA396" s="115">
        <v>0</v>
      </c>
      <c r="DB396" s="115">
        <v>8.6227272727272726E-4</v>
      </c>
      <c r="DC396" s="115">
        <v>1.4954545454545453E-4</v>
      </c>
      <c r="DD396" s="115">
        <v>0.31373636363636365</v>
      </c>
      <c r="DE396" s="115">
        <v>1.5295454545454546E-2</v>
      </c>
      <c r="DF396" s="115">
        <v>0</v>
      </c>
      <c r="DG396" s="115">
        <v>4.5011363636363634E-2</v>
      </c>
      <c r="DH396" s="115">
        <v>1.7772727272727271E-4</v>
      </c>
      <c r="DI396" s="115">
        <v>6.7772727272727299E-4</v>
      </c>
      <c r="DJ396" s="115">
        <v>5.0587272727272731E-2</v>
      </c>
      <c r="DK396" s="115">
        <v>1.3826818181818183E-2</v>
      </c>
      <c r="DL396" s="115">
        <v>1.0727272727272728E-4</v>
      </c>
      <c r="DM396" s="115">
        <v>1.7328000000000001</v>
      </c>
      <c r="DN396" s="115">
        <v>0.58177090909090901</v>
      </c>
      <c r="DO396" s="115">
        <v>2.7527272727272726E-3</v>
      </c>
      <c r="DP396" s="115">
        <v>7.7499999999999997E-4</v>
      </c>
      <c r="DQ396" s="115">
        <v>3.1272727272727272E-3</v>
      </c>
      <c r="DR396" s="115">
        <v>8.636363636363637E-6</v>
      </c>
      <c r="DS396" s="116">
        <v>94.352530454545459</v>
      </c>
      <c r="DT396" s="114">
        <v>26.139943478260875</v>
      </c>
      <c r="DU396" s="115">
        <v>21.151513043478253</v>
      </c>
      <c r="DV396" s="115">
        <v>22.815994444444446</v>
      </c>
      <c r="DW396" s="115">
        <v>19.00197956521739</v>
      </c>
      <c r="DX396" s="115">
        <v>11.976677391304344</v>
      </c>
      <c r="DY396" s="115">
        <v>0.83858478260869562</v>
      </c>
      <c r="DZ396" s="115">
        <v>4.622368695652173</v>
      </c>
      <c r="EA396" s="115">
        <v>0.69203478260869555</v>
      </c>
      <c r="EB396" s="115">
        <v>0.79879043478260903</v>
      </c>
      <c r="EC396" s="115">
        <v>4.9884304347826074</v>
      </c>
      <c r="ED396" s="115">
        <v>7.3523913043478231E-2</v>
      </c>
      <c r="EE396" s="115">
        <v>1.0964782608695654E-2</v>
      </c>
      <c r="EF396" s="115">
        <v>6.9739130434782603E-4</v>
      </c>
      <c r="EG396" s="115">
        <v>3.5291304347826085E-3</v>
      </c>
      <c r="EH396" s="115">
        <v>4.6884347826086949E-2</v>
      </c>
      <c r="EI396" s="115">
        <v>0.95934782608695657</v>
      </c>
      <c r="EJ396" s="115">
        <v>9.7004347826086953E-2</v>
      </c>
      <c r="EK396" s="115">
        <v>2.3391304347826088E-3</v>
      </c>
      <c r="EL396" s="115">
        <v>0.23896086956521739</v>
      </c>
      <c r="EM396" s="115">
        <v>0.59738260869565207</v>
      </c>
      <c r="EN396" s="115">
        <v>0.65991739130434779</v>
      </c>
      <c r="EO396" s="115">
        <v>0.70506521739130423</v>
      </c>
      <c r="EP396" s="115">
        <v>0.36665652173913044</v>
      </c>
      <c r="EQ396" s="115">
        <v>2.5679826086956523</v>
      </c>
      <c r="ER396" s="115">
        <v>-0.3596304347826087</v>
      </c>
      <c r="ES396" s="115">
        <v>0</v>
      </c>
      <c r="ET396" s="115">
        <v>9.4130434782608706E-4</v>
      </c>
      <c r="EU396" s="115">
        <v>1.0226086956521738E-3</v>
      </c>
      <c r="EV396" s="115">
        <v>4.8524782608695659E-2</v>
      </c>
      <c r="EW396" s="115">
        <v>5.594347826086957E-3</v>
      </c>
      <c r="EX396" s="115">
        <v>0</v>
      </c>
      <c r="EY396" s="115">
        <v>1.5034782608695652E-3</v>
      </c>
      <c r="EZ396" s="115">
        <v>2.4130434782608696E-4</v>
      </c>
      <c r="FA396" s="115">
        <v>0.65006521739130441</v>
      </c>
      <c r="FB396" s="115">
        <v>3.3334782608695664E-2</v>
      </c>
      <c r="FC396" s="115">
        <v>0</v>
      </c>
      <c r="FD396" s="115">
        <v>6.4629565217391299E-2</v>
      </c>
      <c r="FE396" s="115">
        <v>1.6173913043478257E-4</v>
      </c>
      <c r="FF396" s="115">
        <v>1.7908695652173914E-3</v>
      </c>
      <c r="FG396" s="115">
        <v>0.21462695652173913</v>
      </c>
      <c r="FH396" s="115">
        <v>5.4522173913043481E-2</v>
      </c>
      <c r="FI396" s="115">
        <v>2.7565217391304345E-4</v>
      </c>
      <c r="FJ396" s="115">
        <v>10.04583043478261</v>
      </c>
      <c r="FK396" s="115">
        <v>2.9034369565217388</v>
      </c>
      <c r="FL396" s="115">
        <v>2.0358695652173912E-2</v>
      </c>
      <c r="FM396" s="115">
        <v>0</v>
      </c>
      <c r="FN396" s="115">
        <v>8.0434782608695635E-3</v>
      </c>
      <c r="FO396" s="115">
        <v>9.5652173913043487E-6</v>
      </c>
      <c r="FP396" s="116">
        <v>24.183348695652175</v>
      </c>
    </row>
    <row r="397" spans="1:172" x14ac:dyDescent="0.2">
      <c r="A397" s="2" t="s">
        <v>98</v>
      </c>
      <c r="B397" s="21">
        <v>2002</v>
      </c>
      <c r="C397" s="20"/>
      <c r="D397" s="15"/>
      <c r="E397" s="15"/>
      <c r="F397" s="15"/>
      <c r="G397" s="42">
        <f>G395</f>
        <v>4.3893142559999996</v>
      </c>
      <c r="H397" s="104">
        <f>H395</f>
        <v>9.4842666107000007</v>
      </c>
      <c r="I397" s="38">
        <f>Tracking!CW25</f>
        <v>15.647092173913041</v>
      </c>
      <c r="J397" s="41"/>
      <c r="K397" s="41"/>
      <c r="L397" s="108">
        <v>48.33261695652174</v>
      </c>
      <c r="M397" s="108">
        <v>37.33261695652174</v>
      </c>
      <c r="N397" s="108">
        <v>21.156806086956522</v>
      </c>
      <c r="O397" s="108">
        <v>4.9388082608695649</v>
      </c>
      <c r="P397" s="108">
        <v>6.2412095652173916</v>
      </c>
      <c r="Q397" s="108">
        <v>3.4438695652173918</v>
      </c>
      <c r="R397" s="108">
        <v>0.23790956521739126</v>
      </c>
      <c r="S397" s="108">
        <v>1.3101000000000003</v>
      </c>
      <c r="T397" s="108">
        <v>3.9165217391304349E-3</v>
      </c>
      <c r="U397" s="110">
        <v>11</v>
      </c>
      <c r="V397" s="38">
        <f>Tracking!CV25</f>
        <v>28.914346250000005</v>
      </c>
      <c r="W397" s="41"/>
      <c r="X397" s="41"/>
      <c r="Y397" s="108">
        <v>188.02086624999995</v>
      </c>
      <c r="Z397" s="108">
        <v>177.02086624999995</v>
      </c>
      <c r="AA397" s="108">
        <v>148.07978375000002</v>
      </c>
      <c r="AB397" s="108">
        <v>4.0817379166666665</v>
      </c>
      <c r="AC397" s="108">
        <v>15.064472916666666</v>
      </c>
      <c r="AD397" s="108">
        <v>5.7829583333333332</v>
      </c>
      <c r="AE397" s="108">
        <v>1.0156799999999999</v>
      </c>
      <c r="AF397" s="108">
        <v>2.8610525</v>
      </c>
      <c r="AG397" s="108">
        <v>0.13517958333333335</v>
      </c>
      <c r="AH397" s="110">
        <v>11</v>
      </c>
      <c r="AI397" s="38">
        <f t="shared" si="1852"/>
        <v>15.647092173913041</v>
      </c>
      <c r="AJ397" s="121">
        <f t="shared" si="1853"/>
        <v>1</v>
      </c>
      <c r="AK397" s="121">
        <f t="shared" si="1854"/>
        <v>0.43773351039502811</v>
      </c>
      <c r="AL397" s="121">
        <f t="shared" si="1855"/>
        <v>0.10218375440569123</v>
      </c>
      <c r="AM397" s="121">
        <f t="shared" si="1856"/>
        <v>0.12913038768067858</v>
      </c>
      <c r="AN397" s="121">
        <f t="shared" si="1857"/>
        <v>7.1253529853667383E-2</v>
      </c>
      <c r="AO397" s="121">
        <f t="shared" si="1858"/>
        <v>4.9223398234655089E-3</v>
      </c>
      <c r="AP397" s="121">
        <f t="shared" si="1859"/>
        <v>2.7105918994175682E-2</v>
      </c>
      <c r="AQ397" s="121">
        <f t="shared" si="1860"/>
        <v>8.1032685291044661E-5</v>
      </c>
      <c r="AR397" s="122">
        <f t="shared" si="1861"/>
        <v>0.22758958013581593</v>
      </c>
      <c r="AS397" s="38">
        <f t="shared" si="1862"/>
        <v>28.914346250000005</v>
      </c>
      <c r="AT397" s="121">
        <f t="shared" ref="AT397:AT411" si="1881">Y397/Y397</f>
        <v>1</v>
      </c>
      <c r="AU397" s="121">
        <f t="shared" ref="AU397:AU411" si="1882">AA397/Y397</f>
        <v>0.78757101115100336</v>
      </c>
      <c r="AV397" s="121">
        <f t="shared" ref="AV397:AV411" si="1883">AB397/Y397</f>
        <v>2.1708962404414344E-2</v>
      </c>
      <c r="AW397" s="121">
        <f t="shared" ref="AW397:AW411" si="1884">AC397/Y397</f>
        <v>8.0121282372119004E-2</v>
      </c>
      <c r="AX397" s="121">
        <f t="shared" ref="AX397:AX411" si="1885">AD397/Y397</f>
        <v>3.0757002925643817E-2</v>
      </c>
      <c r="AY397" s="121">
        <f t="shared" ref="AY397:AY411" si="1886">AE397/Y397</f>
        <v>5.4019536249211393E-3</v>
      </c>
      <c r="AZ397" s="121">
        <f t="shared" ref="AZ397:AZ411" si="1887">AF397/Y397</f>
        <v>1.5216675452371504E-2</v>
      </c>
      <c r="BA397" s="121">
        <f t="shared" ref="BA397:BA411" si="1888">AG397/Y397</f>
        <v>7.1896053895206108E-4</v>
      </c>
      <c r="BB397" s="122">
        <f t="shared" ref="BB397:BB411" si="1889">AH397/Y397</f>
        <v>5.8504144882376867E-2</v>
      </c>
      <c r="BC397" s="38">
        <f t="shared" si="1863"/>
        <v>15.647092173913041</v>
      </c>
      <c r="BD397" s="123">
        <f t="shared" ref="BD397:BD411" si="1890">BC397</f>
        <v>15.647092173913041</v>
      </c>
      <c r="BE397" s="123">
        <f t="shared" si="1864"/>
        <v>6.8492565847615277</v>
      </c>
      <c r="BF397" s="123">
        <f t="shared" si="1865"/>
        <v>1.5988786238623436</v>
      </c>
      <c r="BG397" s="123">
        <f t="shared" si="1866"/>
        <v>2.0205150784927026</v>
      </c>
      <c r="BH397" s="123">
        <f t="shared" si="1867"/>
        <v>1.1149105493369982</v>
      </c>
      <c r="BI397" s="123">
        <f t="shared" si="1868"/>
        <v>7.7020304929087666E-2</v>
      </c>
      <c r="BJ397" s="123">
        <f t="shared" si="1869"/>
        <v>0.42412881296048716</v>
      </c>
      <c r="BK397" s="123">
        <f t="shared" si="1870"/>
        <v>1.2679258958486633E-3</v>
      </c>
      <c r="BL397" s="124">
        <f t="shared" si="1871"/>
        <v>3.5611151382072803</v>
      </c>
      <c r="BM397" s="38">
        <f t="shared" si="1872"/>
        <v>28.914346250000005</v>
      </c>
      <c r="BN397" s="123">
        <f t="shared" ref="BN397:BN411" si="1891">BM397</f>
        <v>28.914346250000005</v>
      </c>
      <c r="BO397" s="123">
        <f t="shared" si="1873"/>
        <v>22.772100912882728</v>
      </c>
      <c r="BP397" s="123">
        <f t="shared" si="1874"/>
        <v>0.62770045568946897</v>
      </c>
      <c r="BQ397" s="123">
        <f t="shared" si="1875"/>
        <v>2.3166545005014707</v>
      </c>
      <c r="BR397" s="123">
        <f t="shared" si="1876"/>
        <v>0.8893186322043285</v>
      </c>
      <c r="BS397" s="123">
        <f t="shared" si="1877"/>
        <v>0.15619395753741247</v>
      </c>
      <c r="BT397" s="123">
        <f t="shared" si="1878"/>
        <v>0.4399802228037451</v>
      </c>
      <c r="BU397" s="123">
        <f t="shared" si="1879"/>
        <v>2.078827396334651E-2</v>
      </c>
      <c r="BV397" s="124">
        <f t="shared" si="1880"/>
        <v>1.6916091021892106</v>
      </c>
      <c r="BW397" s="114">
        <v>7.4653956521739122</v>
      </c>
      <c r="BX397" s="115">
        <v>5.2818956521739127</v>
      </c>
      <c r="BY397" s="115">
        <v>7.974125217391304</v>
      </c>
      <c r="BZ397" s="115">
        <v>5.8989347826086957</v>
      </c>
      <c r="CA397" s="115">
        <v>2.7415386956521739</v>
      </c>
      <c r="CB397" s="115">
        <v>0.62540260869565223</v>
      </c>
      <c r="CC397" s="115">
        <v>1.9490086956521742</v>
      </c>
      <c r="CD397" s="115">
        <v>0.34438695652173917</v>
      </c>
      <c r="CE397" s="115">
        <v>0.23790956521739126</v>
      </c>
      <c r="CF397" s="115">
        <v>2.1834999999999996</v>
      </c>
      <c r="CG397" s="115">
        <v>6.8695652173913048E-4</v>
      </c>
      <c r="CH397" s="115">
        <v>8.0434782608695651E-4</v>
      </c>
      <c r="CI397" s="115">
        <v>2.1434782608695653E-4</v>
      </c>
      <c r="CJ397" s="115">
        <v>1.7126086956521739E-3</v>
      </c>
      <c r="CK397" s="115">
        <v>2.4137826086956519E-2</v>
      </c>
      <c r="CL397" s="115">
        <v>0.4263565217391303</v>
      </c>
      <c r="CM397" s="115">
        <v>9.0139130434782611E-2</v>
      </c>
      <c r="CN397" s="115">
        <v>6.2913043478260875E-3</v>
      </c>
      <c r="CO397" s="115">
        <v>5.8404347826086965E-2</v>
      </c>
      <c r="CP397" s="115">
        <v>0.17923478260869566</v>
      </c>
      <c r="CQ397" s="115">
        <v>0.33942173913043477</v>
      </c>
      <c r="CR397" s="115">
        <v>0.32732173913043483</v>
      </c>
      <c r="CS397" s="115">
        <v>0.1784</v>
      </c>
      <c r="CT397" s="115">
        <v>1.0827826086956522</v>
      </c>
      <c r="CU397" s="115">
        <v>-0.10835652173913043</v>
      </c>
      <c r="CV397" s="115">
        <v>6.4347826086956516E-5</v>
      </c>
      <c r="CW397" s="115">
        <v>7.6521739130434789E-5</v>
      </c>
      <c r="CX397" s="115">
        <v>6.8565217391304361E-4</v>
      </c>
      <c r="CY397" s="115">
        <v>2.0658695652173913E-2</v>
      </c>
      <c r="CZ397" s="115">
        <v>1.5030434782608694E-3</v>
      </c>
      <c r="DA397" s="115">
        <v>5.9382608695652166E-3</v>
      </c>
      <c r="DB397" s="115">
        <v>6.6782608695652168E-4</v>
      </c>
      <c r="DC397" s="115">
        <v>9.3913043478260875E-5</v>
      </c>
      <c r="DD397" s="115">
        <v>0.48480869565217394</v>
      </c>
      <c r="DE397" s="115">
        <v>1.3095652173913046E-2</v>
      </c>
      <c r="DF397" s="115">
        <v>0</v>
      </c>
      <c r="DG397" s="115">
        <v>4.373565217391305E-2</v>
      </c>
      <c r="DH397" s="115">
        <v>1.6695652173913045E-4</v>
      </c>
      <c r="DI397" s="115">
        <v>7.6956521739130455E-4</v>
      </c>
      <c r="DJ397" s="115">
        <v>5.3948695652173903E-2</v>
      </c>
      <c r="DK397" s="115">
        <v>8.3150869565217389E-2</v>
      </c>
      <c r="DL397" s="115">
        <v>2.4695652173913047E-4</v>
      </c>
      <c r="DM397" s="115">
        <v>2.057426086956522</v>
      </c>
      <c r="DN397" s="115">
        <v>0.66461565217391305</v>
      </c>
      <c r="DO397" s="115">
        <v>1.1847826086956519E-3</v>
      </c>
      <c r="DP397" s="115">
        <v>2.2000000000000001E-4</v>
      </c>
      <c r="DQ397" s="115">
        <v>3.7252173913043464E-3</v>
      </c>
      <c r="DR397" s="115">
        <v>7.6086956521739137E-5</v>
      </c>
      <c r="DS397" s="116">
        <v>84.515168695652179</v>
      </c>
      <c r="DT397" s="114">
        <v>24.835954166666671</v>
      </c>
      <c r="DU397" s="115">
        <v>20.067533333333333</v>
      </c>
      <c r="DV397" s="115">
        <v>23.940058333333326</v>
      </c>
      <c r="DW397" s="115">
        <v>19.134915416666665</v>
      </c>
      <c r="DX397" s="115">
        <v>12.893677499999997</v>
      </c>
      <c r="DY397" s="115">
        <v>0.44564749999999997</v>
      </c>
      <c r="DZ397" s="115">
        <v>4.1817975000000009</v>
      </c>
      <c r="EA397" s="115">
        <v>0.57829583333333312</v>
      </c>
      <c r="EB397" s="115">
        <v>1.0156799999999999</v>
      </c>
      <c r="EC397" s="115">
        <v>4.7684208333333338</v>
      </c>
      <c r="ED397" s="115">
        <v>1.9817916666666668E-2</v>
      </c>
      <c r="EE397" s="115">
        <v>4.3137916666666665E-2</v>
      </c>
      <c r="EF397" s="115">
        <v>4.1625000000000012E-4</v>
      </c>
      <c r="EG397" s="115">
        <v>2.8675000000000003E-3</v>
      </c>
      <c r="EH397" s="115">
        <v>4.0839583333333332E-2</v>
      </c>
      <c r="EI397" s="115">
        <v>0.61675000000000002</v>
      </c>
      <c r="EJ397" s="115">
        <v>0.103825</v>
      </c>
      <c r="EK397" s="115">
        <v>5.7333333333333333E-3</v>
      </c>
      <c r="EL397" s="115">
        <v>0.27548333333333336</v>
      </c>
      <c r="EM397" s="115">
        <v>0.55712916666666656</v>
      </c>
      <c r="EN397" s="115">
        <v>0.60450833333333343</v>
      </c>
      <c r="EO397" s="115">
        <v>0.7380874999999999</v>
      </c>
      <c r="EP397" s="115">
        <v>0.14801249999999999</v>
      </c>
      <c r="EQ397" s="115">
        <v>2.323220833333334</v>
      </c>
      <c r="ER397" s="115">
        <v>-0.29203333333333331</v>
      </c>
      <c r="ES397" s="115">
        <v>0</v>
      </c>
      <c r="ET397" s="115">
        <v>1.2083333333333335E-4</v>
      </c>
      <c r="EU397" s="115">
        <v>9.9749999999999991E-4</v>
      </c>
      <c r="EV397" s="115">
        <v>4.9807500000000005E-2</v>
      </c>
      <c r="EW397" s="115">
        <v>3.6087499999999995E-3</v>
      </c>
      <c r="EX397" s="115">
        <v>1.1246249999999999E-2</v>
      </c>
      <c r="EY397" s="115">
        <v>1.2783333333333334E-3</v>
      </c>
      <c r="EZ397" s="115">
        <v>2.6708333333333331E-4</v>
      </c>
      <c r="FA397" s="115">
        <v>0.34546250000000006</v>
      </c>
      <c r="FB397" s="115">
        <v>2.7279166666666674E-2</v>
      </c>
      <c r="FC397" s="115">
        <v>0</v>
      </c>
      <c r="FD397" s="115">
        <v>6.5476666666666669E-2</v>
      </c>
      <c r="FE397" s="115">
        <v>2.0958333333333332E-4</v>
      </c>
      <c r="FF397" s="115">
        <v>1.5333333333333329E-3</v>
      </c>
      <c r="FG397" s="115">
        <v>0.28554166666666664</v>
      </c>
      <c r="FH397" s="115">
        <v>0.19781458333333335</v>
      </c>
      <c r="FI397" s="115">
        <v>4.6374999999999997E-4</v>
      </c>
      <c r="FJ397" s="115">
        <v>9.8006416666666656</v>
      </c>
      <c r="FK397" s="115">
        <v>3.1257400000000004</v>
      </c>
      <c r="FL397" s="115">
        <v>4.5425000000000005E-3</v>
      </c>
      <c r="FM397" s="115">
        <v>6.7083333333333318E-4</v>
      </c>
      <c r="FN397" s="115">
        <v>6.3483333333333343E-3</v>
      </c>
      <c r="FO397" s="115">
        <v>8.8750000000000002E-5</v>
      </c>
      <c r="FP397" s="116">
        <v>22.811370833333331</v>
      </c>
    </row>
    <row r="398" spans="1:172" x14ac:dyDescent="0.2">
      <c r="A398" s="2" t="s">
        <v>98</v>
      </c>
      <c r="B398" s="21">
        <v>2003</v>
      </c>
      <c r="C398" s="20"/>
      <c r="D398" s="15"/>
      <c r="E398" s="15"/>
      <c r="F398" s="15"/>
      <c r="G398" s="42">
        <f>G395</f>
        <v>4.3893142559999996</v>
      </c>
      <c r="H398" s="104">
        <f>H395</f>
        <v>9.4842666107000007</v>
      </c>
      <c r="I398" s="38">
        <f>Tracking!CW26</f>
        <v>12.846782173913041</v>
      </c>
      <c r="J398" s="41"/>
      <c r="K398" s="41"/>
      <c r="L398" s="108">
        <v>37.43156086956521</v>
      </c>
      <c r="M398" s="108">
        <v>26.431560869565214</v>
      </c>
      <c r="N398" s="108">
        <v>14.084956956521738</v>
      </c>
      <c r="O398" s="108">
        <v>3.8127834782608701</v>
      </c>
      <c r="P398" s="108">
        <v>4.5797130434782609</v>
      </c>
      <c r="Q398" s="108">
        <v>2.4596956521739126</v>
      </c>
      <c r="R398" s="108">
        <v>0.2739304347826087</v>
      </c>
      <c r="S398" s="108">
        <v>1.1917747826086953</v>
      </c>
      <c r="T398" s="108">
        <v>2.8706086956521725E-2</v>
      </c>
      <c r="U398" s="110">
        <v>11</v>
      </c>
      <c r="V398" s="38">
        <f>Tracking!CV26</f>
        <v>27.608840833333332</v>
      </c>
      <c r="W398" s="41"/>
      <c r="X398" s="41"/>
      <c r="Y398" s="108">
        <v>165.16544249999998</v>
      </c>
      <c r="Z398" s="108">
        <v>154.16544249999998</v>
      </c>
      <c r="AA398" s="108">
        <v>124.72953833333332</v>
      </c>
      <c r="AB398" s="108">
        <v>4.8801691666666676</v>
      </c>
      <c r="AC398" s="108">
        <v>14.773646250000001</v>
      </c>
      <c r="AD398" s="108">
        <v>6.4410833333333324</v>
      </c>
      <c r="AE398" s="108">
        <v>0.49139874999999994</v>
      </c>
      <c r="AF398" s="108">
        <v>2.8454600000000005</v>
      </c>
      <c r="AG398" s="108">
        <v>4.1466666666666666E-3</v>
      </c>
      <c r="AH398" s="110">
        <v>11</v>
      </c>
      <c r="AI398" s="38">
        <f t="shared" si="1852"/>
        <v>12.846782173913041</v>
      </c>
      <c r="AJ398" s="121">
        <f t="shared" si="1853"/>
        <v>1</v>
      </c>
      <c r="AK398" s="121">
        <f t="shared" si="1854"/>
        <v>0.37628558973542325</v>
      </c>
      <c r="AL398" s="121">
        <f t="shared" si="1855"/>
        <v>0.10186012524422837</v>
      </c>
      <c r="AM398" s="121">
        <f t="shared" si="1856"/>
        <v>0.12234897335531435</v>
      </c>
      <c r="AN398" s="121">
        <f t="shared" si="1857"/>
        <v>6.5711810970026568E-2</v>
      </c>
      <c r="AO398" s="121">
        <f t="shared" si="1858"/>
        <v>7.3181675681960566E-3</v>
      </c>
      <c r="AP398" s="121">
        <f t="shared" si="1859"/>
        <v>3.1838768005469455E-2</v>
      </c>
      <c r="AQ398" s="121">
        <f t="shared" si="1860"/>
        <v>7.668952693838108E-4</v>
      </c>
      <c r="AR398" s="122">
        <f t="shared" si="1861"/>
        <v>0.29386965823655675</v>
      </c>
      <c r="AS398" s="38">
        <f t="shared" si="1862"/>
        <v>27.608840833333332</v>
      </c>
      <c r="AT398" s="121">
        <f t="shared" si="1881"/>
        <v>1</v>
      </c>
      <c r="AU398" s="121">
        <f t="shared" si="1882"/>
        <v>0.75517939131445933</v>
      </c>
      <c r="AV398" s="121">
        <f t="shared" si="1883"/>
        <v>2.9547156431749749E-2</v>
      </c>
      <c r="AW398" s="121">
        <f t="shared" si="1884"/>
        <v>8.9447562555345084E-2</v>
      </c>
      <c r="AX398" s="121">
        <f t="shared" si="1885"/>
        <v>3.8997766335614262E-2</v>
      </c>
      <c r="AY398" s="121">
        <f t="shared" si="1886"/>
        <v>2.9751910724302995E-3</v>
      </c>
      <c r="AZ398" s="121">
        <f t="shared" si="1887"/>
        <v>1.7227937981033781E-2</v>
      </c>
      <c r="BA398" s="121">
        <f t="shared" si="1888"/>
        <v>2.5106139661549764E-5</v>
      </c>
      <c r="BB398" s="122">
        <f t="shared" si="1889"/>
        <v>6.6599888169705967E-2</v>
      </c>
      <c r="BC398" s="38">
        <f t="shared" si="1863"/>
        <v>12.846782173913041</v>
      </c>
      <c r="BD398" s="123">
        <f t="shared" si="1890"/>
        <v>12.846782173913041</v>
      </c>
      <c r="BE398" s="123">
        <f t="shared" si="1864"/>
        <v>4.8340590065133915</v>
      </c>
      <c r="BF398" s="123">
        <f t="shared" si="1865"/>
        <v>1.3085748412201028</v>
      </c>
      <c r="BG398" s="123">
        <f t="shared" si="1866"/>
        <v>1.571790609897614</v>
      </c>
      <c r="BH398" s="123">
        <f t="shared" si="1867"/>
        <v>0.84418532178528072</v>
      </c>
      <c r="BI398" s="123">
        <f t="shared" si="1868"/>
        <v>9.4014904660809653E-2</v>
      </c>
      <c r="BJ398" s="123">
        <f t="shared" si="1869"/>
        <v>0.40902571725201786</v>
      </c>
      <c r="BK398" s="123">
        <f t="shared" si="1870"/>
        <v>9.8521364759781797E-3</v>
      </c>
      <c r="BL398" s="124">
        <f t="shared" si="1871"/>
        <v>3.7752794868873152</v>
      </c>
      <c r="BM398" s="38">
        <f t="shared" si="1872"/>
        <v>27.608840833333332</v>
      </c>
      <c r="BN398" s="123">
        <f t="shared" si="1891"/>
        <v>27.608840833333332</v>
      </c>
      <c r="BO398" s="123">
        <f t="shared" si="1873"/>
        <v>20.849627615414455</v>
      </c>
      <c r="BP398" s="123">
        <f t="shared" si="1874"/>
        <v>0.81576273900178009</v>
      </c>
      <c r="BQ398" s="123">
        <f t="shared" si="1875"/>
        <v>2.4695435175201488</v>
      </c>
      <c r="BR398" s="123">
        <f t="shared" si="1876"/>
        <v>1.076683123615499</v>
      </c>
      <c r="BS398" s="123">
        <f t="shared" si="1877"/>
        <v>8.2141576767482433E-2</v>
      </c>
      <c r="BT398" s="123">
        <f t="shared" si="1878"/>
        <v>0.47564339760489965</v>
      </c>
      <c r="BU398" s="123">
        <f t="shared" si="1879"/>
        <v>6.9315141385516458E-4</v>
      </c>
      <c r="BV398" s="124">
        <f t="shared" si="1880"/>
        <v>1.8387457119952115</v>
      </c>
      <c r="BW398" s="114">
        <v>5.9279956521739123</v>
      </c>
      <c r="BX398" s="115">
        <v>3.9417043478260876</v>
      </c>
      <c r="BY398" s="115">
        <v>6.2067478260869553</v>
      </c>
      <c r="BZ398" s="115">
        <v>4.3204530434782606</v>
      </c>
      <c r="CA398" s="115">
        <v>1.8396126086956526</v>
      </c>
      <c r="CB398" s="115">
        <v>0.48292565217391314</v>
      </c>
      <c r="CC398" s="115">
        <v>1.4731669565217389</v>
      </c>
      <c r="CD398" s="115">
        <v>0.2459695652173913</v>
      </c>
      <c r="CE398" s="115">
        <v>0.2739304347826087</v>
      </c>
      <c r="CF398" s="115">
        <v>1.9862913043478261</v>
      </c>
      <c r="CG398" s="115">
        <v>4.8486956521739122E-3</v>
      </c>
      <c r="CH398" s="115">
        <v>7.997391304347826E-3</v>
      </c>
      <c r="CI398" s="115">
        <v>1.2652173913043477E-4</v>
      </c>
      <c r="CJ398" s="115">
        <v>1.5069565217391309E-3</v>
      </c>
      <c r="CK398" s="115">
        <v>1.9314782608695652E-2</v>
      </c>
      <c r="CL398" s="115">
        <v>0.29694782608695647</v>
      </c>
      <c r="CM398" s="115">
        <v>7.7386956521739131E-2</v>
      </c>
      <c r="CN398" s="115">
        <v>3.0347826086956522E-3</v>
      </c>
      <c r="CO398" s="115">
        <v>4.7634782608695657E-2</v>
      </c>
      <c r="CP398" s="115">
        <v>0.13993043478260869</v>
      </c>
      <c r="CQ398" s="115">
        <v>0.26382608695652171</v>
      </c>
      <c r="CR398" s="115">
        <v>0.23563478260869561</v>
      </c>
      <c r="CS398" s="115">
        <v>0.13139999999999999</v>
      </c>
      <c r="CT398" s="115">
        <v>0.81842608695652164</v>
      </c>
      <c r="CU398" s="115">
        <v>-4.6078260869565221E-2</v>
      </c>
      <c r="CV398" s="115">
        <v>1.4217391304347825E-4</v>
      </c>
      <c r="CW398" s="115">
        <v>7.6521739130434789E-5</v>
      </c>
      <c r="CX398" s="115">
        <v>4.573913043478261E-4</v>
      </c>
      <c r="CY398" s="115">
        <v>2.1109565217391303E-2</v>
      </c>
      <c r="CZ398" s="115">
        <v>1.0434782608695653E-3</v>
      </c>
      <c r="DA398" s="115">
        <v>7.0169565217391297E-3</v>
      </c>
      <c r="DB398" s="115">
        <v>5.7478260869565229E-4</v>
      </c>
      <c r="DC398" s="115">
        <v>4.3913043478260872E-5</v>
      </c>
      <c r="DD398" s="115">
        <v>0.37436086956521741</v>
      </c>
      <c r="DE398" s="115">
        <v>1.9391304347826089E-2</v>
      </c>
      <c r="DF398" s="115">
        <v>2.7043478260869563E-4</v>
      </c>
      <c r="DG398" s="115">
        <v>3.2111739130434788E-2</v>
      </c>
      <c r="DH398" s="115">
        <v>9.2608695652173891E-5</v>
      </c>
      <c r="DI398" s="115">
        <v>8.6521739130434791E-4</v>
      </c>
      <c r="DJ398" s="115">
        <v>6.6643478260869568E-2</v>
      </c>
      <c r="DK398" s="115">
        <v>8.1913478260869574E-2</v>
      </c>
      <c r="DL398" s="115">
        <v>1.0173913043478261E-4</v>
      </c>
      <c r="DM398" s="115">
        <v>1.3290217391304351</v>
      </c>
      <c r="DN398" s="115">
        <v>0.44596652173913043</v>
      </c>
      <c r="DO398" s="115">
        <v>1.5813043478260873E-3</v>
      </c>
      <c r="DP398" s="115">
        <v>1.5478260869565213E-4</v>
      </c>
      <c r="DQ398" s="115">
        <v>3.5486956521739131E-3</v>
      </c>
      <c r="DR398" s="115">
        <v>5.6521739130434778E-6</v>
      </c>
      <c r="DS398" s="116">
        <v>116.98431130434783</v>
      </c>
      <c r="DT398" s="114">
        <v>22.624812499999994</v>
      </c>
      <c r="DU398" s="115">
        <v>17.88237916666667</v>
      </c>
      <c r="DV398" s="115">
        <v>21.818524999999998</v>
      </c>
      <c r="DW398" s="115">
        <v>17.158293749999995</v>
      </c>
      <c r="DX398" s="115">
        <v>11.318188749999999</v>
      </c>
      <c r="DY398" s="115">
        <v>0.55166833333333332</v>
      </c>
      <c r="DZ398" s="115">
        <v>4.1522850000000009</v>
      </c>
      <c r="EA398" s="115">
        <v>0.64410833333333339</v>
      </c>
      <c r="EB398" s="115">
        <v>0.49139874999999994</v>
      </c>
      <c r="EC398" s="115">
        <v>4.7424333333333326</v>
      </c>
      <c r="ED398" s="115">
        <v>6.4208333333333337E-4</v>
      </c>
      <c r="EE398" s="115">
        <v>9.2770833333333334E-3</v>
      </c>
      <c r="EF398" s="115">
        <v>6.3708333333333336E-4</v>
      </c>
      <c r="EG398" s="115">
        <v>2.9816666666666672E-3</v>
      </c>
      <c r="EH398" s="115">
        <v>2.147166666666667E-2</v>
      </c>
      <c r="EI398" s="115">
        <v>0.52289166666666664</v>
      </c>
      <c r="EJ398" s="115">
        <v>0.13800833333333334</v>
      </c>
      <c r="EK398" s="115">
        <v>1.3320833333333336E-2</v>
      </c>
      <c r="EL398" s="115">
        <v>0.14386249999999998</v>
      </c>
      <c r="EM398" s="115">
        <v>0.54229166666666673</v>
      </c>
      <c r="EN398" s="115">
        <v>0.7609499999999999</v>
      </c>
      <c r="EO398" s="115">
        <v>0.82960833333333317</v>
      </c>
      <c r="EP398" s="115">
        <v>3.0112500000000011E-2</v>
      </c>
      <c r="EQ398" s="115">
        <v>2.3068249999999999</v>
      </c>
      <c r="ER398" s="115">
        <v>-0.27124166666666666</v>
      </c>
      <c r="ES398" s="115">
        <v>0</v>
      </c>
      <c r="ET398" s="115">
        <v>6.4999999999999994E-5</v>
      </c>
      <c r="EU398" s="115">
        <v>1.4720833333333337E-3</v>
      </c>
      <c r="EV398" s="115">
        <v>3.3561250000000008E-2</v>
      </c>
      <c r="EW398" s="115">
        <v>6.1262499999999998E-3</v>
      </c>
      <c r="EX398" s="115">
        <v>2.6202083333333331E-2</v>
      </c>
      <c r="EY398" s="115">
        <v>7.2000000000000005E-4</v>
      </c>
      <c r="EZ398" s="115">
        <v>2.7083333333333332E-4</v>
      </c>
      <c r="FA398" s="115">
        <v>0.42765000000000009</v>
      </c>
      <c r="FB398" s="115">
        <v>3.1395833333333338E-2</v>
      </c>
      <c r="FC398" s="115">
        <v>0</v>
      </c>
      <c r="FD398" s="115">
        <v>6.9748333333333343E-2</v>
      </c>
      <c r="FE398" s="115">
        <v>1.6208333333333333E-4</v>
      </c>
      <c r="FF398" s="115">
        <v>1.3875000000000001E-3</v>
      </c>
      <c r="FG398" s="115">
        <v>0.13471791666666669</v>
      </c>
      <c r="FH398" s="115">
        <v>0.42938833333333332</v>
      </c>
      <c r="FI398" s="115">
        <v>2.2958333333333338E-4</v>
      </c>
      <c r="FJ398" s="115">
        <v>8.5271749999999997</v>
      </c>
      <c r="FK398" s="115">
        <v>2.7438033333333327</v>
      </c>
      <c r="FL398" s="115">
        <v>2.1674999999999997E-3</v>
      </c>
      <c r="FM398" s="115">
        <v>7.5374999999999997E-4</v>
      </c>
      <c r="FN398" s="115">
        <v>6.0054166666666658E-3</v>
      </c>
      <c r="FO398" s="115">
        <v>0</v>
      </c>
      <c r="FP398" s="116">
        <v>25.831530000000004</v>
      </c>
    </row>
    <row r="399" spans="1:172" x14ac:dyDescent="0.2">
      <c r="A399" s="2" t="s">
        <v>98</v>
      </c>
      <c r="B399" s="21">
        <v>2004</v>
      </c>
      <c r="C399" s="38">
        <f>J399</f>
        <v>14.209834922183795</v>
      </c>
      <c r="D399" s="42">
        <f>Tracking!DC27</f>
        <v>28.081298892572462</v>
      </c>
      <c r="E399" s="42">
        <f>Tracking!DF27</f>
        <v>14.209834922183795</v>
      </c>
      <c r="F399" s="42">
        <f>Tracking!DG27</f>
        <v>28.081298892572462</v>
      </c>
      <c r="G399" s="42">
        <f>G395</f>
        <v>4.3893142559999996</v>
      </c>
      <c r="H399" s="104">
        <f>H395</f>
        <v>9.4842666107000007</v>
      </c>
      <c r="I399" s="38">
        <f>Tracking!CW27</f>
        <v>13.803066250000001</v>
      </c>
      <c r="J399" s="42">
        <f>Tracking!DI27</f>
        <v>14.209834922183795</v>
      </c>
      <c r="K399" s="41"/>
      <c r="L399" s="108">
        <v>40.270580833333327</v>
      </c>
      <c r="M399" s="108">
        <v>29.270580833333327</v>
      </c>
      <c r="N399" s="108">
        <v>15.476395833333335</v>
      </c>
      <c r="O399" s="108">
        <v>2.9258437500000003</v>
      </c>
      <c r="P399" s="108">
        <v>6.049735000000001</v>
      </c>
      <c r="Q399" s="108">
        <v>3.1613333333333338</v>
      </c>
      <c r="R399" s="108">
        <v>0.2444925</v>
      </c>
      <c r="S399" s="108">
        <v>1.1898449999999998</v>
      </c>
      <c r="T399" s="108">
        <v>0.22293749999999998</v>
      </c>
      <c r="U399" s="110">
        <v>11</v>
      </c>
      <c r="V399" s="38">
        <f>Tracking!CV27</f>
        <v>27.445032400000006</v>
      </c>
      <c r="W399" s="42">
        <f>Tracking!DH27</f>
        <v>28.081298892572462</v>
      </c>
      <c r="X399" s="41"/>
      <c r="Y399" s="108">
        <v>161.51362999999998</v>
      </c>
      <c r="Z399" s="108">
        <v>150.51362999999998</v>
      </c>
      <c r="AA399" s="108">
        <v>122.23926760000002</v>
      </c>
      <c r="AB399" s="108">
        <v>3.6224452000000009</v>
      </c>
      <c r="AC399" s="108">
        <v>15.362227200000001</v>
      </c>
      <c r="AD399" s="108">
        <v>5.8388400000000003</v>
      </c>
      <c r="AE399" s="108">
        <v>0.9053507999999999</v>
      </c>
      <c r="AF399" s="108">
        <v>2.1932135999999995</v>
      </c>
      <c r="AG399" s="108">
        <v>0.35228119999999996</v>
      </c>
      <c r="AH399" s="110">
        <v>11</v>
      </c>
      <c r="AI399" s="38">
        <f t="shared" si="1852"/>
        <v>13.803066250000001</v>
      </c>
      <c r="AJ399" s="121">
        <f t="shared" si="1853"/>
        <v>1</v>
      </c>
      <c r="AK399" s="121">
        <f t="shared" si="1854"/>
        <v>0.38431022133465226</v>
      </c>
      <c r="AL399" s="121">
        <f t="shared" si="1855"/>
        <v>7.2654620058973177E-2</v>
      </c>
      <c r="AM399" s="121">
        <f t="shared" si="1856"/>
        <v>0.15022716024479166</v>
      </c>
      <c r="AN399" s="121">
        <f t="shared" si="1857"/>
        <v>7.8502302870103902E-2</v>
      </c>
      <c r="AO399" s="121">
        <f t="shared" si="1858"/>
        <v>6.0712434472170625E-3</v>
      </c>
      <c r="AP399" s="121">
        <f t="shared" si="1859"/>
        <v>2.9546258717359365E-2</v>
      </c>
      <c r="AQ399" s="121">
        <f t="shared" si="1860"/>
        <v>5.535989185819417E-3</v>
      </c>
      <c r="AR399" s="122">
        <f t="shared" si="1861"/>
        <v>0.27315225587446523</v>
      </c>
      <c r="AS399" s="38">
        <f t="shared" si="1862"/>
        <v>27.445032400000006</v>
      </c>
      <c r="AT399" s="121">
        <f t="shared" si="1881"/>
        <v>1</v>
      </c>
      <c r="AU399" s="121">
        <f t="shared" si="1882"/>
        <v>0.75683561566909263</v>
      </c>
      <c r="AV399" s="121">
        <f t="shared" si="1883"/>
        <v>2.2428108389366281E-2</v>
      </c>
      <c r="AW399" s="121">
        <f t="shared" si="1884"/>
        <v>9.51141225666218E-2</v>
      </c>
      <c r="AX399" s="121">
        <f t="shared" si="1885"/>
        <v>3.615075705994597E-2</v>
      </c>
      <c r="AY399" s="121">
        <f t="shared" si="1886"/>
        <v>5.6054142303655734E-3</v>
      </c>
      <c r="AZ399" s="121">
        <f t="shared" si="1887"/>
        <v>1.3579123941428347E-2</v>
      </c>
      <c r="BA399" s="121">
        <f t="shared" si="1888"/>
        <v>2.1811236612043206E-3</v>
      </c>
      <c r="BB399" s="122">
        <f t="shared" si="1889"/>
        <v>6.8105707239692406E-2</v>
      </c>
      <c r="BC399" s="38">
        <f t="shared" si="1863"/>
        <v>13.803066250000001</v>
      </c>
      <c r="BD399" s="123">
        <f t="shared" si="1890"/>
        <v>13.803066250000001</v>
      </c>
      <c r="BE399" s="123">
        <f t="shared" si="1864"/>
        <v>5.3046594456343685</v>
      </c>
      <c r="BF399" s="123">
        <f t="shared" si="1865"/>
        <v>1.0028565340425857</v>
      </c>
      <c r="BG399" s="123">
        <f t="shared" si="1866"/>
        <v>2.0735954454082255</v>
      </c>
      <c r="BH399" s="123">
        <f t="shared" si="1867"/>
        <v>1.0835724872936094</v>
      </c>
      <c r="BI399" s="123">
        <f t="shared" si="1868"/>
        <v>8.3801775521815489E-2</v>
      </c>
      <c r="BJ399" s="123">
        <f t="shared" si="1869"/>
        <v>0.40782896651535133</v>
      </c>
      <c r="BK399" s="123">
        <f t="shared" si="1870"/>
        <v>7.6413625491148982E-2</v>
      </c>
      <c r="BL399" s="124">
        <f t="shared" si="1871"/>
        <v>3.7703386841721955</v>
      </c>
      <c r="BM399" s="38">
        <f t="shared" si="1872"/>
        <v>27.445032400000006</v>
      </c>
      <c r="BN399" s="123">
        <f t="shared" si="1891"/>
        <v>27.445032400000006</v>
      </c>
      <c r="BO399" s="123">
        <f t="shared" si="1873"/>
        <v>20.7713779935122</v>
      </c>
      <c r="BP399" s="123">
        <f t="shared" si="1874"/>
        <v>0.61554016141686951</v>
      </c>
      <c r="BQ399" s="123">
        <f t="shared" si="1875"/>
        <v>2.6104101755385072</v>
      </c>
      <c r="BR399" s="123">
        <f t="shared" si="1876"/>
        <v>0.99215869879474616</v>
      </c>
      <c r="BS399" s="123">
        <f t="shared" si="1877"/>
        <v>0.15384077516780426</v>
      </c>
      <c r="BT399" s="123">
        <f t="shared" si="1878"/>
        <v>0.37267949653611676</v>
      </c>
      <c r="BU399" s="123">
        <f t="shared" si="1879"/>
        <v>5.9861009550159217E-2</v>
      </c>
      <c r="BV399" s="124">
        <f t="shared" si="1880"/>
        <v>1.8691633418182731</v>
      </c>
      <c r="BW399" s="114">
        <v>6.1396041666666656</v>
      </c>
      <c r="BX399" s="115">
        <v>4.1565291666666662</v>
      </c>
      <c r="BY399" s="115">
        <v>6.6906133333333342</v>
      </c>
      <c r="BZ399" s="115">
        <v>4.8122845833333345</v>
      </c>
      <c r="CA399" s="115">
        <v>1.9476745833333331</v>
      </c>
      <c r="CB399" s="115">
        <v>0.36497374999999993</v>
      </c>
      <c r="CC399" s="115">
        <v>1.9015049999999996</v>
      </c>
      <c r="CD399" s="115">
        <v>0.31613333333333338</v>
      </c>
      <c r="CE399" s="115">
        <v>0.2444925</v>
      </c>
      <c r="CF399" s="115">
        <v>1.9830750000000004</v>
      </c>
      <c r="CG399" s="115">
        <v>3.7505416666666666E-2</v>
      </c>
      <c r="CH399" s="115">
        <v>9.7429166666666654E-3</v>
      </c>
      <c r="CI399" s="115">
        <v>7.8166666666666673E-4</v>
      </c>
      <c r="CJ399" s="115">
        <v>1.645E-3</v>
      </c>
      <c r="CK399" s="115">
        <v>1.8905416666666671E-2</v>
      </c>
      <c r="CL399" s="115">
        <v>0.35431666666666667</v>
      </c>
      <c r="CM399" s="115">
        <v>6.859999999999998E-2</v>
      </c>
      <c r="CN399" s="115">
        <v>5.0458333333333336E-3</v>
      </c>
      <c r="CO399" s="115">
        <v>7.7383333333333318E-2</v>
      </c>
      <c r="CP399" s="115">
        <v>0.17230000000000001</v>
      </c>
      <c r="CQ399" s="115">
        <v>0.36916666666666664</v>
      </c>
      <c r="CR399" s="115">
        <v>0.32571250000000007</v>
      </c>
      <c r="CS399" s="115">
        <v>0.11182916666666666</v>
      </c>
      <c r="CT399" s="115">
        <v>1.0563916666666666</v>
      </c>
      <c r="CU399" s="115">
        <v>2.3095833333333333E-2</v>
      </c>
      <c r="CV399" s="115">
        <v>1.0416666666666667E-4</v>
      </c>
      <c r="CW399" s="115">
        <v>9.7499999999999985E-5</v>
      </c>
      <c r="CX399" s="115">
        <v>1.2683333333333336E-3</v>
      </c>
      <c r="CY399" s="115">
        <v>3.1858333333333329E-2</v>
      </c>
      <c r="CZ399" s="115">
        <v>2.166666666666667E-3</v>
      </c>
      <c r="DA399" s="115">
        <v>1.9232916666666669E-2</v>
      </c>
      <c r="DB399" s="115">
        <v>7.0791666666666659E-4</v>
      </c>
      <c r="DC399" s="115">
        <v>1.65E-4</v>
      </c>
      <c r="DD399" s="115">
        <v>0.28292499999999998</v>
      </c>
      <c r="DE399" s="115">
        <v>1.1424999999999998E-2</v>
      </c>
      <c r="DF399" s="115">
        <v>0</v>
      </c>
      <c r="DG399" s="115">
        <v>3.2689166666666672E-2</v>
      </c>
      <c r="DH399" s="115">
        <v>7.0416666666666666E-5</v>
      </c>
      <c r="DI399" s="115">
        <v>7.5624999999999998E-4</v>
      </c>
      <c r="DJ399" s="115">
        <v>4.2272500000000011E-2</v>
      </c>
      <c r="DK399" s="115">
        <v>2.6803749999999998E-2</v>
      </c>
      <c r="DL399" s="115">
        <v>1.3208333333333336E-4</v>
      </c>
      <c r="DM399" s="115">
        <v>1.3373541666666666</v>
      </c>
      <c r="DN399" s="115">
        <v>0.47216333333333332</v>
      </c>
      <c r="DO399" s="115">
        <v>1.0937499999999999E-3</v>
      </c>
      <c r="DP399" s="115">
        <v>2.004166666666667E-4</v>
      </c>
      <c r="DQ399" s="115">
        <v>3.9587499999999996E-3</v>
      </c>
      <c r="DR399" s="115">
        <v>1.7916666666666667E-5</v>
      </c>
      <c r="DS399" s="116">
        <v>102.34505291666669</v>
      </c>
      <c r="DT399" s="114">
        <v>21.246391999999997</v>
      </c>
      <c r="DU399" s="115">
        <v>17.591036000000003</v>
      </c>
      <c r="DV399" s="115">
        <v>21.192912</v>
      </c>
      <c r="DW399" s="115">
        <v>17.307711599999998</v>
      </c>
      <c r="DX399" s="115">
        <v>11.097065200000001</v>
      </c>
      <c r="DY399" s="115">
        <v>0.39973079999999994</v>
      </c>
      <c r="DZ399" s="115">
        <v>4.2679080000000011</v>
      </c>
      <c r="EA399" s="115">
        <v>0.58388399999999996</v>
      </c>
      <c r="EB399" s="115">
        <v>0.9053507999999999</v>
      </c>
      <c r="EC399" s="115">
        <v>3.6553559999999994</v>
      </c>
      <c r="ED399" s="115">
        <v>5.3772799999999996E-2</v>
      </c>
      <c r="EE399" s="115">
        <v>5.0917199999999996E-2</v>
      </c>
      <c r="EF399" s="115">
        <v>6.0959999999999996E-4</v>
      </c>
      <c r="EG399" s="115">
        <v>2.8987999999999996E-3</v>
      </c>
      <c r="EH399" s="115">
        <v>2.8433599999999996E-2</v>
      </c>
      <c r="EI399" s="115">
        <v>0.59939600000000004</v>
      </c>
      <c r="EJ399" s="115">
        <v>9.4275999999999985E-2</v>
      </c>
      <c r="EK399" s="115">
        <v>3.6960000000000009E-3</v>
      </c>
      <c r="EL399" s="115">
        <v>0.16199199999999997</v>
      </c>
      <c r="EM399" s="115">
        <v>0.56021999999999994</v>
      </c>
      <c r="EN399" s="115">
        <v>0.72717999999999994</v>
      </c>
      <c r="EO399" s="115">
        <v>0.80818400000000001</v>
      </c>
      <c r="EP399" s="115">
        <v>0.113484</v>
      </c>
      <c r="EQ399" s="115">
        <v>2.3710599999999995</v>
      </c>
      <c r="ER399" s="115">
        <v>3.1684000000000004E-2</v>
      </c>
      <c r="ES399" s="115">
        <v>0</v>
      </c>
      <c r="ET399" s="115">
        <v>8.2400000000000011E-5</v>
      </c>
      <c r="EU399" s="115">
        <v>1.3228000000000001E-3</v>
      </c>
      <c r="EV399" s="115">
        <v>4.3281599999999996E-2</v>
      </c>
      <c r="EW399" s="115">
        <v>4.7872000000000001E-3</v>
      </c>
      <c r="EX399" s="115">
        <v>4.87164E-2</v>
      </c>
      <c r="EY399" s="115">
        <v>1.07E-3</v>
      </c>
      <c r="EZ399" s="115">
        <v>3.1119999999999997E-4</v>
      </c>
      <c r="FA399" s="115">
        <v>0.30986800000000003</v>
      </c>
      <c r="FB399" s="115">
        <v>1.5611999999999999E-2</v>
      </c>
      <c r="FC399" s="115">
        <v>0</v>
      </c>
      <c r="FD399" s="115">
        <v>6.7411200000000004E-2</v>
      </c>
      <c r="FE399" s="115">
        <v>1.9599999999999999E-4</v>
      </c>
      <c r="FF399" s="115">
        <v>1.5115999999999999E-3</v>
      </c>
      <c r="FG399" s="115">
        <v>0.25074320000000005</v>
      </c>
      <c r="FH399" s="115">
        <v>0.10720320000000001</v>
      </c>
      <c r="FI399" s="115">
        <v>2.3359999999999999E-4</v>
      </c>
      <c r="FJ399" s="115">
        <v>8.2353720000000017</v>
      </c>
      <c r="FK399" s="115">
        <v>2.6901975999999994</v>
      </c>
      <c r="FL399" s="115">
        <v>3.1527999999999994E-3</v>
      </c>
      <c r="FM399" s="115">
        <v>1.0176000000000002E-3</v>
      </c>
      <c r="FN399" s="115">
        <v>6.4924000000000006E-3</v>
      </c>
      <c r="FO399" s="115">
        <v>1.2800000000000001E-5</v>
      </c>
      <c r="FP399" s="116">
        <v>26.249053200000002</v>
      </c>
    </row>
    <row r="400" spans="1:172" x14ac:dyDescent="0.2">
      <c r="A400" s="2" t="s">
        <v>98</v>
      </c>
      <c r="B400" s="21">
        <v>2005</v>
      </c>
      <c r="C400" s="38">
        <f>C399</f>
        <v>14.209834922183795</v>
      </c>
      <c r="D400" s="42">
        <f>Tracking!DC28</f>
        <v>27.771348354541256</v>
      </c>
      <c r="E400" s="42">
        <f>Tracking!DF28</f>
        <v>14.007758467092803</v>
      </c>
      <c r="F400" s="42">
        <f>Tracking!DG28</f>
        <v>27.549161438715277</v>
      </c>
      <c r="G400" s="42">
        <f>G399</f>
        <v>4.3893142559999996</v>
      </c>
      <c r="H400" s="104">
        <f>H399</f>
        <v>9.4842666107000007</v>
      </c>
      <c r="I400" s="38">
        <f>Tracking!CW28</f>
        <v>14.919380416666664</v>
      </c>
      <c r="J400" s="42">
        <f>Tracking!DI28</f>
        <v>14.35174402108037</v>
      </c>
      <c r="K400" s="41"/>
      <c r="L400" s="108">
        <v>45.521212500000011</v>
      </c>
      <c r="M400" s="108">
        <v>34.521212499999997</v>
      </c>
      <c r="N400" s="108">
        <v>19.980746249999999</v>
      </c>
      <c r="O400" s="108">
        <v>4.2810633333333339</v>
      </c>
      <c r="P400" s="108">
        <v>5.2626270833333324</v>
      </c>
      <c r="Q400" s="108">
        <v>3.226541666666666</v>
      </c>
      <c r="R400" s="108">
        <v>0.23192500000000002</v>
      </c>
      <c r="S400" s="108">
        <v>1.4257225</v>
      </c>
      <c r="T400" s="108">
        <v>0.11258624999999998</v>
      </c>
      <c r="U400" s="110">
        <v>11</v>
      </c>
      <c r="V400" s="38">
        <f>Tracking!CV28</f>
        <v>30.323420399999996</v>
      </c>
      <c r="W400" s="42">
        <f>Tracking!DH28</f>
        <v>28.529723194057972</v>
      </c>
      <c r="X400" s="41"/>
      <c r="Y400" s="108">
        <v>216.04726199999996</v>
      </c>
      <c r="Z400" s="108">
        <v>205.04726199999996</v>
      </c>
      <c r="AA400" s="108">
        <v>174.51071960000002</v>
      </c>
      <c r="AB400" s="108">
        <v>3.7972484000000004</v>
      </c>
      <c r="AC400" s="108">
        <v>14.247067999999999</v>
      </c>
      <c r="AD400" s="108">
        <v>8.2945200000000003</v>
      </c>
      <c r="AE400" s="108">
        <v>0.48166880000000001</v>
      </c>
      <c r="AF400" s="108">
        <v>3.5191103999999997</v>
      </c>
      <c r="AG400" s="108">
        <v>0.19692760000000001</v>
      </c>
      <c r="AH400" s="110">
        <v>11</v>
      </c>
      <c r="AI400" s="38">
        <f t="shared" si="1852"/>
        <v>14.919380416666664</v>
      </c>
      <c r="AJ400" s="121">
        <f t="shared" si="1853"/>
        <v>1</v>
      </c>
      <c r="AK400" s="121">
        <f t="shared" si="1854"/>
        <v>0.43893264596148429</v>
      </c>
      <c r="AL400" s="121">
        <f t="shared" si="1855"/>
        <v>9.4045459209447305E-2</v>
      </c>
      <c r="AM400" s="121">
        <f t="shared" si="1856"/>
        <v>0.11560823612361668</v>
      </c>
      <c r="AN400" s="121">
        <f t="shared" si="1857"/>
        <v>7.0879958803089116E-2</v>
      </c>
      <c r="AO400" s="121">
        <f t="shared" si="1858"/>
        <v>5.0948774705858275E-3</v>
      </c>
      <c r="AP400" s="121">
        <f t="shared" si="1859"/>
        <v>3.1319958799427838E-2</v>
      </c>
      <c r="AQ400" s="121">
        <f t="shared" si="1860"/>
        <v>2.4732700166982583E-3</v>
      </c>
      <c r="AR400" s="122">
        <f t="shared" si="1861"/>
        <v>0.24164558446240852</v>
      </c>
      <c r="AS400" s="38">
        <f t="shared" si="1862"/>
        <v>30.323420399999996</v>
      </c>
      <c r="AT400" s="121">
        <f t="shared" si="1881"/>
        <v>1</v>
      </c>
      <c r="AU400" s="121">
        <f t="shared" si="1882"/>
        <v>0.80774325943552128</v>
      </c>
      <c r="AV400" s="121">
        <f t="shared" si="1883"/>
        <v>1.7576007975514178E-2</v>
      </c>
      <c r="AW400" s="121">
        <f t="shared" si="1884"/>
        <v>6.5944219186633346E-2</v>
      </c>
      <c r="AX400" s="121">
        <f t="shared" si="1885"/>
        <v>3.8392155138721462E-2</v>
      </c>
      <c r="AY400" s="121">
        <f t="shared" si="1886"/>
        <v>2.2294603298420885E-3</v>
      </c>
      <c r="AZ400" s="121">
        <f t="shared" si="1887"/>
        <v>1.6288613738599477E-2</v>
      </c>
      <c r="BA400" s="121">
        <f t="shared" si="1888"/>
        <v>9.1150241006062848E-4</v>
      </c>
      <c r="BB400" s="122">
        <f t="shared" si="1889"/>
        <v>5.0914785488001241E-2</v>
      </c>
      <c r="BC400" s="38">
        <f t="shared" si="1863"/>
        <v>14.919380416666664</v>
      </c>
      <c r="BD400" s="123">
        <f t="shared" si="1890"/>
        <v>14.919380416666664</v>
      </c>
      <c r="BE400" s="123">
        <f t="shared" si="1864"/>
        <v>6.5486031223934509</v>
      </c>
      <c r="BF400" s="123">
        <f t="shared" si="1865"/>
        <v>1.4030999824058517</v>
      </c>
      <c r="BG400" s="123">
        <f t="shared" si="1866"/>
        <v>1.7248032540280622</v>
      </c>
      <c r="BH400" s="123">
        <f t="shared" si="1867"/>
        <v>1.0574850693009477</v>
      </c>
      <c r="BI400" s="123">
        <f t="shared" si="1868"/>
        <v>7.6012415159974381E-2</v>
      </c>
      <c r="BJ400" s="123">
        <f t="shared" si="1869"/>
        <v>0.46727437996299048</v>
      </c>
      <c r="BK400" s="123">
        <f t="shared" si="1870"/>
        <v>3.6899656252256829E-2</v>
      </c>
      <c r="BL400" s="124">
        <f t="shared" si="1871"/>
        <v>3.6052024006024279</v>
      </c>
      <c r="BM400" s="38">
        <f t="shared" si="1872"/>
        <v>30.323420399999996</v>
      </c>
      <c r="BN400" s="123">
        <f t="shared" si="1891"/>
        <v>30.323420399999996</v>
      </c>
      <c r="BO400" s="123">
        <f t="shared" si="1873"/>
        <v>24.493538431129576</v>
      </c>
      <c r="BP400" s="123">
        <f t="shared" si="1874"/>
        <v>0.53296467879526921</v>
      </c>
      <c r="BQ400" s="123">
        <f t="shared" si="1875"/>
        <v>1.9996542813460287</v>
      </c>
      <c r="BR400" s="123">
        <f t="shared" si="1876"/>
        <v>1.164181460333471</v>
      </c>
      <c r="BS400" s="123">
        <f t="shared" si="1877"/>
        <v>6.760486284692431E-2</v>
      </c>
      <c r="BT400" s="123">
        <f t="shared" si="1878"/>
        <v>0.49392648212876761</v>
      </c>
      <c r="BU400" s="123">
        <f t="shared" si="1879"/>
        <v>2.7639870775881623E-2</v>
      </c>
      <c r="BV400" s="124">
        <f t="shared" si="1880"/>
        <v>1.5439104449284806</v>
      </c>
      <c r="BW400" s="114">
        <v>6.9663041666666672</v>
      </c>
      <c r="BX400" s="115">
        <v>4.5901000000000005</v>
      </c>
      <c r="BY400" s="115">
        <v>7.5544687500000016</v>
      </c>
      <c r="BZ400" s="115">
        <v>5.4091895833333332</v>
      </c>
      <c r="CA400" s="115">
        <v>2.6252358333333334</v>
      </c>
      <c r="CB400" s="115">
        <v>0.55234083333333339</v>
      </c>
      <c r="CC400" s="115">
        <v>1.6576500000000001</v>
      </c>
      <c r="CD400" s="115">
        <v>0.32265416666666663</v>
      </c>
      <c r="CE400" s="115">
        <v>0.23192500000000002</v>
      </c>
      <c r="CF400" s="115">
        <v>2.3762041666666662</v>
      </c>
      <c r="CG400" s="115">
        <v>1.9384583333333334E-2</v>
      </c>
      <c r="CH400" s="115">
        <v>1.2502083333333336E-2</v>
      </c>
      <c r="CI400" s="115">
        <v>2.4250000000000001E-4</v>
      </c>
      <c r="CJ400" s="115">
        <v>1.6066666666666666E-3</v>
      </c>
      <c r="CK400" s="115">
        <v>1.7427916666666664E-2</v>
      </c>
      <c r="CL400" s="115">
        <v>0.53297500000000009</v>
      </c>
      <c r="CM400" s="115">
        <v>9.5820833333333313E-2</v>
      </c>
      <c r="CN400" s="115">
        <v>1.0166666666666666E-3</v>
      </c>
      <c r="CO400" s="115">
        <v>4.4504166666666671E-2</v>
      </c>
      <c r="CP400" s="115">
        <v>0.20032500000000006</v>
      </c>
      <c r="CQ400" s="115">
        <v>0.18808333333333335</v>
      </c>
      <c r="CR400" s="115">
        <v>0.18084583333333334</v>
      </c>
      <c r="CS400" s="115">
        <v>0.30715833333333337</v>
      </c>
      <c r="CT400" s="115">
        <v>0.92091666666666672</v>
      </c>
      <c r="CU400" s="115">
        <v>1.3066666666666664E-2</v>
      </c>
      <c r="CV400" s="115">
        <v>0</v>
      </c>
      <c r="CW400" s="115">
        <v>8.3333333333333317E-5</v>
      </c>
      <c r="CX400" s="115">
        <v>1.1358333333333333E-3</v>
      </c>
      <c r="CY400" s="115">
        <v>2.6654166666666673E-2</v>
      </c>
      <c r="CZ400" s="115">
        <v>2.1554166666666666E-3</v>
      </c>
      <c r="DA400" s="115">
        <v>2.6816666666666668E-3</v>
      </c>
      <c r="DB400" s="115">
        <v>6.2041666666666658E-4</v>
      </c>
      <c r="DC400" s="115">
        <v>1.2833333333333333E-4</v>
      </c>
      <c r="DD400" s="115">
        <v>0.42817083333333333</v>
      </c>
      <c r="DE400" s="115">
        <v>1.3216666666666666E-2</v>
      </c>
      <c r="DF400" s="115">
        <v>0</v>
      </c>
      <c r="DG400" s="115">
        <v>3.8208749999999993E-2</v>
      </c>
      <c r="DH400" s="115">
        <v>7.9999999999999993E-5</v>
      </c>
      <c r="DI400" s="115">
        <v>7.7708333333333329E-4</v>
      </c>
      <c r="DJ400" s="115">
        <v>4.3567916666666671E-2</v>
      </c>
      <c r="DK400" s="115">
        <v>1.9494583333333333E-2</v>
      </c>
      <c r="DL400" s="115">
        <v>1.6458333333333339E-4</v>
      </c>
      <c r="DM400" s="115">
        <v>1.7080499999999998</v>
      </c>
      <c r="DN400" s="115">
        <v>0.63642083333333332</v>
      </c>
      <c r="DO400" s="115">
        <v>1.1695833333333335E-3</v>
      </c>
      <c r="DP400" s="115">
        <v>2.7250000000000006E-4</v>
      </c>
      <c r="DQ400" s="115">
        <v>4.932916666666667E-3</v>
      </c>
      <c r="DR400" s="115">
        <v>1.4166666666666668E-5</v>
      </c>
      <c r="DS400" s="116">
        <v>92.776849583333345</v>
      </c>
      <c r="DT400" s="114">
        <v>26.457003999999998</v>
      </c>
      <c r="DU400" s="115">
        <v>20.591819999999998</v>
      </c>
      <c r="DV400" s="115">
        <v>26.704672000000006</v>
      </c>
      <c r="DW400" s="115">
        <v>20.5263688</v>
      </c>
      <c r="DX400" s="115">
        <v>14.701951599999997</v>
      </c>
      <c r="DY400" s="115">
        <v>0.42726920000000002</v>
      </c>
      <c r="DZ400" s="115">
        <v>4.0556951999999997</v>
      </c>
      <c r="EA400" s="115">
        <v>0.82945199999999986</v>
      </c>
      <c r="EB400" s="115">
        <v>0.48166880000000001</v>
      </c>
      <c r="EC400" s="115">
        <v>5.8651839999999993</v>
      </c>
      <c r="ED400" s="115">
        <v>3.0332400000000002E-2</v>
      </c>
      <c r="EE400" s="115">
        <v>2.6764799999999998E-2</v>
      </c>
      <c r="EF400" s="115">
        <v>5.5919999999999993E-4</v>
      </c>
      <c r="EG400" s="115">
        <v>2.9687999999999997E-3</v>
      </c>
      <c r="EH400" s="115">
        <v>2.9107600000000008E-2</v>
      </c>
      <c r="EI400" s="115">
        <v>1.3248879999999996</v>
      </c>
      <c r="EJ400" s="115">
        <v>0.15673199999999998</v>
      </c>
      <c r="EK400" s="115">
        <v>4.1679999999999998E-3</v>
      </c>
      <c r="EL400" s="115">
        <v>0.23926800000000004</v>
      </c>
      <c r="EM400" s="115">
        <v>0.69204800000000011</v>
      </c>
      <c r="EN400" s="115">
        <v>0.22772399999999998</v>
      </c>
      <c r="EO400" s="115">
        <v>0.43778800000000007</v>
      </c>
      <c r="EP400" s="115">
        <v>0.65633600000000003</v>
      </c>
      <c r="EQ400" s="115">
        <v>2.2531639999999999</v>
      </c>
      <c r="ER400" s="115">
        <v>1.8243999999999996E-2</v>
      </c>
      <c r="ES400" s="115">
        <v>0</v>
      </c>
      <c r="ET400" s="115">
        <v>9.2800000000000006E-5</v>
      </c>
      <c r="EU400" s="115">
        <v>1.1928000000000002E-3</v>
      </c>
      <c r="EV400" s="115">
        <v>4.5513600000000008E-2</v>
      </c>
      <c r="EW400" s="115">
        <v>4.3867999999999989E-3</v>
      </c>
      <c r="EX400" s="115">
        <v>1.7668E-3</v>
      </c>
      <c r="EY400" s="115">
        <v>1.2272000000000001E-3</v>
      </c>
      <c r="EZ400" s="115">
        <v>4.1080000000000006E-4</v>
      </c>
      <c r="FA400" s="115">
        <v>0.33121600000000001</v>
      </c>
      <c r="FB400" s="115">
        <v>2.1496000000000001E-2</v>
      </c>
      <c r="FC400" s="115">
        <v>0</v>
      </c>
      <c r="FD400" s="115">
        <v>5.734560000000001E-2</v>
      </c>
      <c r="FE400" s="115">
        <v>1.4439999999999996E-4</v>
      </c>
      <c r="FF400" s="115">
        <v>1.6911999999999999E-3</v>
      </c>
      <c r="FG400" s="115">
        <v>0.102464</v>
      </c>
      <c r="FH400" s="115">
        <v>3.5279600000000001E-2</v>
      </c>
      <c r="FI400" s="115">
        <v>3.7119999999999992E-4</v>
      </c>
      <c r="FJ400" s="115">
        <v>10.796016</v>
      </c>
      <c r="FK400" s="115">
        <v>3.5641096000000001</v>
      </c>
      <c r="FL400" s="115">
        <v>3.7207999999999998E-3</v>
      </c>
      <c r="FM400" s="115">
        <v>8.2039999999999988E-4</v>
      </c>
      <c r="FN400" s="115">
        <v>7.0008000000000006E-3</v>
      </c>
      <c r="FO400" s="115">
        <v>5.3199999999999999E-5</v>
      </c>
      <c r="FP400" s="116">
        <v>19.663403199999998</v>
      </c>
    </row>
    <row r="401" spans="1:172" x14ac:dyDescent="0.2">
      <c r="A401" s="2" t="s">
        <v>98</v>
      </c>
      <c r="B401" s="21">
        <v>2006</v>
      </c>
      <c r="C401" s="38">
        <f>C399</f>
        <v>14.209834922183795</v>
      </c>
      <c r="D401" s="42">
        <f>Tracking!DC29</f>
        <v>27.461397816510051</v>
      </c>
      <c r="E401" s="42">
        <f>Tracking!DF29</f>
        <v>13.80568201200181</v>
      </c>
      <c r="F401" s="42">
        <f>Tracking!DG29</f>
        <v>27.017023984858092</v>
      </c>
      <c r="G401" s="42">
        <f>G399</f>
        <v>4.3893142559999996</v>
      </c>
      <c r="H401" s="104">
        <f>H399</f>
        <v>9.4842666107000007</v>
      </c>
      <c r="I401" s="38">
        <f>Tracking!CW29</f>
        <v>14.753522500000001</v>
      </c>
      <c r="J401" s="42">
        <f>Tracking!DI29</f>
        <v>14.393968702898547</v>
      </c>
      <c r="K401" s="41"/>
      <c r="L401" s="108">
        <v>44.987697083333323</v>
      </c>
      <c r="M401" s="108">
        <v>33.98769708333333</v>
      </c>
      <c r="N401" s="108">
        <v>19.278799583333335</v>
      </c>
      <c r="O401" s="108">
        <v>3.4986262499999996</v>
      </c>
      <c r="P401" s="108">
        <v>5.5706449999999998</v>
      </c>
      <c r="Q401" s="108">
        <v>3.4102083333333333</v>
      </c>
      <c r="R401" s="108">
        <v>0.26570749999999999</v>
      </c>
      <c r="S401" s="108">
        <v>1.8086595833333332</v>
      </c>
      <c r="T401" s="108">
        <v>0.15505166666666664</v>
      </c>
      <c r="U401" s="110">
        <v>11</v>
      </c>
      <c r="V401" s="38">
        <f>Tracking!CV29</f>
        <v>28.212375999999999</v>
      </c>
      <c r="W401" s="42">
        <f>Tracking!DH29</f>
        <v>28.500803176666672</v>
      </c>
      <c r="X401" s="41"/>
      <c r="Y401" s="108">
        <v>173.88611120000002</v>
      </c>
      <c r="Z401" s="108">
        <v>162.88611120000002</v>
      </c>
      <c r="AA401" s="108">
        <v>134.48697640000003</v>
      </c>
      <c r="AB401" s="108">
        <v>2.9221407999999998</v>
      </c>
      <c r="AC401" s="108">
        <v>15.074726400000001</v>
      </c>
      <c r="AD401" s="108">
        <v>6.9536800000000003</v>
      </c>
      <c r="AE401" s="108">
        <v>0.60269720000000016</v>
      </c>
      <c r="AF401" s="108">
        <v>2.5463903999999999</v>
      </c>
      <c r="AG401" s="108">
        <v>0.29949959999999998</v>
      </c>
      <c r="AH401" s="110">
        <v>11</v>
      </c>
      <c r="AI401" s="38">
        <f t="shared" si="1852"/>
        <v>14.753522500000001</v>
      </c>
      <c r="AJ401" s="121">
        <f t="shared" si="1853"/>
        <v>1</v>
      </c>
      <c r="AK401" s="121">
        <f t="shared" si="1854"/>
        <v>0.42853492917457175</v>
      </c>
      <c r="AL401" s="121">
        <f t="shared" si="1855"/>
        <v>7.7768511767101367E-2</v>
      </c>
      <c r="AM401" s="121">
        <f t="shared" si="1856"/>
        <v>0.12382596490060761</v>
      </c>
      <c r="AN401" s="121">
        <f t="shared" si="1857"/>
        <v>7.5803131843277208E-2</v>
      </c>
      <c r="AO401" s="121">
        <f t="shared" si="1858"/>
        <v>5.9062258623244161E-3</v>
      </c>
      <c r="AP401" s="121">
        <f t="shared" si="1859"/>
        <v>4.0203426727601729E-2</v>
      </c>
      <c r="AQ401" s="121">
        <f t="shared" si="1860"/>
        <v>3.4465348688432628E-3</v>
      </c>
      <c r="AR401" s="122">
        <f t="shared" si="1861"/>
        <v>0.2445112933792557</v>
      </c>
      <c r="AS401" s="38">
        <f t="shared" si="1862"/>
        <v>28.212375999999999</v>
      </c>
      <c r="AT401" s="121">
        <f t="shared" si="1881"/>
        <v>1</v>
      </c>
      <c r="AU401" s="121">
        <f t="shared" si="1882"/>
        <v>0.7734198865676859</v>
      </c>
      <c r="AV401" s="121">
        <f t="shared" si="1883"/>
        <v>1.680491201875817E-2</v>
      </c>
      <c r="AW401" s="121">
        <f t="shared" si="1884"/>
        <v>8.669310214581416E-2</v>
      </c>
      <c r="AX401" s="121">
        <f t="shared" si="1885"/>
        <v>3.9989852852606665E-2</v>
      </c>
      <c r="AY401" s="121">
        <f t="shared" si="1886"/>
        <v>3.4660456539095923E-3</v>
      </c>
      <c r="AZ401" s="121">
        <f t="shared" si="1887"/>
        <v>1.4644012580574633E-2</v>
      </c>
      <c r="BA401" s="121">
        <f t="shared" si="1888"/>
        <v>1.7223894302606036E-3</v>
      </c>
      <c r="BB401" s="122">
        <f t="shared" si="1889"/>
        <v>6.3259796450034128E-2</v>
      </c>
      <c r="BC401" s="38">
        <f t="shared" si="1863"/>
        <v>14.753522500000001</v>
      </c>
      <c r="BD401" s="123">
        <f t="shared" si="1890"/>
        <v>14.753522500000001</v>
      </c>
      <c r="BE401" s="123">
        <f t="shared" si="1864"/>
        <v>6.3223997196129513</v>
      </c>
      <c r="BF401" s="123">
        <f t="shared" si="1865"/>
        <v>1.1473594881474449</v>
      </c>
      <c r="BG401" s="123">
        <f t="shared" si="1866"/>
        <v>1.8268691592453248</v>
      </c>
      <c r="BH401" s="123">
        <f t="shared" si="1867"/>
        <v>1.1183632112202568</v>
      </c>
      <c r="BI401" s="123">
        <f t="shared" si="1868"/>
        <v>8.7137636149885178E-2</v>
      </c>
      <c r="BJ401" s="123">
        <f t="shared" si="1869"/>
        <v>0.59314216080277349</v>
      </c>
      <c r="BK401" s="123">
        <f t="shared" si="1870"/>
        <v>5.0848529734513627E-2</v>
      </c>
      <c r="BL401" s="124">
        <f t="shared" si="1871"/>
        <v>3.6074028683749502</v>
      </c>
      <c r="BM401" s="38">
        <f t="shared" si="1872"/>
        <v>28.212375999999999</v>
      </c>
      <c r="BN401" s="123">
        <f t="shared" si="1891"/>
        <v>28.212375999999999</v>
      </c>
      <c r="BO401" s="123">
        <f t="shared" si="1873"/>
        <v>21.820012645724905</v>
      </c>
      <c r="BP401" s="123">
        <f t="shared" si="1874"/>
        <v>0.47410649652012454</v>
      </c>
      <c r="BQ401" s="123">
        <f t="shared" si="1875"/>
        <v>2.4458183943441156</v>
      </c>
      <c r="BR401" s="123">
        <f t="shared" si="1876"/>
        <v>1.1282087648624117</v>
      </c>
      <c r="BS401" s="123">
        <f t="shared" si="1877"/>
        <v>9.7785383221263289E-2</v>
      </c>
      <c r="BT401" s="123">
        <f t="shared" si="1878"/>
        <v>0.41314238907190182</v>
      </c>
      <c r="BU401" s="123">
        <f t="shared" si="1879"/>
        <v>4.8592698224937926E-2</v>
      </c>
      <c r="BV401" s="124">
        <f t="shared" si="1880"/>
        <v>1.7847091631318279</v>
      </c>
      <c r="BW401" s="114">
        <v>7.80853913043478</v>
      </c>
      <c r="BX401" s="115">
        <v>4.6332375000000008</v>
      </c>
      <c r="BY401" s="115">
        <v>8.1731356521739116</v>
      </c>
      <c r="BZ401" s="115">
        <v>5.3233620833333335</v>
      </c>
      <c r="CA401" s="115">
        <v>2.4848833333333329</v>
      </c>
      <c r="CB401" s="115">
        <v>0.44661416666666659</v>
      </c>
      <c r="CC401" s="115">
        <v>1.758675</v>
      </c>
      <c r="CD401" s="115">
        <v>0.34102083333333333</v>
      </c>
      <c r="CE401" s="115">
        <v>0.26570749999999999</v>
      </c>
      <c r="CF401" s="115">
        <v>3.0144324999999994</v>
      </c>
      <c r="CG401" s="115">
        <v>2.6461250000000002E-2</v>
      </c>
      <c r="CH401" s="115">
        <v>1.6700833333333335E-2</v>
      </c>
      <c r="CI401" s="115">
        <v>1.2541666666666666E-4</v>
      </c>
      <c r="CJ401" s="115">
        <v>1.8570833333333336E-3</v>
      </c>
      <c r="CK401" s="115">
        <v>2.2216250000000003E-2</v>
      </c>
      <c r="CL401" s="115">
        <v>0.59413333333333329</v>
      </c>
      <c r="CM401" s="115">
        <v>8.4379166666666672E-2</v>
      </c>
      <c r="CN401" s="115">
        <v>3.8333333333333334E-4</v>
      </c>
      <c r="CO401" s="115">
        <v>4.3358333333333332E-2</v>
      </c>
      <c r="CP401" s="115">
        <v>0.20274166666666668</v>
      </c>
      <c r="CQ401" s="115">
        <v>0.20819999999999997</v>
      </c>
      <c r="CR401" s="115">
        <v>0.18486666666666662</v>
      </c>
      <c r="CS401" s="115">
        <v>0.33787499999999998</v>
      </c>
      <c r="CT401" s="115">
        <v>0.97704166666666659</v>
      </c>
      <c r="CU401" s="115">
        <v>1.644166666666667E-2</v>
      </c>
      <c r="CV401" s="115">
        <v>0</v>
      </c>
      <c r="CW401" s="115">
        <v>9.4166666666666661E-5</v>
      </c>
      <c r="CX401" s="115">
        <v>6.0250000000000006E-4</v>
      </c>
      <c r="CY401" s="115">
        <v>2.2177499999999999E-2</v>
      </c>
      <c r="CZ401" s="115">
        <v>1.5237499999999997E-3</v>
      </c>
      <c r="DA401" s="115">
        <v>3.5274999999999998E-3</v>
      </c>
      <c r="DB401" s="115">
        <v>9.6166666666666666E-4</v>
      </c>
      <c r="DC401" s="115">
        <v>1.2458333333333334E-4</v>
      </c>
      <c r="DD401" s="115">
        <v>0.34621250000000003</v>
      </c>
      <c r="DE401" s="115">
        <v>3.2166666666666667E-3</v>
      </c>
      <c r="DF401" s="115">
        <v>0</v>
      </c>
      <c r="DG401" s="115">
        <v>4.2605416666666673E-2</v>
      </c>
      <c r="DH401" s="115">
        <v>1.3458333333333332E-4</v>
      </c>
      <c r="DI401" s="115">
        <v>7.5416666666666677E-4</v>
      </c>
      <c r="DJ401" s="115">
        <v>5.442958333333333E-2</v>
      </c>
      <c r="DK401" s="115">
        <v>2.9482916666666664E-2</v>
      </c>
      <c r="DL401" s="115">
        <v>2.0166666666666664E-4</v>
      </c>
      <c r="DM401" s="115">
        <v>1.5346875000000002</v>
      </c>
      <c r="DN401" s="115">
        <v>0.60239583333333335</v>
      </c>
      <c r="DO401" s="115">
        <v>1.3637500000000002E-3</v>
      </c>
      <c r="DP401" s="115">
        <v>2.6833333333333337E-4</v>
      </c>
      <c r="DQ401" s="115">
        <v>4.0787500000000008E-3</v>
      </c>
      <c r="DR401" s="115">
        <v>5.0833333333333333E-5</v>
      </c>
      <c r="DS401" s="116">
        <v>95.284183333333317</v>
      </c>
      <c r="DT401" s="114">
        <v>21.505627999999998</v>
      </c>
      <c r="DU401" s="115">
        <v>17.261644</v>
      </c>
      <c r="DV401" s="115">
        <v>20.381271200000004</v>
      </c>
      <c r="DW401" s="115">
        <v>17.928778400000002</v>
      </c>
      <c r="DX401" s="115">
        <v>12.038322400000002</v>
      </c>
      <c r="DY401" s="115">
        <v>0.33965680000000004</v>
      </c>
      <c r="DZ401" s="115">
        <v>4.2075935999999992</v>
      </c>
      <c r="EA401" s="115">
        <v>0.69536799999999999</v>
      </c>
      <c r="EB401" s="115">
        <v>0.60269720000000016</v>
      </c>
      <c r="EC401" s="115">
        <v>4.2439840000000002</v>
      </c>
      <c r="ED401" s="115">
        <v>4.5141200000000013E-2</v>
      </c>
      <c r="EE401" s="115">
        <v>3.6039200000000007E-2</v>
      </c>
      <c r="EF401" s="115">
        <v>3.5119999999999992E-4</v>
      </c>
      <c r="EG401" s="115">
        <v>2.5931999999999999E-3</v>
      </c>
      <c r="EH401" s="115">
        <v>3.1649200000000002E-2</v>
      </c>
      <c r="EI401" s="115">
        <v>1.29834</v>
      </c>
      <c r="EJ401" s="115">
        <v>9.7752000000000006E-2</v>
      </c>
      <c r="EK401" s="115">
        <v>1.152E-3</v>
      </c>
      <c r="EL401" s="115">
        <v>0.19463999999999998</v>
      </c>
      <c r="EM401" s="115">
        <v>0.686724</v>
      </c>
      <c r="EN401" s="115">
        <v>0.32139600000000002</v>
      </c>
      <c r="EO401" s="115">
        <v>0.43291599999999997</v>
      </c>
      <c r="EP401" s="115">
        <v>0.70187600000000006</v>
      </c>
      <c r="EQ401" s="115">
        <v>2.3375520000000005</v>
      </c>
      <c r="ER401" s="115">
        <v>2.5732000000000005E-2</v>
      </c>
      <c r="ES401" s="115">
        <v>0</v>
      </c>
      <c r="ET401" s="115">
        <v>1.4680000000000004E-4</v>
      </c>
      <c r="EU401" s="115">
        <v>1.5644000000000003E-3</v>
      </c>
      <c r="EV401" s="115">
        <v>4.1318400000000005E-2</v>
      </c>
      <c r="EW401" s="115">
        <v>4.0139999999999993E-3</v>
      </c>
      <c r="EX401" s="115">
        <v>1.29284E-2</v>
      </c>
      <c r="EY401" s="115">
        <v>1.2596000000000003E-3</v>
      </c>
      <c r="EZ401" s="115">
        <v>2.9600000000000004E-4</v>
      </c>
      <c r="FA401" s="115">
        <v>0.26329999999999998</v>
      </c>
      <c r="FB401" s="115">
        <v>1.4763999999999999E-2</v>
      </c>
      <c r="FC401" s="115">
        <v>0</v>
      </c>
      <c r="FD401" s="115">
        <v>7.45252E-2</v>
      </c>
      <c r="FE401" s="115">
        <v>1.548E-4</v>
      </c>
      <c r="FF401" s="115">
        <v>1.3252000000000003E-3</v>
      </c>
      <c r="FG401" s="115">
        <v>0.14631160000000004</v>
      </c>
      <c r="FH401" s="115">
        <v>0.1145084</v>
      </c>
      <c r="FI401" s="115">
        <v>2.7479999999999996E-4</v>
      </c>
      <c r="FJ401" s="115">
        <v>7.3735680000000006</v>
      </c>
      <c r="FK401" s="115">
        <v>2.9183812000000002</v>
      </c>
      <c r="FL401" s="115">
        <v>2.7780000000000001E-3</v>
      </c>
      <c r="FM401" s="115">
        <v>6.5839999999999996E-4</v>
      </c>
      <c r="FN401" s="115">
        <v>6.9632000000000001E-3</v>
      </c>
      <c r="FO401" s="115">
        <v>1.5999999999999999E-5</v>
      </c>
      <c r="FP401" s="116">
        <v>24.306937999999999</v>
      </c>
    </row>
    <row r="402" spans="1:172" x14ac:dyDescent="0.2">
      <c r="A402" s="2" t="s">
        <v>98</v>
      </c>
      <c r="B402" s="21">
        <v>2007</v>
      </c>
      <c r="C402" s="38">
        <f>C399</f>
        <v>14.209834922183795</v>
      </c>
      <c r="D402" s="42">
        <f>Tracking!DC30</f>
        <v>27.151447278478845</v>
      </c>
      <c r="E402" s="42">
        <f>Tracking!DF30</f>
        <v>13.603605556910818</v>
      </c>
      <c r="F402" s="42">
        <f>Tracking!DG30</f>
        <v>26.484886531000907</v>
      </c>
      <c r="G402" s="42">
        <f>G399</f>
        <v>4.3893142559999996</v>
      </c>
      <c r="H402" s="104">
        <f>H399</f>
        <v>9.4842666107000007</v>
      </c>
      <c r="I402" s="38">
        <f>Tracking!CW30</f>
        <v>13.776087826086961</v>
      </c>
      <c r="J402" s="42">
        <f>Tracking!DI30</f>
        <v>14.019767833333333</v>
      </c>
      <c r="K402" s="41"/>
      <c r="L402" s="108">
        <v>40.476027826086948</v>
      </c>
      <c r="M402" s="108">
        <v>29.476027826086948</v>
      </c>
      <c r="N402" s="108">
        <v>17.331635217391305</v>
      </c>
      <c r="O402" s="108">
        <v>3.2157317391304345</v>
      </c>
      <c r="P402" s="108">
        <v>4.3384669565217395</v>
      </c>
      <c r="Q402" s="108">
        <v>2.7048260869565213</v>
      </c>
      <c r="R402" s="108">
        <v>0.22486521739130436</v>
      </c>
      <c r="S402" s="108">
        <v>1.4581617391304349</v>
      </c>
      <c r="T402" s="108">
        <v>0.20233739130434786</v>
      </c>
      <c r="U402" s="110">
        <v>11</v>
      </c>
      <c r="V402" s="38">
        <f>Tracking!CV30</f>
        <v>27.493659166666664</v>
      </c>
      <c r="W402" s="42">
        <f>Tracking!DH30</f>
        <v>28.216665760000001</v>
      </c>
      <c r="X402" s="41"/>
      <c r="Y402" s="108">
        <v>165.23705541666666</v>
      </c>
      <c r="Z402" s="108">
        <v>154.23705541666666</v>
      </c>
      <c r="AA402" s="108">
        <v>125.56696666666666</v>
      </c>
      <c r="AB402" s="108">
        <v>3.671296666666668</v>
      </c>
      <c r="AC402" s="108">
        <v>15.066993333333336</v>
      </c>
      <c r="AD402" s="108">
        <v>6.3977499999999994</v>
      </c>
      <c r="AE402" s="108">
        <v>0.72323625000000025</v>
      </c>
      <c r="AF402" s="108">
        <v>2.5318883333333333</v>
      </c>
      <c r="AG402" s="108">
        <v>0.27892583333333337</v>
      </c>
      <c r="AH402" s="110">
        <v>11</v>
      </c>
      <c r="AI402" s="38">
        <f t="shared" si="1852"/>
        <v>13.776087826086961</v>
      </c>
      <c r="AJ402" s="121">
        <f t="shared" si="1853"/>
        <v>1</v>
      </c>
      <c r="AK402" s="121">
        <f t="shared" si="1854"/>
        <v>0.42819506133012891</v>
      </c>
      <c r="AL402" s="121">
        <f t="shared" si="1855"/>
        <v>7.9447809279790144E-2</v>
      </c>
      <c r="AM402" s="121">
        <f t="shared" si="1856"/>
        <v>0.10718608493804774</v>
      </c>
      <c r="AN402" s="121">
        <f t="shared" si="1857"/>
        <v>6.682538362159271E-2</v>
      </c>
      <c r="AO402" s="121">
        <f t="shared" si="1858"/>
        <v>5.5555159305028913E-3</v>
      </c>
      <c r="AP402" s="121">
        <f t="shared" si="1859"/>
        <v>3.6025317143167007E-2</v>
      </c>
      <c r="AQ402" s="121">
        <f t="shared" si="1860"/>
        <v>4.9989438729938973E-3</v>
      </c>
      <c r="AR402" s="122">
        <f t="shared" si="1861"/>
        <v>0.27176579794992778</v>
      </c>
      <c r="AS402" s="38">
        <f t="shared" si="1862"/>
        <v>27.493659166666664</v>
      </c>
      <c r="AT402" s="121">
        <f t="shared" si="1881"/>
        <v>1</v>
      </c>
      <c r="AU402" s="121">
        <f t="shared" si="1882"/>
        <v>0.75992014230726435</v>
      </c>
      <c r="AV402" s="121">
        <f t="shared" si="1883"/>
        <v>2.2218361719222226E-2</v>
      </c>
      <c r="AW402" s="121">
        <f t="shared" si="1884"/>
        <v>9.1184106950707625E-2</v>
      </c>
      <c r="AX402" s="121">
        <f t="shared" si="1885"/>
        <v>3.8718615409039113E-2</v>
      </c>
      <c r="AY402" s="121">
        <f t="shared" si="1886"/>
        <v>4.3769616214490523E-3</v>
      </c>
      <c r="AZ402" s="121">
        <f t="shared" si="1887"/>
        <v>1.5322763571093957E-2</v>
      </c>
      <c r="BA402" s="121">
        <f t="shared" si="1888"/>
        <v>1.6880343977928299E-3</v>
      </c>
      <c r="BB402" s="122">
        <f t="shared" si="1889"/>
        <v>6.6571024109949639E-2</v>
      </c>
      <c r="BC402" s="38">
        <f t="shared" si="1863"/>
        <v>13.776087826086961</v>
      </c>
      <c r="BD402" s="123">
        <f t="shared" si="1890"/>
        <v>13.776087826086961</v>
      </c>
      <c r="BE402" s="123">
        <f t="shared" si="1864"/>
        <v>5.8988527715805485</v>
      </c>
      <c r="BF402" s="123">
        <f t="shared" si="1865"/>
        <v>1.0944799982285958</v>
      </c>
      <c r="BG402" s="123">
        <f t="shared" si="1866"/>
        <v>1.4766049198409623</v>
      </c>
      <c r="BH402" s="123">
        <f t="shared" si="1867"/>
        <v>0.92059235378301429</v>
      </c>
      <c r="BI402" s="123">
        <f t="shared" si="1868"/>
        <v>7.6533275377833054E-2</v>
      </c>
      <c r="BJ402" s="123">
        <f t="shared" si="1869"/>
        <v>0.49628793292690493</v>
      </c>
      <c r="BK402" s="123">
        <f t="shared" si="1870"/>
        <v>6.8865889832043226E-2</v>
      </c>
      <c r="BL402" s="124">
        <f t="shared" si="1871"/>
        <v>3.7438695006848088</v>
      </c>
      <c r="BM402" s="38">
        <f t="shared" si="1872"/>
        <v>27.493659166666664</v>
      </c>
      <c r="BN402" s="123">
        <f t="shared" si="1891"/>
        <v>27.493659166666664</v>
      </c>
      <c r="BO402" s="123">
        <f t="shared" si="1873"/>
        <v>20.892985386480753</v>
      </c>
      <c r="BP402" s="123">
        <f t="shared" si="1874"/>
        <v>0.61086406435000984</v>
      </c>
      <c r="BQ402" s="123">
        <f t="shared" si="1875"/>
        <v>2.506984757919636</v>
      </c>
      <c r="BR402" s="123">
        <f t="shared" si="1876"/>
        <v>1.0645164154613693</v>
      </c>
      <c r="BS402" s="123">
        <f t="shared" si="1877"/>
        <v>0.12033869100570092</v>
      </c>
      <c r="BT402" s="123">
        <f t="shared" si="1878"/>
        <v>0.42127883911507336</v>
      </c>
      <c r="BU402" s="123">
        <f t="shared" si="1879"/>
        <v>4.6410242394525479E-2</v>
      </c>
      <c r="BV402" s="124">
        <f t="shared" si="1880"/>
        <v>1.8302810472549045</v>
      </c>
      <c r="BW402" s="114">
        <v>6.7476173913043489</v>
      </c>
      <c r="BX402" s="115">
        <v>4.3173478260869578</v>
      </c>
      <c r="BY402" s="115">
        <v>6.9479226086956523</v>
      </c>
      <c r="BZ402" s="115">
        <v>4.576759130434783</v>
      </c>
      <c r="CA402" s="115">
        <v>2.2225900000000003</v>
      </c>
      <c r="CB402" s="115">
        <v>0.4116334782608696</v>
      </c>
      <c r="CC402" s="115">
        <v>1.413226956521739</v>
      </c>
      <c r="CD402" s="115">
        <v>0.27048260869565222</v>
      </c>
      <c r="CE402" s="115">
        <v>0.22486521739130436</v>
      </c>
      <c r="CF402" s="115">
        <v>2.4302695652173911</v>
      </c>
      <c r="CG402" s="115">
        <v>3.3961739130434779E-2</v>
      </c>
      <c r="CH402" s="115">
        <v>1.0013043478260869E-2</v>
      </c>
      <c r="CI402" s="115">
        <v>8.6956521739130441E-5</v>
      </c>
      <c r="CJ402" s="115">
        <v>1.5247826086956517E-3</v>
      </c>
      <c r="CK402" s="115">
        <v>1.8771739130434784E-2</v>
      </c>
      <c r="CL402" s="115">
        <v>0.45464347826086959</v>
      </c>
      <c r="CM402" s="115">
        <v>7.6804347826086944E-2</v>
      </c>
      <c r="CN402" s="115">
        <v>1.2782608695652176E-3</v>
      </c>
      <c r="CO402" s="115">
        <v>2.5734782608695647E-2</v>
      </c>
      <c r="CP402" s="115">
        <v>0.18204347826086953</v>
      </c>
      <c r="CQ402" s="115">
        <v>0.1706086956521739</v>
      </c>
      <c r="CR402" s="115">
        <v>0.14449565217391305</v>
      </c>
      <c r="CS402" s="115">
        <v>0.26224347826086952</v>
      </c>
      <c r="CT402" s="115">
        <v>0.78512608695652175</v>
      </c>
      <c r="CU402" s="115">
        <v>2.0099999999999996E-2</v>
      </c>
      <c r="CV402" s="115">
        <v>0</v>
      </c>
      <c r="CW402" s="115">
        <v>7.0434782608695646E-5</v>
      </c>
      <c r="CX402" s="115">
        <v>7.334782608695654E-4</v>
      </c>
      <c r="CY402" s="115">
        <v>1.9125652173913047E-2</v>
      </c>
      <c r="CZ402" s="115">
        <v>1.2252173913043479E-3</v>
      </c>
      <c r="DA402" s="115">
        <v>4.4826086956521747E-3</v>
      </c>
      <c r="DB402" s="115">
        <v>7.0913043478260844E-4</v>
      </c>
      <c r="DC402" s="115">
        <v>8.0434782608695659E-5</v>
      </c>
      <c r="DD402" s="115">
        <v>0.31909565217391295</v>
      </c>
      <c r="DE402" s="115">
        <v>5.2347826086956524E-3</v>
      </c>
      <c r="DF402" s="115">
        <v>0</v>
      </c>
      <c r="DG402" s="115">
        <v>3.6454782608695654E-2</v>
      </c>
      <c r="DH402" s="115">
        <v>1.0347826086956521E-4</v>
      </c>
      <c r="DI402" s="115">
        <v>6.8173913043478277E-4</v>
      </c>
      <c r="DJ402" s="115">
        <v>4.9141739130434785E-2</v>
      </c>
      <c r="DK402" s="115">
        <v>5.0794782608695653E-2</v>
      </c>
      <c r="DL402" s="115">
        <v>2.1260869565217389E-4</v>
      </c>
      <c r="DM402" s="115">
        <v>1.4999652173913045</v>
      </c>
      <c r="DN402" s="115">
        <v>0.53880956521739132</v>
      </c>
      <c r="DO402" s="115">
        <v>1.1300000000000001E-3</v>
      </c>
      <c r="DP402" s="115">
        <v>2.482608695652174E-4</v>
      </c>
      <c r="DQ402" s="115">
        <v>4.0326086956521748E-3</v>
      </c>
      <c r="DR402" s="115">
        <v>1.091304347826087E-4</v>
      </c>
      <c r="DS402" s="116">
        <v>103.97845000000001</v>
      </c>
      <c r="DT402" s="114">
        <v>22.29789565217391</v>
      </c>
      <c r="DU402" s="115">
        <v>18.164662499999999</v>
      </c>
      <c r="DV402" s="115">
        <v>21.330752173913037</v>
      </c>
      <c r="DW402" s="115">
        <v>17.417496250000003</v>
      </c>
      <c r="DX402" s="115">
        <v>11.348389999999997</v>
      </c>
      <c r="DY402" s="115">
        <v>0.42724458333333343</v>
      </c>
      <c r="DZ402" s="115">
        <v>4.2365325000000009</v>
      </c>
      <c r="EA402" s="115">
        <v>0.63977500000000009</v>
      </c>
      <c r="EB402" s="115">
        <v>0.72323625000000025</v>
      </c>
      <c r="EC402" s="115">
        <v>4.2198137499999993</v>
      </c>
      <c r="ED402" s="115">
        <v>4.2319583333333334E-2</v>
      </c>
      <c r="EE402" s="115">
        <v>3.2711250000000004E-2</v>
      </c>
      <c r="EF402" s="115">
        <v>7.2583333333333343E-4</v>
      </c>
      <c r="EG402" s="115">
        <v>3.1162499999999997E-3</v>
      </c>
      <c r="EH402" s="115">
        <v>3.7632916666666662E-2</v>
      </c>
      <c r="EI402" s="115">
        <v>1.3096541666666668</v>
      </c>
      <c r="EJ402" s="115">
        <v>0.10234166666666666</v>
      </c>
      <c r="EK402" s="115">
        <v>2.7166666666666663E-3</v>
      </c>
      <c r="EL402" s="115">
        <v>0.19395416666666665</v>
      </c>
      <c r="EM402" s="115">
        <v>0.7034541666666666</v>
      </c>
      <c r="EN402" s="115">
        <v>0.27797916666666661</v>
      </c>
      <c r="EO402" s="115">
        <v>0.40330416666666674</v>
      </c>
      <c r="EP402" s="115">
        <v>0.77493750000000006</v>
      </c>
      <c r="EQ402" s="115">
        <v>2.3536291666666669</v>
      </c>
      <c r="ER402" s="115">
        <v>2.3333333333333334E-2</v>
      </c>
      <c r="ES402" s="115">
        <v>0</v>
      </c>
      <c r="ET402" s="115">
        <v>1.1541666666666666E-4</v>
      </c>
      <c r="EU402" s="115">
        <v>1.2312499999999999E-3</v>
      </c>
      <c r="EV402" s="115">
        <v>5.0999583333333327E-2</v>
      </c>
      <c r="EW402" s="115">
        <v>5.9929166666666672E-3</v>
      </c>
      <c r="EX402" s="115">
        <v>1.3098750000000001E-2</v>
      </c>
      <c r="EY402" s="115">
        <v>1.3200000000000002E-3</v>
      </c>
      <c r="EZ402" s="115">
        <v>1.0416666666666667E-4</v>
      </c>
      <c r="FA402" s="115">
        <v>0.3311958333333333</v>
      </c>
      <c r="FB402" s="115">
        <v>1.2575000000000001E-2</v>
      </c>
      <c r="FC402" s="115">
        <v>0</v>
      </c>
      <c r="FD402" s="115">
        <v>6.5142083333333337E-2</v>
      </c>
      <c r="FE402" s="115">
        <v>1.8000000000000001E-4</v>
      </c>
      <c r="FF402" s="115">
        <v>1.3770833333333335E-3</v>
      </c>
      <c r="FG402" s="115">
        <v>0.18365041666666668</v>
      </c>
      <c r="FH402" s="115">
        <v>8.4175E-2</v>
      </c>
      <c r="FI402" s="115">
        <v>4.8666666666666666E-4</v>
      </c>
      <c r="FJ402" s="115">
        <v>7.9442166666666658</v>
      </c>
      <c r="FK402" s="115">
        <v>2.7511249999999996</v>
      </c>
      <c r="FL402" s="115">
        <v>3.8604166666666665E-3</v>
      </c>
      <c r="FM402" s="115">
        <v>3.6458333333333324E-4</v>
      </c>
      <c r="FN402" s="115">
        <v>6.8537499999999987E-3</v>
      </c>
      <c r="FO402" s="115">
        <v>7.5833333333333338E-5</v>
      </c>
      <c r="FP402" s="116">
        <v>26.388940833333336</v>
      </c>
    </row>
    <row r="403" spans="1:172" x14ac:dyDescent="0.2">
      <c r="A403" s="2" t="s">
        <v>98</v>
      </c>
      <c r="B403" s="21">
        <v>2008</v>
      </c>
      <c r="C403" s="38">
        <f>C399</f>
        <v>14.209834922183795</v>
      </c>
      <c r="D403" s="42">
        <f>Tracking!DC31</f>
        <v>26.841496740447639</v>
      </c>
      <c r="E403" s="42">
        <f>Tracking!DF31</f>
        <v>13.401529101819825</v>
      </c>
      <c r="F403" s="42">
        <f>Tracking!DG31</f>
        <v>25.952749077143721</v>
      </c>
      <c r="G403" s="42">
        <f>G399</f>
        <v>4.3893142559999996</v>
      </c>
      <c r="H403" s="104">
        <f>H399</f>
        <v>9.4842666107000007</v>
      </c>
      <c r="I403" s="38">
        <f>Tracking!CW31</f>
        <v>13.033032608695649</v>
      </c>
      <c r="J403" s="42">
        <f>Tracking!DI31</f>
        <v>14.057017920289855</v>
      </c>
      <c r="K403" s="41"/>
      <c r="L403" s="108">
        <v>37.910068260869565</v>
      </c>
      <c r="M403" s="108">
        <v>26.910068260869568</v>
      </c>
      <c r="N403" s="108">
        <v>14.918763913043476</v>
      </c>
      <c r="O403" s="108">
        <v>3.0528482608695655</v>
      </c>
      <c r="P403" s="108">
        <v>4.6712100000000012</v>
      </c>
      <c r="Q403" s="108">
        <v>2.678260869565217</v>
      </c>
      <c r="R403" s="108">
        <v>0.20868086956521736</v>
      </c>
      <c r="S403" s="108">
        <v>1.2790043478260871</v>
      </c>
      <c r="T403" s="108">
        <v>0.10129999999999999</v>
      </c>
      <c r="U403" s="110">
        <v>11</v>
      </c>
      <c r="V403" s="38">
        <f>Tracking!CV31</f>
        <v>24.013450833333334</v>
      </c>
      <c r="W403" s="42">
        <f>Tracking!DH31</f>
        <v>27.497587759999998</v>
      </c>
      <c r="X403" s="41"/>
      <c r="Y403" s="108">
        <v>114.86227333333333</v>
      </c>
      <c r="Z403" s="108">
        <v>103.86227333333335</v>
      </c>
      <c r="AA403" s="108">
        <v>77.673100000000019</v>
      </c>
      <c r="AB403" s="108">
        <v>4.1058804166666665</v>
      </c>
      <c r="AC403" s="108">
        <v>13.017375416666667</v>
      </c>
      <c r="AD403" s="108">
        <v>5.7341666666666669</v>
      </c>
      <c r="AE403" s="108">
        <v>0.66380416666666664</v>
      </c>
      <c r="AF403" s="108">
        <v>2.4303550000000005</v>
      </c>
      <c r="AG403" s="108">
        <v>0.23759333333333332</v>
      </c>
      <c r="AH403" s="110">
        <v>11</v>
      </c>
      <c r="AI403" s="38">
        <f t="shared" si="1852"/>
        <v>13.033032608695649</v>
      </c>
      <c r="AJ403" s="121">
        <f t="shared" si="1853"/>
        <v>1</v>
      </c>
      <c r="AK403" s="121">
        <f t="shared" si="1854"/>
        <v>0.39353038908775828</v>
      </c>
      <c r="AL403" s="121">
        <f t="shared" si="1855"/>
        <v>8.0528693323949727E-2</v>
      </c>
      <c r="AM403" s="121">
        <f t="shared" si="1856"/>
        <v>0.12321819016141373</v>
      </c>
      <c r="AN403" s="121">
        <f t="shared" si="1857"/>
        <v>7.0647745900518311E-2</v>
      </c>
      <c r="AO403" s="121">
        <f t="shared" si="1858"/>
        <v>5.5046292222221058E-3</v>
      </c>
      <c r="AP403" s="121">
        <f t="shared" si="1859"/>
        <v>3.3737853992372363E-2</v>
      </c>
      <c r="AQ403" s="121">
        <f t="shared" si="1860"/>
        <v>2.672113363208078E-3</v>
      </c>
      <c r="AR403" s="122">
        <f t="shared" si="1861"/>
        <v>0.29016038494855739</v>
      </c>
      <c r="AS403" s="38">
        <f t="shared" si="1862"/>
        <v>24.013450833333334</v>
      </c>
      <c r="AT403" s="121">
        <f t="shared" si="1881"/>
        <v>1</v>
      </c>
      <c r="AU403" s="121">
        <f t="shared" si="1882"/>
        <v>0.67622812735553861</v>
      </c>
      <c r="AV403" s="121">
        <f t="shared" si="1883"/>
        <v>3.5746118351247441E-2</v>
      </c>
      <c r="AW403" s="121">
        <f t="shared" si="1884"/>
        <v>0.11333029583081558</v>
      </c>
      <c r="AX403" s="121">
        <f t="shared" si="1885"/>
        <v>4.9922106713193498E-2</v>
      </c>
      <c r="AY403" s="121">
        <f t="shared" si="1886"/>
        <v>5.7791313666610928E-3</v>
      </c>
      <c r="AZ403" s="121">
        <f t="shared" si="1887"/>
        <v>2.1158862083001322E-2</v>
      </c>
      <c r="BA403" s="121">
        <f t="shared" si="1888"/>
        <v>2.0685062765894526E-3</v>
      </c>
      <c r="BB403" s="122">
        <f t="shared" si="1889"/>
        <v>9.5766866533084458E-2</v>
      </c>
      <c r="BC403" s="38">
        <f t="shared" si="1863"/>
        <v>13.033032608695649</v>
      </c>
      <c r="BD403" s="123">
        <f t="shared" si="1890"/>
        <v>13.033032608695649</v>
      </c>
      <c r="BE403" s="123">
        <f t="shared" si="1864"/>
        <v>5.1288943934934403</v>
      </c>
      <c r="BF403" s="123">
        <f t="shared" si="1865"/>
        <v>1.0495330860266885</v>
      </c>
      <c r="BG403" s="123">
        <f t="shared" si="1866"/>
        <v>1.6059066903581667</v>
      </c>
      <c r="BH403" s="123">
        <f t="shared" si="1867"/>
        <v>0.92075437605229948</v>
      </c>
      <c r="BI403" s="123">
        <f t="shared" si="1868"/>
        <v>7.1742012151999671E-2</v>
      </c>
      <c r="BJ403" s="123">
        <f t="shared" si="1869"/>
        <v>0.43970655123000169</v>
      </c>
      <c r="BK403" s="123">
        <f t="shared" si="1870"/>
        <v>3.482574059682228E-2</v>
      </c>
      <c r="BL403" s="124">
        <f t="shared" si="1871"/>
        <v>3.7816697587862307</v>
      </c>
      <c r="BM403" s="38">
        <f t="shared" si="1872"/>
        <v>24.013450833333334</v>
      </c>
      <c r="BN403" s="123">
        <f t="shared" si="1891"/>
        <v>24.013450833333334</v>
      </c>
      <c r="BO403" s="123">
        <f t="shared" si="1873"/>
        <v>16.238570888369299</v>
      </c>
      <c r="BP403" s="123">
        <f t="shared" si="1874"/>
        <v>0.8583876555101948</v>
      </c>
      <c r="BQ403" s="123">
        <f t="shared" si="1875"/>
        <v>2.7214514868604116</v>
      </c>
      <c r="BR403" s="123">
        <f t="shared" si="1876"/>
        <v>1.198802055053692</v>
      </c>
      <c r="BS403" s="123">
        <f t="shared" si="1877"/>
        <v>0.13877688693269064</v>
      </c>
      <c r="BT403" s="123">
        <f t="shared" si="1878"/>
        <v>0.50809729431943318</v>
      </c>
      <c r="BU403" s="123">
        <f t="shared" si="1879"/>
        <v>4.9671973771322223E-2</v>
      </c>
      <c r="BV403" s="124">
        <f t="shared" si="1880"/>
        <v>2.299692940954619</v>
      </c>
      <c r="BW403" s="114">
        <v>6.3422869565217379</v>
      </c>
      <c r="BX403" s="115">
        <v>4.2106130434782605</v>
      </c>
      <c r="BY403" s="115">
        <v>6.3962539130434788</v>
      </c>
      <c r="BZ403" s="115">
        <v>4.3645360869565222</v>
      </c>
      <c r="CA403" s="115">
        <v>1.9637839130434784</v>
      </c>
      <c r="CB403" s="115">
        <v>0.39653608695652171</v>
      </c>
      <c r="CC403" s="115">
        <v>1.5101765217391308</v>
      </c>
      <c r="CD403" s="115">
        <v>0.26782608695652171</v>
      </c>
      <c r="CE403" s="115">
        <v>0.20868086956521736</v>
      </c>
      <c r="CF403" s="115">
        <v>2.1316739130434788</v>
      </c>
      <c r="CG403" s="115">
        <v>1.7534347826086955E-2</v>
      </c>
      <c r="CH403" s="115">
        <v>1.2169130434782608E-2</v>
      </c>
      <c r="CI403" s="115">
        <v>1.9565217391304346E-4</v>
      </c>
      <c r="CJ403" s="115">
        <v>1.5813043478260873E-3</v>
      </c>
      <c r="CK403" s="115">
        <v>1.5460434782608697E-2</v>
      </c>
      <c r="CL403" s="115">
        <v>0.47363913043478256</v>
      </c>
      <c r="CM403" s="115">
        <v>7.6813043478260859E-2</v>
      </c>
      <c r="CN403" s="115">
        <v>4.2608695652173909E-4</v>
      </c>
      <c r="CO403" s="115">
        <v>2.1873913043478261E-2</v>
      </c>
      <c r="CP403" s="115">
        <v>0.19486086956521739</v>
      </c>
      <c r="CQ403" s="115">
        <v>0.17782608695652169</v>
      </c>
      <c r="CR403" s="115">
        <v>0.15809130434782609</v>
      </c>
      <c r="CS403" s="115">
        <v>0.28324782608695648</v>
      </c>
      <c r="CT403" s="115">
        <v>0.83589999999999998</v>
      </c>
      <c r="CU403" s="115">
        <v>1.8460869565217388E-2</v>
      </c>
      <c r="CV403" s="115">
        <v>4.6521739130434785E-5</v>
      </c>
      <c r="CW403" s="115">
        <v>5.1304347826086959E-5</v>
      </c>
      <c r="CX403" s="115">
        <v>5.0391304347826096E-4</v>
      </c>
      <c r="CY403" s="115">
        <v>1.6896086956521738E-2</v>
      </c>
      <c r="CZ403" s="115">
        <v>2.3747826086956522E-3</v>
      </c>
      <c r="DA403" s="115">
        <v>4.6126086956521737E-3</v>
      </c>
      <c r="DB403" s="115">
        <v>4.6739130434782613E-4</v>
      </c>
      <c r="DC403" s="115">
        <v>6.5652173913043486E-5</v>
      </c>
      <c r="DD403" s="115">
        <v>0.30728260869565216</v>
      </c>
      <c r="DE403" s="115">
        <v>7.9782608695652176E-3</v>
      </c>
      <c r="DF403" s="115">
        <v>0</v>
      </c>
      <c r="DG403" s="115">
        <v>3.3691739130434779E-2</v>
      </c>
      <c r="DH403" s="115">
        <v>1.0434782608695651E-4</v>
      </c>
      <c r="DI403" s="115">
        <v>4.4652173913043493E-4</v>
      </c>
      <c r="DJ403" s="115">
        <v>4.520652173913043E-2</v>
      </c>
      <c r="DK403" s="115">
        <v>3.1704347826086957E-2</v>
      </c>
      <c r="DL403" s="115">
        <v>1.6478260869565219E-4</v>
      </c>
      <c r="DM403" s="115">
        <v>1.3163652173913041</v>
      </c>
      <c r="DN403" s="115">
        <v>0.47606913043478266</v>
      </c>
      <c r="DO403" s="115">
        <v>9.9521739130434793E-4</v>
      </c>
      <c r="DP403" s="115">
        <v>1.71304347826087E-4</v>
      </c>
      <c r="DQ403" s="115">
        <v>3.4121739130434786E-3</v>
      </c>
      <c r="DR403" s="115">
        <v>3.9130434782608692E-5</v>
      </c>
      <c r="DS403" s="116">
        <v>115.02243434782608</v>
      </c>
      <c r="DT403" s="114">
        <v>17.362891666666666</v>
      </c>
      <c r="DU403" s="115">
        <v>13.312299999999999</v>
      </c>
      <c r="DV403" s="115">
        <v>16.847583333333329</v>
      </c>
      <c r="DW403" s="115">
        <v>13.205047916666665</v>
      </c>
      <c r="DX403" s="115">
        <v>7.7212229166666662</v>
      </c>
      <c r="DY403" s="115">
        <v>0.48243958333333331</v>
      </c>
      <c r="DZ403" s="115">
        <v>3.727725</v>
      </c>
      <c r="EA403" s="115">
        <v>0.5734166666666668</v>
      </c>
      <c r="EB403" s="115">
        <v>0.66380416666666664</v>
      </c>
      <c r="EC403" s="115">
        <v>4.0505916666666666</v>
      </c>
      <c r="ED403" s="115">
        <v>3.6440833333333339E-2</v>
      </c>
      <c r="EE403" s="115">
        <v>3.3552499999999992E-2</v>
      </c>
      <c r="EF403" s="115">
        <v>5.2458333333333339E-4</v>
      </c>
      <c r="EG403" s="115">
        <v>2.8804166666666665E-3</v>
      </c>
      <c r="EH403" s="115">
        <v>3.3030000000000004E-2</v>
      </c>
      <c r="EI403" s="115">
        <v>1.2207458333333332</v>
      </c>
      <c r="EJ403" s="115">
        <v>6.8058333333333332E-2</v>
      </c>
      <c r="EK403" s="115">
        <v>1.3750000000000001E-4</v>
      </c>
      <c r="EL403" s="115">
        <v>0.15637916666666671</v>
      </c>
      <c r="EM403" s="115">
        <v>0.58637499999999998</v>
      </c>
      <c r="EN403" s="115">
        <v>0.25443333333333334</v>
      </c>
      <c r="EO403" s="115">
        <v>0.35824583333333332</v>
      </c>
      <c r="EP403" s="115">
        <v>0.71552500000000008</v>
      </c>
      <c r="EQ403" s="115">
        <v>2.070958333333333</v>
      </c>
      <c r="ER403" s="115">
        <v>2.5450000000000004E-2</v>
      </c>
      <c r="ES403" s="115">
        <v>0</v>
      </c>
      <c r="ET403" s="115">
        <v>1.2333333333333334E-4</v>
      </c>
      <c r="EU403" s="115">
        <v>1.0023333333333334E-2</v>
      </c>
      <c r="EV403" s="115">
        <v>4.3315833333333331E-2</v>
      </c>
      <c r="EW403" s="115">
        <v>9.8649999999999988E-3</v>
      </c>
      <c r="EX403" s="115">
        <v>6.3745833333333337E-3</v>
      </c>
      <c r="EY403" s="115">
        <v>1.1175E-3</v>
      </c>
      <c r="EZ403" s="115">
        <v>9.5000000000000019E-5</v>
      </c>
      <c r="FA403" s="115">
        <v>0.37398333333333333</v>
      </c>
      <c r="FB403" s="115">
        <v>6.8791666666666662E-3</v>
      </c>
      <c r="FC403" s="115">
        <v>0</v>
      </c>
      <c r="FD403" s="115">
        <v>6.4039166666666661E-2</v>
      </c>
      <c r="FE403" s="115">
        <v>1.5999999999999999E-4</v>
      </c>
      <c r="FF403" s="115">
        <v>1.1241666666666665E-3</v>
      </c>
      <c r="FG403" s="115">
        <v>0.17025000000000001</v>
      </c>
      <c r="FH403" s="115">
        <v>8.3693333333333342E-2</v>
      </c>
      <c r="FI403" s="115">
        <v>3.0291666666666667E-4</v>
      </c>
      <c r="FJ403" s="115">
        <v>5.2308250000000003</v>
      </c>
      <c r="FK403" s="115">
        <v>1.8718116666666667</v>
      </c>
      <c r="FL403" s="115">
        <v>2.7937499999999998E-3</v>
      </c>
      <c r="FM403" s="115">
        <v>2.9416666666666664E-4</v>
      </c>
      <c r="FN403" s="115">
        <v>6.2149999999999992E-3</v>
      </c>
      <c r="FO403" s="115">
        <v>2.3333333333333336E-5</v>
      </c>
      <c r="FP403" s="116">
        <v>37.04622208333334</v>
      </c>
    </row>
    <row r="404" spans="1:172" x14ac:dyDescent="0.2">
      <c r="A404" s="2" t="s">
        <v>98</v>
      </c>
      <c r="B404" s="21">
        <v>2009</v>
      </c>
      <c r="C404" s="38">
        <f>C399</f>
        <v>14.209834922183795</v>
      </c>
      <c r="D404" s="42">
        <f>Tracking!DC32</f>
        <v>26.531546202416433</v>
      </c>
      <c r="E404" s="42">
        <f>Tracking!DF32</f>
        <v>13.199452646728833</v>
      </c>
      <c r="F404" s="42">
        <f>Tracking!DG32</f>
        <v>25.420611623286536</v>
      </c>
      <c r="G404" s="42">
        <f>G399</f>
        <v>4.3893142559999996</v>
      </c>
      <c r="H404" s="104">
        <f>H399</f>
        <v>9.4842666107000007</v>
      </c>
      <c r="I404" s="38">
        <f>Tracking!CW32</f>
        <v>11.553073913043477</v>
      </c>
      <c r="J404" s="42">
        <f>Tracking!DI32</f>
        <v>13.60701945289855</v>
      </c>
      <c r="K404" s="41"/>
      <c r="L404" s="108">
        <v>32.090046521739133</v>
      </c>
      <c r="M404" s="108">
        <v>21.090046521739133</v>
      </c>
      <c r="N404" s="108">
        <v>10.988780869565218</v>
      </c>
      <c r="O404" s="108">
        <v>2.2523339130434783</v>
      </c>
      <c r="P404" s="108">
        <v>3.8284373913043477</v>
      </c>
      <c r="Q404" s="108">
        <v>2.0830869565217394</v>
      </c>
      <c r="R404" s="108">
        <v>0.20325391304347826</v>
      </c>
      <c r="S404" s="108">
        <v>1.5693704347826087</v>
      </c>
      <c r="T404" s="108">
        <v>0.1647826086956522</v>
      </c>
      <c r="U404" s="110">
        <v>11</v>
      </c>
      <c r="V404" s="38">
        <f>Tracking!CV32</f>
        <v>22.074737916666663</v>
      </c>
      <c r="W404" s="42">
        <f>Tracking!DH32</f>
        <v>26.423528863333331</v>
      </c>
      <c r="X404" s="41"/>
      <c r="Y404" s="108">
        <v>94.153004583333328</v>
      </c>
      <c r="Z404" s="108">
        <v>83.153004583333342</v>
      </c>
      <c r="AA404" s="108">
        <v>63.002944583333324</v>
      </c>
      <c r="AB404" s="108">
        <v>2.5946591666666663</v>
      </c>
      <c r="AC404" s="108">
        <v>10.215863750000002</v>
      </c>
      <c r="AD404" s="108">
        <v>4.2880000000000003</v>
      </c>
      <c r="AE404" s="108">
        <v>0.54212041666666666</v>
      </c>
      <c r="AF404" s="108">
        <v>2.3932424999999999</v>
      </c>
      <c r="AG404" s="108">
        <v>0.11617333333333328</v>
      </c>
      <c r="AH404" s="110">
        <v>11</v>
      </c>
      <c r="AI404" s="38">
        <f t="shared" si="1852"/>
        <v>11.553073913043477</v>
      </c>
      <c r="AJ404" s="121">
        <f t="shared" si="1853"/>
        <v>1</v>
      </c>
      <c r="AK404" s="121">
        <f t="shared" si="1854"/>
        <v>0.34243580364151111</v>
      </c>
      <c r="AL404" s="121">
        <f t="shared" si="1855"/>
        <v>7.0187929192238901E-2</v>
      </c>
      <c r="AM404" s="121">
        <f t="shared" si="1856"/>
        <v>0.11930295547283812</v>
      </c>
      <c r="AN404" s="121">
        <f t="shared" si="1857"/>
        <v>6.4913802948542612E-2</v>
      </c>
      <c r="AO404" s="121">
        <f t="shared" si="1858"/>
        <v>6.3338615886949744E-3</v>
      </c>
      <c r="AP404" s="121">
        <f t="shared" si="1859"/>
        <v>4.8905209087791501E-2</v>
      </c>
      <c r="AQ404" s="121">
        <f t="shared" si="1860"/>
        <v>5.1350068496791241E-3</v>
      </c>
      <c r="AR404" s="122">
        <f t="shared" si="1861"/>
        <v>0.34278541766987286</v>
      </c>
      <c r="AS404" s="38">
        <f t="shared" si="1862"/>
        <v>22.074737916666663</v>
      </c>
      <c r="AT404" s="121">
        <f t="shared" si="1881"/>
        <v>1</v>
      </c>
      <c r="AU404" s="121">
        <f t="shared" si="1882"/>
        <v>0.66915490230129004</v>
      </c>
      <c r="AV404" s="121">
        <f t="shared" si="1883"/>
        <v>2.7557900867307687E-2</v>
      </c>
      <c r="AW404" s="121">
        <f t="shared" si="1884"/>
        <v>0.10850279069913381</v>
      </c>
      <c r="AX404" s="121">
        <f t="shared" si="1885"/>
        <v>4.5542890733824212E-2</v>
      </c>
      <c r="AY404" s="121">
        <f t="shared" si="1886"/>
        <v>5.7578663481402175E-3</v>
      </c>
      <c r="AZ404" s="121">
        <f t="shared" si="1887"/>
        <v>2.5418652443340552E-2</v>
      </c>
      <c r="BA404" s="121">
        <f t="shared" si="1888"/>
        <v>1.233878131106375E-3</v>
      </c>
      <c r="BB404" s="122">
        <f t="shared" si="1889"/>
        <v>0.11683110962501547</v>
      </c>
      <c r="BC404" s="38">
        <f t="shared" si="1863"/>
        <v>11.553073913043477</v>
      </c>
      <c r="BD404" s="123">
        <f t="shared" si="1890"/>
        <v>11.553073913043477</v>
      </c>
      <c r="BE404" s="123">
        <f t="shared" si="1864"/>
        <v>3.9561861499428201</v>
      </c>
      <c r="BF404" s="123">
        <f t="shared" si="1865"/>
        <v>0.81088633376139796</v>
      </c>
      <c r="BG404" s="123">
        <f t="shared" si="1866"/>
        <v>1.3783158626222336</v>
      </c>
      <c r="BH404" s="123">
        <f t="shared" si="1867"/>
        <v>0.74995396344125242</v>
      </c>
      <c r="BI404" s="123">
        <f t="shared" si="1868"/>
        <v>7.3175571089180019E-2</v>
      </c>
      <c r="BJ404" s="123">
        <f t="shared" si="1869"/>
        <v>0.56500549532410071</v>
      </c>
      <c r="BK404" s="123">
        <f t="shared" si="1870"/>
        <v>5.9325113678327455E-2</v>
      </c>
      <c r="BL404" s="124">
        <f t="shared" si="1871"/>
        <v>3.9602252666535205</v>
      </c>
      <c r="BM404" s="38">
        <f t="shared" si="1872"/>
        <v>22.074737916666663</v>
      </c>
      <c r="BN404" s="123">
        <f t="shared" si="1891"/>
        <v>22.074737916666663</v>
      </c>
      <c r="BO404" s="123">
        <f t="shared" si="1873"/>
        <v>14.771419093953664</v>
      </c>
      <c r="BP404" s="123">
        <f t="shared" si="1874"/>
        <v>0.60833343917929816</v>
      </c>
      <c r="BQ404" s="123">
        <f t="shared" si="1875"/>
        <v>2.3951706679103162</v>
      </c>
      <c r="BR404" s="123">
        <f t="shared" si="1876"/>
        <v>1.0053473769165562</v>
      </c>
      <c r="BS404" s="123">
        <f t="shared" si="1877"/>
        <v>0.12710339059438988</v>
      </c>
      <c r="BT404" s="123">
        <f t="shared" si="1878"/>
        <v>0.56111009088158137</v>
      </c>
      <c r="BU404" s="123">
        <f t="shared" si="1879"/>
        <v>2.7237536365279695E-2</v>
      </c>
      <c r="BV404" s="124">
        <f t="shared" si="1880"/>
        <v>2.5790161254855688</v>
      </c>
      <c r="BW404" s="114">
        <v>5.7967130434782606</v>
      </c>
      <c r="BX404" s="115">
        <v>3.1810956521739135</v>
      </c>
      <c r="BY404" s="115">
        <v>6.0002656521739119</v>
      </c>
      <c r="BZ404" s="115">
        <v>3.4172530434782611</v>
      </c>
      <c r="CA404" s="115">
        <v>1.4483673913043484</v>
      </c>
      <c r="CB404" s="115">
        <v>0.27793304347826087</v>
      </c>
      <c r="CC404" s="115">
        <v>1.2522365217391305</v>
      </c>
      <c r="CD404" s="115">
        <v>0.20830869565217391</v>
      </c>
      <c r="CE404" s="115">
        <v>0.20325391304347826</v>
      </c>
      <c r="CF404" s="115">
        <v>2.6156173913043479</v>
      </c>
      <c r="CG404" s="115">
        <v>2.7152608695652173E-2</v>
      </c>
      <c r="CH404" s="115">
        <v>1.1283043478260868E-2</v>
      </c>
      <c r="CI404" s="115">
        <v>1.3652173913043477E-4</v>
      </c>
      <c r="CJ404" s="115">
        <v>1.0013043478260867E-3</v>
      </c>
      <c r="CK404" s="115">
        <v>1.3621304347826085E-2</v>
      </c>
      <c r="CL404" s="115">
        <v>0.36827826086956522</v>
      </c>
      <c r="CM404" s="115">
        <v>5.8530434782608699E-2</v>
      </c>
      <c r="CN404" s="115">
        <v>3.4782608695652178E-5</v>
      </c>
      <c r="CO404" s="115">
        <v>1.5256521739130436E-2</v>
      </c>
      <c r="CP404" s="115">
        <v>0.15466086956521741</v>
      </c>
      <c r="CQ404" s="115">
        <v>0.1764391304347826</v>
      </c>
      <c r="CR404" s="115">
        <v>0.13079565217391306</v>
      </c>
      <c r="CS404" s="115">
        <v>0.2185347826086956</v>
      </c>
      <c r="CT404" s="115">
        <v>0.69568695652173906</v>
      </c>
      <c r="CU404" s="115">
        <v>1.7343478260869568E-2</v>
      </c>
      <c r="CV404" s="115">
        <v>0</v>
      </c>
      <c r="CW404" s="115">
        <v>6.7826086956521747E-5</v>
      </c>
      <c r="CX404" s="115">
        <v>4.2347826086956518E-4</v>
      </c>
      <c r="CY404" s="115">
        <v>1.3141304347826089E-2</v>
      </c>
      <c r="CZ404" s="115">
        <v>1.3334782608695652E-3</v>
      </c>
      <c r="DA404" s="115">
        <v>1.637391304347826E-3</v>
      </c>
      <c r="DB404" s="115">
        <v>3.5130434782608687E-4</v>
      </c>
      <c r="DC404" s="115">
        <v>8.6956521739130427E-6</v>
      </c>
      <c r="DD404" s="115">
        <v>0.21545217391304344</v>
      </c>
      <c r="DE404" s="115">
        <v>2.096086956521739E-2</v>
      </c>
      <c r="DF404" s="115">
        <v>0</v>
      </c>
      <c r="DG404" s="115">
        <v>2.5874347826086958E-2</v>
      </c>
      <c r="DH404" s="115">
        <v>9.4347826086956527E-5</v>
      </c>
      <c r="DI404" s="115">
        <v>3.1217391304347829E-4</v>
      </c>
      <c r="DJ404" s="115">
        <v>4.8901739130434795E-2</v>
      </c>
      <c r="DK404" s="115">
        <v>3.7213913043478264E-2</v>
      </c>
      <c r="DL404" s="115">
        <v>1.6782608695652175E-4</v>
      </c>
      <c r="DM404" s="115">
        <v>0.96039130434782605</v>
      </c>
      <c r="DN404" s="115">
        <v>0.35111913043478266</v>
      </c>
      <c r="DO404" s="115">
        <v>8.586956521739131E-4</v>
      </c>
      <c r="DP404" s="115">
        <v>1.1217391304347824E-4</v>
      </c>
      <c r="DQ404" s="115">
        <v>2.2121739130434776E-3</v>
      </c>
      <c r="DR404" s="115">
        <v>6.2608695652173921E-5</v>
      </c>
      <c r="DS404" s="116">
        <v>128.79252913043479</v>
      </c>
      <c r="DT404" s="114">
        <v>14.862237499999999</v>
      </c>
      <c r="DU404" s="115">
        <v>10.8735</v>
      </c>
      <c r="DV404" s="115">
        <v>14.482384166666671</v>
      </c>
      <c r="DW404" s="115">
        <v>10.843659166666667</v>
      </c>
      <c r="DX404" s="115">
        <v>6.5197075000000018</v>
      </c>
      <c r="DY404" s="115">
        <v>0.30551041666666667</v>
      </c>
      <c r="DZ404" s="115">
        <v>3.0302325000000003</v>
      </c>
      <c r="EA404" s="115">
        <v>0.42880000000000007</v>
      </c>
      <c r="EB404" s="115">
        <v>0.54212041666666666</v>
      </c>
      <c r="EC404" s="115">
        <v>3.9887374999999996</v>
      </c>
      <c r="ED404" s="115">
        <v>1.7290000000000003E-2</v>
      </c>
      <c r="EE404" s="115">
        <v>2.6030833333333336E-2</v>
      </c>
      <c r="EF404" s="115">
        <v>4.7666666666666663E-4</v>
      </c>
      <c r="EG404" s="115">
        <v>1.9441666666666663E-3</v>
      </c>
      <c r="EH404" s="115">
        <v>2.2859166666666667E-2</v>
      </c>
      <c r="EI404" s="115">
        <v>0.89131666666666687</v>
      </c>
      <c r="EJ404" s="115">
        <v>7.8587500000000005E-2</v>
      </c>
      <c r="EK404" s="115">
        <v>5.1666666666666668E-4</v>
      </c>
      <c r="EL404" s="115">
        <v>0.14066666666666666</v>
      </c>
      <c r="EM404" s="115">
        <v>0.44763333333333338</v>
      </c>
      <c r="EN404" s="115">
        <v>0.24752916666666669</v>
      </c>
      <c r="EO404" s="115">
        <v>0.30601250000000008</v>
      </c>
      <c r="EP404" s="115">
        <v>0.54162083333333333</v>
      </c>
      <c r="EQ404" s="115">
        <v>1.6834625000000007</v>
      </c>
      <c r="ER404" s="115">
        <v>8.6833333333333311E-3</v>
      </c>
      <c r="ES404" s="115">
        <v>0</v>
      </c>
      <c r="ET404" s="115">
        <v>1.3291666666666668E-4</v>
      </c>
      <c r="EU404" s="115">
        <v>8.1249999999999996E-4</v>
      </c>
      <c r="EV404" s="115">
        <v>3.1748333333333344E-2</v>
      </c>
      <c r="EW404" s="115">
        <v>2.4941666666666667E-3</v>
      </c>
      <c r="EX404" s="115">
        <v>1.1602916666666666E-2</v>
      </c>
      <c r="EY404" s="115">
        <v>9.3375000000000001E-4</v>
      </c>
      <c r="EZ404" s="115">
        <v>6.5833333333333339E-5</v>
      </c>
      <c r="FA404" s="115">
        <v>0.23682916666666667</v>
      </c>
      <c r="FB404" s="115">
        <v>2.4179166666666672E-2</v>
      </c>
      <c r="FC404" s="115">
        <v>0</v>
      </c>
      <c r="FD404" s="115">
        <v>5.0233333333333331E-2</v>
      </c>
      <c r="FE404" s="115">
        <v>1.4208333333333334E-4</v>
      </c>
      <c r="FF404" s="115">
        <v>8.6500000000000032E-4</v>
      </c>
      <c r="FG404" s="115">
        <v>0.1466658333333333</v>
      </c>
      <c r="FH404" s="115">
        <v>0.12523500000000001</v>
      </c>
      <c r="FI404" s="115">
        <v>2.7458333333333333E-4</v>
      </c>
      <c r="FJ404" s="115">
        <v>4.3851916666666666</v>
      </c>
      <c r="FK404" s="115">
        <v>1.5805350000000002</v>
      </c>
      <c r="FL404" s="115">
        <v>1.8654166666666665E-3</v>
      </c>
      <c r="FM404" s="115">
        <v>2.9583333333333339E-4</v>
      </c>
      <c r="FN404" s="115">
        <v>5.3762499999999991E-3</v>
      </c>
      <c r="FO404" s="115">
        <v>1.2958333333333333E-4</v>
      </c>
      <c r="FP404" s="116">
        <v>44.947152083333329</v>
      </c>
    </row>
    <row r="405" spans="1:172" x14ac:dyDescent="0.2">
      <c r="A405" s="2" t="s">
        <v>98</v>
      </c>
      <c r="B405" s="21">
        <v>2010</v>
      </c>
      <c r="C405" s="38">
        <f>C399</f>
        <v>14.209834922183795</v>
      </c>
      <c r="D405" s="42">
        <f>Tracking!DC33</f>
        <v>26.221595664385227</v>
      </c>
      <c r="E405" s="42">
        <f>Tracking!DF33</f>
        <v>12.997376191637841</v>
      </c>
      <c r="F405" s="42">
        <f>Tracking!DG33</f>
        <v>24.888474169429351</v>
      </c>
      <c r="G405" s="42">
        <f>G399</f>
        <v>4.3893142559999996</v>
      </c>
      <c r="H405" s="104">
        <f>H399</f>
        <v>9.4842666107000007</v>
      </c>
      <c r="I405" s="38">
        <f>Tracking!CW33</f>
        <v>13.511847500000002</v>
      </c>
      <c r="J405" s="42">
        <f>Tracking!DI33</f>
        <v>13.325512869565216</v>
      </c>
      <c r="K405" s="41"/>
      <c r="L405" s="108">
        <v>38.978715833333332</v>
      </c>
      <c r="M405" s="108">
        <v>27.978715833333336</v>
      </c>
      <c r="N405" s="108">
        <v>16.470410416666667</v>
      </c>
      <c r="O405" s="108">
        <v>3.0192237500000005</v>
      </c>
      <c r="P405" s="108">
        <v>4.5628929166666659</v>
      </c>
      <c r="Q405" s="108">
        <v>2.145291666666667</v>
      </c>
      <c r="R405" s="108">
        <v>0.32054541666666664</v>
      </c>
      <c r="S405" s="108">
        <v>1.4139550000000003</v>
      </c>
      <c r="T405" s="108">
        <v>4.6397500000000008E-2</v>
      </c>
      <c r="U405" s="110">
        <v>11</v>
      </c>
      <c r="V405" s="38">
        <f>Tracking!CV33</f>
        <v>23.119501666666665</v>
      </c>
      <c r="W405" s="42">
        <f>Tracking!DH33</f>
        <v>24.982745116666667</v>
      </c>
      <c r="X405" s="41"/>
      <c r="Y405" s="108">
        <v>103.20145833333332</v>
      </c>
      <c r="Z405" s="108">
        <v>92.201458333333321</v>
      </c>
      <c r="AA405" s="108">
        <v>65.031862083333337</v>
      </c>
      <c r="AB405" s="108">
        <v>4.443491250000001</v>
      </c>
      <c r="AC405" s="108">
        <v>13.709212083333336</v>
      </c>
      <c r="AD405" s="108">
        <v>5.4269583333333342</v>
      </c>
      <c r="AE405" s="108">
        <v>0.70221416666666681</v>
      </c>
      <c r="AF405" s="108">
        <v>2.8733074999999997</v>
      </c>
      <c r="AG405" s="108">
        <v>1.4412916666666673E-2</v>
      </c>
      <c r="AH405" s="110">
        <v>11</v>
      </c>
      <c r="AI405" s="38">
        <f t="shared" si="1852"/>
        <v>13.511847500000002</v>
      </c>
      <c r="AJ405" s="121">
        <f t="shared" si="1853"/>
        <v>1</v>
      </c>
      <c r="AK405" s="121">
        <f t="shared" si="1854"/>
        <v>0.42254882092810525</v>
      </c>
      <c r="AL405" s="121">
        <f t="shared" si="1855"/>
        <v>7.7458266273053009E-2</v>
      </c>
      <c r="AM405" s="121">
        <f t="shared" si="1856"/>
        <v>0.11706114014060535</v>
      </c>
      <c r="AN405" s="121">
        <f t="shared" si="1857"/>
        <v>5.5037515238818703E-2</v>
      </c>
      <c r="AO405" s="121">
        <f t="shared" si="1858"/>
        <v>8.2236012606794664E-3</v>
      </c>
      <c r="AP405" s="121">
        <f t="shared" si="1859"/>
        <v>3.6275053443162224E-2</v>
      </c>
      <c r="AQ405" s="121">
        <f t="shared" si="1860"/>
        <v>1.1903291067460557E-3</v>
      </c>
      <c r="AR405" s="122">
        <f t="shared" si="1861"/>
        <v>0.282205294988019</v>
      </c>
      <c r="AS405" s="38">
        <f t="shared" si="1862"/>
        <v>23.119501666666665</v>
      </c>
      <c r="AT405" s="121">
        <f t="shared" si="1881"/>
        <v>1</v>
      </c>
      <c r="AU405" s="121">
        <f t="shared" si="1882"/>
        <v>0.63014479769544607</v>
      </c>
      <c r="AV405" s="121">
        <f t="shared" si="1883"/>
        <v>4.3056477318836356E-2</v>
      </c>
      <c r="AW405" s="121">
        <f t="shared" si="1884"/>
        <v>0.1328393251871845</v>
      </c>
      <c r="AX405" s="121">
        <f t="shared" si="1885"/>
        <v>5.2586062454705311E-2</v>
      </c>
      <c r="AY405" s="121">
        <f t="shared" si="1886"/>
        <v>6.8043046872318927E-3</v>
      </c>
      <c r="AZ405" s="121">
        <f t="shared" si="1887"/>
        <v>2.784173350263542E-2</v>
      </c>
      <c r="BA405" s="121">
        <f t="shared" si="1888"/>
        <v>1.3965807169230094E-4</v>
      </c>
      <c r="BB405" s="122">
        <f t="shared" si="1889"/>
        <v>0.10658764108226831</v>
      </c>
      <c r="BC405" s="38">
        <f t="shared" si="1863"/>
        <v>13.511847500000002</v>
      </c>
      <c r="BD405" s="123">
        <f t="shared" si="1890"/>
        <v>13.511847500000002</v>
      </c>
      <c r="BE405" s="123">
        <f t="shared" si="1864"/>
        <v>5.7094152296853675</v>
      </c>
      <c r="BF405" s="123">
        <f t="shared" si="1865"/>
        <v>1.0466042814958858</v>
      </c>
      <c r="BG405" s="123">
        <f t="shared" si="1866"/>
        <v>1.5817122737559883</v>
      </c>
      <c r="BH405" s="123">
        <f t="shared" si="1867"/>
        <v>0.74365851268584449</v>
      </c>
      <c r="BI405" s="123">
        <f t="shared" si="1868"/>
        <v>0.11111604613510871</v>
      </c>
      <c r="BJ405" s="123">
        <f t="shared" si="1869"/>
        <v>0.49014299017835794</v>
      </c>
      <c r="BK405" s="123">
        <f t="shared" si="1870"/>
        <v>1.6083545365163928E-2</v>
      </c>
      <c r="BL405" s="124">
        <f t="shared" si="1871"/>
        <v>3.8131149095706274</v>
      </c>
      <c r="BM405" s="38">
        <f t="shared" si="1872"/>
        <v>23.119501666666665</v>
      </c>
      <c r="BN405" s="123">
        <f t="shared" si="1891"/>
        <v>23.119501666666665</v>
      </c>
      <c r="BO405" s="123">
        <f t="shared" si="1873"/>
        <v>14.568633700561193</v>
      </c>
      <c r="BP405" s="123">
        <f t="shared" si="1874"/>
        <v>0.99544429913363253</v>
      </c>
      <c r="BQ405" s="123">
        <f t="shared" si="1875"/>
        <v>3.0711790000639869</v>
      </c>
      <c r="BR405" s="123">
        <f t="shared" si="1876"/>
        <v>1.2157635585649968</v>
      </c>
      <c r="BS405" s="123">
        <f t="shared" si="1877"/>
        <v>0.15731213355696555</v>
      </c>
      <c r="BT405" s="123">
        <f t="shared" si="1878"/>
        <v>0.6436870041170687</v>
      </c>
      <c r="BU405" s="123">
        <f t="shared" si="1879"/>
        <v>3.2288250212536042E-3</v>
      </c>
      <c r="BV405" s="124">
        <f t="shared" si="1880"/>
        <v>2.4642531456475707</v>
      </c>
      <c r="BW405" s="114">
        <v>6.6221125000000001</v>
      </c>
      <c r="BX405" s="115">
        <v>4.2655208333333334</v>
      </c>
      <c r="BY405" s="115">
        <v>6.7452004166666661</v>
      </c>
      <c r="BZ405" s="115">
        <v>4.5229550000000005</v>
      </c>
      <c r="CA405" s="115">
        <v>2.12830875</v>
      </c>
      <c r="CB405" s="115">
        <v>0.37890083333333341</v>
      </c>
      <c r="CC405" s="115">
        <v>1.4730974999999999</v>
      </c>
      <c r="CD405" s="115">
        <v>0.21452916666666666</v>
      </c>
      <c r="CE405" s="115">
        <v>0.32054541666666664</v>
      </c>
      <c r="CF405" s="115">
        <v>2.3565916666666671</v>
      </c>
      <c r="CG405" s="115">
        <v>7.5737500000000015E-3</v>
      </c>
      <c r="CH405" s="115">
        <v>1.9577500000000001E-2</v>
      </c>
      <c r="CI405" s="115">
        <v>2.004166666666667E-4</v>
      </c>
      <c r="CJ405" s="115">
        <v>1.2804166666666667E-3</v>
      </c>
      <c r="CK405" s="115">
        <v>1.7924166666666668E-2</v>
      </c>
      <c r="CL405" s="115">
        <v>0.40151249999999999</v>
      </c>
      <c r="CM405" s="115">
        <v>6.4724999999999991E-2</v>
      </c>
      <c r="CN405" s="115">
        <v>2.1666666666666666E-4</v>
      </c>
      <c r="CO405" s="115">
        <v>3.0749999999999992E-3</v>
      </c>
      <c r="CP405" s="115">
        <v>0.1890375</v>
      </c>
      <c r="CQ405" s="115">
        <v>0.20567083333333333</v>
      </c>
      <c r="CR405" s="115">
        <v>0.16867916666666669</v>
      </c>
      <c r="CS405" s="115">
        <v>0.25192500000000001</v>
      </c>
      <c r="CT405" s="115">
        <v>0.81838750000000005</v>
      </c>
      <c r="CU405" s="115">
        <v>7.9333333333333322E-3</v>
      </c>
      <c r="CV405" s="115">
        <v>0</v>
      </c>
      <c r="CW405" s="115">
        <v>8.6666666666666655E-5</v>
      </c>
      <c r="CX405" s="115">
        <v>4.979166666666668E-4</v>
      </c>
      <c r="CY405" s="115">
        <v>2.1272916666666669E-2</v>
      </c>
      <c r="CZ405" s="115">
        <v>1.3237500000000001E-3</v>
      </c>
      <c r="DA405" s="115">
        <v>6.248333333333334E-3</v>
      </c>
      <c r="DB405" s="115">
        <v>8.9749999999999997E-4</v>
      </c>
      <c r="DC405" s="115">
        <v>5.833333333333334E-5</v>
      </c>
      <c r="DD405" s="115">
        <v>0.29372083333333332</v>
      </c>
      <c r="DE405" s="115">
        <v>9.7208333333333331E-3</v>
      </c>
      <c r="DF405" s="115">
        <v>0</v>
      </c>
      <c r="DG405" s="115">
        <v>3.0642916666666669E-2</v>
      </c>
      <c r="DH405" s="115">
        <v>1.0916666666666669E-4</v>
      </c>
      <c r="DI405" s="115">
        <v>4.7416666666666674E-4</v>
      </c>
      <c r="DJ405" s="115">
        <v>7.7573749999999997E-2</v>
      </c>
      <c r="DK405" s="115">
        <v>3.0683750000000006E-2</v>
      </c>
      <c r="DL405" s="115">
        <v>1.9000000000000004E-4</v>
      </c>
      <c r="DM405" s="115">
        <v>1.4452749999999999</v>
      </c>
      <c r="DN405" s="115">
        <v>0.5159537500000001</v>
      </c>
      <c r="DO405" s="115">
        <v>1.3341666666666669E-3</v>
      </c>
      <c r="DP405" s="115">
        <v>1.7166666666666667E-4</v>
      </c>
      <c r="DQ405" s="115">
        <v>3.6104166666666663E-3</v>
      </c>
      <c r="DR405" s="115">
        <v>1.0583333333333334E-4</v>
      </c>
      <c r="DS405" s="116">
        <v>105.14420875</v>
      </c>
      <c r="DT405" s="114">
        <v>17.322054166666668</v>
      </c>
      <c r="DU405" s="115">
        <v>12.533208333333333</v>
      </c>
      <c r="DV405" s="115">
        <v>16.556841666666667</v>
      </c>
      <c r="DW405" s="115">
        <v>12.388177499999999</v>
      </c>
      <c r="DX405" s="115">
        <v>6.758165833333333</v>
      </c>
      <c r="DY405" s="115">
        <v>0.52386916666666672</v>
      </c>
      <c r="DZ405" s="115">
        <v>3.8591100000000007</v>
      </c>
      <c r="EA405" s="115">
        <v>0.54269583333333327</v>
      </c>
      <c r="EB405" s="115">
        <v>0.70221416666666681</v>
      </c>
      <c r="EC405" s="115">
        <v>4.7888458333333341</v>
      </c>
      <c r="ED405" s="115">
        <v>2.1220833333333343E-3</v>
      </c>
      <c r="EE405" s="115">
        <v>4.4495E-2</v>
      </c>
      <c r="EF405" s="115">
        <v>3.8083333333333328E-4</v>
      </c>
      <c r="EG405" s="115">
        <v>2.3024999999999994E-3</v>
      </c>
      <c r="EH405" s="115">
        <v>3.6602916666666672E-2</v>
      </c>
      <c r="EI405" s="115">
        <v>1.0736583333333336</v>
      </c>
      <c r="EJ405" s="115">
        <v>9.6229166666666685E-2</v>
      </c>
      <c r="EK405" s="115">
        <v>3.0833333333333337E-4</v>
      </c>
      <c r="EL405" s="115">
        <v>9.9854166666666688E-2</v>
      </c>
      <c r="EM405" s="115">
        <v>0.62573333333333336</v>
      </c>
      <c r="EN405" s="115">
        <v>0.36223749999999999</v>
      </c>
      <c r="EO405" s="115">
        <v>0.42862500000000003</v>
      </c>
      <c r="EP405" s="115">
        <v>0.62749999999999995</v>
      </c>
      <c r="EQ405" s="115">
        <v>2.1439499999999998</v>
      </c>
      <c r="ER405" s="115">
        <v>-1.3275000000000004E-2</v>
      </c>
      <c r="ES405" s="115">
        <v>0</v>
      </c>
      <c r="ET405" s="115">
        <v>1.3750000000000001E-4</v>
      </c>
      <c r="EU405" s="115">
        <v>9.7500000000000006E-4</v>
      </c>
      <c r="EV405" s="115">
        <v>4.5201666666666661E-2</v>
      </c>
      <c r="EW405" s="115">
        <v>4.1662499999999989E-3</v>
      </c>
      <c r="EX405" s="115">
        <v>9.6529166666666655E-3</v>
      </c>
      <c r="EY405" s="115">
        <v>1.1954166666666665E-3</v>
      </c>
      <c r="EZ405" s="115">
        <v>9.1666666666666668E-5</v>
      </c>
      <c r="FA405" s="115">
        <v>0.40609999999999996</v>
      </c>
      <c r="FB405" s="115">
        <v>1.4916666666666667E-2</v>
      </c>
      <c r="FC405" s="115">
        <v>0</v>
      </c>
      <c r="FD405" s="115">
        <v>4.8496249999999998E-2</v>
      </c>
      <c r="FE405" s="115">
        <v>1.5333333333333334E-4</v>
      </c>
      <c r="FF405" s="115">
        <v>8.991666666666666E-4</v>
      </c>
      <c r="FG405" s="115">
        <v>0.17212791666666669</v>
      </c>
      <c r="FH405" s="115">
        <v>4.1564999999999998E-2</v>
      </c>
      <c r="FI405" s="115">
        <v>3.3083333333333332E-4</v>
      </c>
      <c r="FJ405" s="115">
        <v>4.4829124999999994</v>
      </c>
      <c r="FK405" s="115">
        <v>1.6383433333333333</v>
      </c>
      <c r="FL405" s="115">
        <v>2.8041666666666666E-3</v>
      </c>
      <c r="FM405" s="115">
        <v>3.2041666666666666E-4</v>
      </c>
      <c r="FN405" s="115">
        <v>5.0370833333333335E-3</v>
      </c>
      <c r="FO405" s="115">
        <v>1.3875000000000001E-4</v>
      </c>
      <c r="FP405" s="116">
        <v>39.98889333333333</v>
      </c>
    </row>
    <row r="406" spans="1:172" x14ac:dyDescent="0.2">
      <c r="A406" s="2" t="s">
        <v>98</v>
      </c>
      <c r="B406" s="21">
        <v>2011</v>
      </c>
      <c r="C406" s="38">
        <f>C399</f>
        <v>14.209834922183795</v>
      </c>
      <c r="D406" s="42">
        <f>Tracking!DC34</f>
        <v>25.911645126354021</v>
      </c>
      <c r="E406" s="42">
        <f>Tracking!DF34</f>
        <v>12.795299736546848</v>
      </c>
      <c r="F406" s="42">
        <f>Tracking!DG34</f>
        <v>24.356336715572166</v>
      </c>
      <c r="G406" s="42">
        <f>G399</f>
        <v>4.3893142559999996</v>
      </c>
      <c r="H406" s="104">
        <f>H399</f>
        <v>9.4842666107000007</v>
      </c>
      <c r="I406" s="38">
        <f>Tracking!CW34</f>
        <v>11.574347391304348</v>
      </c>
      <c r="J406" s="42">
        <f>Tracking!DI34</f>
        <v>12.689677847826088</v>
      </c>
      <c r="K406" s="41"/>
      <c r="L406" s="108">
        <v>32.815514347826088</v>
      </c>
      <c r="M406" s="108">
        <v>21.815514347826088</v>
      </c>
      <c r="N406" s="108">
        <v>12.36273608695652</v>
      </c>
      <c r="O406" s="108">
        <v>1.869228695652174</v>
      </c>
      <c r="P406" s="108">
        <v>3.765488695652174</v>
      </c>
      <c r="Q406" s="108">
        <v>1.7428695652173916</v>
      </c>
      <c r="R406" s="108">
        <v>0.15929217391304346</v>
      </c>
      <c r="S406" s="108">
        <v>1.6762147826086953</v>
      </c>
      <c r="T406" s="108">
        <v>0.23968260869565217</v>
      </c>
      <c r="U406" s="110">
        <v>11</v>
      </c>
      <c r="V406" s="38">
        <f>Tracking!CV34</f>
        <v>23.024022916666667</v>
      </c>
      <c r="W406" s="42">
        <f>Tracking!DH34</f>
        <v>23.945074499999997</v>
      </c>
      <c r="X406" s="41"/>
      <c r="Y406" s="108">
        <v>103.64848875000001</v>
      </c>
      <c r="Z406" s="108">
        <v>92.648488749999999</v>
      </c>
      <c r="AA406" s="108">
        <v>66.908239583333355</v>
      </c>
      <c r="AB406" s="108">
        <v>5.5240875000000003</v>
      </c>
      <c r="AC406" s="108">
        <v>12.151486666666665</v>
      </c>
      <c r="AD406" s="108">
        <v>5.0144583333333328</v>
      </c>
      <c r="AE406" s="108">
        <v>0.3430616666666666</v>
      </c>
      <c r="AF406" s="108">
        <v>2.3975650000000006</v>
      </c>
      <c r="AG406" s="108">
        <v>0.30958916666666669</v>
      </c>
      <c r="AH406" s="110">
        <v>11</v>
      </c>
      <c r="AI406" s="38">
        <f t="shared" si="1852"/>
        <v>11.574347391304348</v>
      </c>
      <c r="AJ406" s="121">
        <f t="shared" si="1853"/>
        <v>1</v>
      </c>
      <c r="AK406" s="121">
        <f t="shared" si="1854"/>
        <v>0.37673449076307125</v>
      </c>
      <c r="AL406" s="121">
        <f t="shared" si="1855"/>
        <v>5.6961736934530292E-2</v>
      </c>
      <c r="AM406" s="121">
        <f t="shared" si="1856"/>
        <v>0.11474720937603175</v>
      </c>
      <c r="AN406" s="121">
        <f t="shared" si="1857"/>
        <v>5.311114574478247E-2</v>
      </c>
      <c r="AO406" s="121">
        <f t="shared" si="1858"/>
        <v>4.8541727008949353E-3</v>
      </c>
      <c r="AP406" s="121">
        <f t="shared" si="1859"/>
        <v>5.107994849148962E-2</v>
      </c>
      <c r="AQ406" s="121">
        <f t="shared" si="1860"/>
        <v>7.3039418536961099E-3</v>
      </c>
      <c r="AR406" s="122">
        <f t="shared" si="1861"/>
        <v>0.33520730113830172</v>
      </c>
      <c r="AS406" s="38">
        <f t="shared" si="1862"/>
        <v>23.024022916666667</v>
      </c>
      <c r="AT406" s="121">
        <f t="shared" si="1881"/>
        <v>1</v>
      </c>
      <c r="AU406" s="121">
        <f t="shared" si="1882"/>
        <v>0.64553029561980324</v>
      </c>
      <c r="AV406" s="121">
        <f t="shared" si="1883"/>
        <v>5.3296363185034855E-2</v>
      </c>
      <c r="AW406" s="121">
        <f t="shared" si="1884"/>
        <v>0.11723747073607635</v>
      </c>
      <c r="AX406" s="121">
        <f t="shared" si="1885"/>
        <v>4.8379464030857203E-2</v>
      </c>
      <c r="AY406" s="121">
        <f t="shared" si="1886"/>
        <v>3.3098569096760375E-3</v>
      </c>
      <c r="AZ406" s="121">
        <f t="shared" si="1887"/>
        <v>2.3131692790841585E-2</v>
      </c>
      <c r="BA406" s="121">
        <f t="shared" si="1888"/>
        <v>2.9869144297259872E-3</v>
      </c>
      <c r="BB406" s="122">
        <f t="shared" si="1889"/>
        <v>0.10612793425798983</v>
      </c>
      <c r="BC406" s="38">
        <f t="shared" si="1863"/>
        <v>11.574347391304348</v>
      </c>
      <c r="BD406" s="123">
        <f t="shared" si="1890"/>
        <v>11.574347391304348</v>
      </c>
      <c r="BE406" s="123">
        <f t="shared" si="1864"/>
        <v>4.3604558703779261</v>
      </c>
      <c r="BF406" s="123">
        <f t="shared" si="1865"/>
        <v>0.65929493129234529</v>
      </c>
      <c r="BG406" s="123">
        <f t="shared" si="1866"/>
        <v>1.328124063500927</v>
      </c>
      <c r="BH406" s="123">
        <f t="shared" si="1867"/>
        <v>0.61472685120030801</v>
      </c>
      <c r="BI406" s="123">
        <f t="shared" si="1868"/>
        <v>5.6183881137544078E-2</v>
      </c>
      <c r="BJ406" s="123">
        <f t="shared" si="1869"/>
        <v>0.59121706857043332</v>
      </c>
      <c r="BK406" s="123">
        <f t="shared" si="1870"/>
        <v>8.4538360340566221E-2</v>
      </c>
      <c r="BL406" s="124">
        <f t="shared" si="1871"/>
        <v>3.8798057514762738</v>
      </c>
      <c r="BM406" s="38">
        <f t="shared" si="1872"/>
        <v>23.024022916666667</v>
      </c>
      <c r="BN406" s="123">
        <f t="shared" si="1891"/>
        <v>23.024022916666667</v>
      </c>
      <c r="BO406" s="123">
        <f t="shared" si="1873"/>
        <v>14.862704319752957</v>
      </c>
      <c r="BP406" s="123">
        <f t="shared" si="1874"/>
        <v>1.2270966873472322</v>
      </c>
      <c r="BQ406" s="123">
        <f t="shared" si="1875"/>
        <v>2.6992782129194595</v>
      </c>
      <c r="BR406" s="123">
        <f t="shared" si="1876"/>
        <v>1.113889888542507</v>
      </c>
      <c r="BS406" s="123">
        <f t="shared" si="1877"/>
        <v>7.6206221339268604E-2</v>
      </c>
      <c r="BT406" s="123">
        <f t="shared" si="1878"/>
        <v>0.53258462491762981</v>
      </c>
      <c r="BU406" s="123">
        <f t="shared" si="1879"/>
        <v>6.8770786280133472E-2</v>
      </c>
      <c r="BV406" s="124">
        <f t="shared" si="1880"/>
        <v>2.4434919904544512</v>
      </c>
      <c r="BW406" s="114">
        <v>6.2646391304347828</v>
      </c>
      <c r="BX406" s="115">
        <v>3.470947826086956</v>
      </c>
      <c r="BY406" s="115">
        <v>6.2102121739130434</v>
      </c>
      <c r="BZ406" s="115">
        <v>3.548981304347826</v>
      </c>
      <c r="CA406" s="115">
        <v>1.680731304347826</v>
      </c>
      <c r="CB406" s="115">
        <v>0.24568826086956522</v>
      </c>
      <c r="CC406" s="115">
        <v>1.2454982608695651</v>
      </c>
      <c r="CD406" s="115">
        <v>0.17428695652173912</v>
      </c>
      <c r="CE406" s="115">
        <v>0.15929217391304346</v>
      </c>
      <c r="CF406" s="115">
        <v>2.7936913043478264</v>
      </c>
      <c r="CG406" s="115">
        <v>4.3481739130434793E-2</v>
      </c>
      <c r="CH406" s="115">
        <v>1.3807826086956522E-2</v>
      </c>
      <c r="CI406" s="115">
        <v>9.3478260869565223E-5</v>
      </c>
      <c r="CJ406" s="115">
        <v>1.1195652173913045E-3</v>
      </c>
      <c r="CK406" s="115">
        <v>1.5138260869565219E-2</v>
      </c>
      <c r="CL406" s="115">
        <v>0.3365869565217392</v>
      </c>
      <c r="CM406" s="115">
        <v>6.7791304347826084E-2</v>
      </c>
      <c r="CN406" s="115">
        <v>8.6956521739130441E-5</v>
      </c>
      <c r="CO406" s="115">
        <v>-3.4782608695652266E-5</v>
      </c>
      <c r="CP406" s="115">
        <v>0.12986521739130436</v>
      </c>
      <c r="CQ406" s="115">
        <v>0.18085652173913039</v>
      </c>
      <c r="CR406" s="115">
        <v>0.15107826086956522</v>
      </c>
      <c r="CS406" s="115">
        <v>0.23017826086956528</v>
      </c>
      <c r="CT406" s="115">
        <v>0.69194347826086955</v>
      </c>
      <c r="CU406" s="115">
        <v>2.5160869565217396E-2</v>
      </c>
      <c r="CV406" s="115">
        <v>5.5478260869565202E-4</v>
      </c>
      <c r="CW406" s="115">
        <v>1.0869565217391306E-4</v>
      </c>
      <c r="CX406" s="115">
        <v>2.9E-4</v>
      </c>
      <c r="CY406" s="115">
        <v>1.6646086956521745E-2</v>
      </c>
      <c r="CZ406" s="115">
        <v>7.899999999999999E-4</v>
      </c>
      <c r="DA406" s="115">
        <v>7.0295652173913035E-3</v>
      </c>
      <c r="DB406" s="115">
        <v>6.6130434782608698E-4</v>
      </c>
      <c r="DC406" s="115">
        <v>7.1739130434782602E-5</v>
      </c>
      <c r="DD406" s="115">
        <v>0.19045652173913041</v>
      </c>
      <c r="DE406" s="115">
        <v>4.0956521739130428E-3</v>
      </c>
      <c r="DF406" s="115">
        <v>1.1065217391304349E-3</v>
      </c>
      <c r="DG406" s="115">
        <v>2.2269999999999998E-2</v>
      </c>
      <c r="DH406" s="115">
        <v>1.7391304347826075E-5</v>
      </c>
      <c r="DI406" s="115">
        <v>2.3173913043478259E-4</v>
      </c>
      <c r="DJ406" s="115">
        <v>2.4949565217391306E-2</v>
      </c>
      <c r="DK406" s="115">
        <v>1.197E-2</v>
      </c>
      <c r="DL406" s="115">
        <v>1.1826086956521738E-4</v>
      </c>
      <c r="DM406" s="115">
        <v>1.1247</v>
      </c>
      <c r="DN406" s="115">
        <v>0.40744999999999998</v>
      </c>
      <c r="DO406" s="115">
        <v>9.4478260869565217E-4</v>
      </c>
      <c r="DP406" s="115">
        <v>8.4782608695652194E-5</v>
      </c>
      <c r="DQ406" s="115">
        <v>2.3682608695652168E-3</v>
      </c>
      <c r="DR406" s="115">
        <v>-5.0434782608695661E-5</v>
      </c>
      <c r="DS406" s="116">
        <v>132.37454565217394</v>
      </c>
      <c r="DT406" s="114">
        <v>16.93095416666667</v>
      </c>
      <c r="DU406" s="115">
        <v>12.935012500000004</v>
      </c>
      <c r="DV406" s="115">
        <v>15.287679166666669</v>
      </c>
      <c r="DW406" s="115">
        <v>11.813231666666669</v>
      </c>
      <c r="DX406" s="115">
        <v>6.7873662500000007</v>
      </c>
      <c r="DY406" s="115">
        <v>0.61817374999999997</v>
      </c>
      <c r="DZ406" s="115">
        <v>3.5151375000000002</v>
      </c>
      <c r="EA406" s="115">
        <v>0.50144583333333326</v>
      </c>
      <c r="EB406" s="115">
        <v>0.3430616666666666</v>
      </c>
      <c r="EC406" s="115">
        <v>3.9959416666666669</v>
      </c>
      <c r="ED406" s="115">
        <v>4.8046666666666675E-2</v>
      </c>
      <c r="EE406" s="115">
        <v>2.9078750000000011E-2</v>
      </c>
      <c r="EF406" s="115">
        <v>1.6375000000000002E-4</v>
      </c>
      <c r="EG406" s="115">
        <v>1.8758333333333333E-3</v>
      </c>
      <c r="EH406" s="115">
        <v>2.8077083333333332E-2</v>
      </c>
      <c r="EI406" s="115">
        <v>0.97294583333333329</v>
      </c>
      <c r="EJ406" s="115">
        <v>0.11301666666666665</v>
      </c>
      <c r="EK406" s="115">
        <v>6.0833333333333334E-4</v>
      </c>
      <c r="EL406" s="115">
        <v>5.5466666666666671E-2</v>
      </c>
      <c r="EM406" s="115">
        <v>0.52785416666666662</v>
      </c>
      <c r="EN406" s="115">
        <v>0.39002083333333332</v>
      </c>
      <c r="EO406" s="115">
        <v>0.39438750000000006</v>
      </c>
      <c r="EP406" s="115">
        <v>0.58512500000000001</v>
      </c>
      <c r="EQ406" s="115">
        <v>1.9528541666666666</v>
      </c>
      <c r="ER406" s="115">
        <v>2.6562499999999992E-2</v>
      </c>
      <c r="ES406" s="115">
        <v>8.299999999999999E-4</v>
      </c>
      <c r="ET406" s="115">
        <v>1.8291666666666665E-4</v>
      </c>
      <c r="EU406" s="115">
        <v>9.6458333333333324E-4</v>
      </c>
      <c r="EV406" s="115">
        <v>3.9435000000000005E-2</v>
      </c>
      <c r="EW406" s="115">
        <v>1.9704166666666668E-3</v>
      </c>
      <c r="EX406" s="115">
        <v>9.8229166666666656E-3</v>
      </c>
      <c r="EY406" s="115">
        <v>1.335E-3</v>
      </c>
      <c r="EZ406" s="115">
        <v>1.6916666666666667E-4</v>
      </c>
      <c r="FA406" s="115">
        <v>0.47920416666666671</v>
      </c>
      <c r="FB406" s="115">
        <v>7.7833333333333322E-3</v>
      </c>
      <c r="FC406" s="115">
        <v>5.232500000000001E-3</v>
      </c>
      <c r="FD406" s="115">
        <v>3.8261666666666673E-2</v>
      </c>
      <c r="FE406" s="115">
        <v>8.3749999999999962E-5</v>
      </c>
      <c r="FF406" s="115">
        <v>7.6458333333333326E-4</v>
      </c>
      <c r="FG406" s="115">
        <v>5.3858333333333341E-2</v>
      </c>
      <c r="FH406" s="115">
        <v>2.0942083333333337E-2</v>
      </c>
      <c r="FI406" s="115">
        <v>3.5500000000000006E-4</v>
      </c>
      <c r="FJ406" s="115">
        <v>4.5571666666666673</v>
      </c>
      <c r="FK406" s="115">
        <v>1.6454220833333333</v>
      </c>
      <c r="FL406" s="115">
        <v>1.9500000000000001E-3</v>
      </c>
      <c r="FM406" s="115">
        <v>2.5041666666666664E-4</v>
      </c>
      <c r="FN406" s="115">
        <v>5.085416666666666E-3</v>
      </c>
      <c r="FO406" s="115">
        <v>7.9416666666666687E-4</v>
      </c>
      <c r="FP406" s="116">
        <v>40.902634583333331</v>
      </c>
    </row>
    <row r="407" spans="1:172" x14ac:dyDescent="0.2">
      <c r="A407" s="2" t="s">
        <v>98</v>
      </c>
      <c r="B407" s="21">
        <v>2012</v>
      </c>
      <c r="C407" s="38">
        <f>C399</f>
        <v>14.209834922183795</v>
      </c>
      <c r="D407" s="42">
        <f>Tracking!DC35</f>
        <v>25.601694588322815</v>
      </c>
      <c r="E407" s="42">
        <f>Tracking!DF35</f>
        <v>12.593223281455856</v>
      </c>
      <c r="F407" s="42">
        <f>Tracking!DG35</f>
        <v>23.82419926171498</v>
      </c>
      <c r="G407" s="42">
        <f>G399</f>
        <v>4.3893142559999996</v>
      </c>
      <c r="H407" s="104">
        <f>H399</f>
        <v>9.4842666107000007</v>
      </c>
      <c r="I407" s="38">
        <f>Tracking!CW35</f>
        <v>12.349026</v>
      </c>
      <c r="J407" s="42">
        <f>Tracking!DI35</f>
        <v>12.404265482608697</v>
      </c>
      <c r="K407" s="41"/>
      <c r="L407" s="108">
        <v>35.239894500000005</v>
      </c>
      <c r="M407" s="108">
        <v>24.239894499999998</v>
      </c>
      <c r="N407" s="108">
        <v>11.59665</v>
      </c>
      <c r="O407" s="108">
        <v>2.4637124999999997</v>
      </c>
      <c r="P407" s="108">
        <v>5.6301670000000001</v>
      </c>
      <c r="Q407" s="108">
        <v>2.4316000000000004</v>
      </c>
      <c r="R407" s="108">
        <v>0.23177249999999994</v>
      </c>
      <c r="S407" s="108">
        <v>1.7588819999999998</v>
      </c>
      <c r="T407" s="108">
        <v>0.12711</v>
      </c>
      <c r="U407" s="110">
        <v>11</v>
      </c>
      <c r="V407" s="38">
        <f>Tracking!CV35</f>
        <v>20.027335238095233</v>
      </c>
      <c r="W407" s="42">
        <f>Tracking!DH35</f>
        <v>22.451809714285712</v>
      </c>
      <c r="X407" s="41"/>
      <c r="Y407" s="108">
        <v>75.545318095238102</v>
      </c>
      <c r="Z407" s="108">
        <v>64.545318095238102</v>
      </c>
      <c r="AA407" s="108">
        <v>40.659618571428567</v>
      </c>
      <c r="AB407" s="108">
        <v>4.3408261904761902</v>
      </c>
      <c r="AC407" s="108">
        <v>11.735517619047618</v>
      </c>
      <c r="AD407" s="108">
        <v>5.1451904761904759</v>
      </c>
      <c r="AE407" s="108">
        <v>0.47825380952380947</v>
      </c>
      <c r="AF407" s="108">
        <v>2.012425714285714</v>
      </c>
      <c r="AG407" s="108">
        <v>0.17348761904761906</v>
      </c>
      <c r="AH407" s="110">
        <v>11</v>
      </c>
      <c r="AI407" s="38">
        <f t="shared" si="1852"/>
        <v>12.349026</v>
      </c>
      <c r="AJ407" s="121">
        <f t="shared" si="1853"/>
        <v>1</v>
      </c>
      <c r="AK407" s="121">
        <f t="shared" si="1854"/>
        <v>0.32907731888924918</v>
      </c>
      <c r="AL407" s="121">
        <f t="shared" si="1855"/>
        <v>6.9912595793951635E-2</v>
      </c>
      <c r="AM407" s="121">
        <f t="shared" si="1856"/>
        <v>0.15976685174241936</v>
      </c>
      <c r="AN407" s="121">
        <f t="shared" si="1857"/>
        <v>6.9001341647035863E-2</v>
      </c>
      <c r="AO407" s="121">
        <f t="shared" si="1858"/>
        <v>6.5769918806084932E-3</v>
      </c>
      <c r="AP407" s="121">
        <f t="shared" si="1859"/>
        <v>4.9911670422282325E-2</v>
      </c>
      <c r="AQ407" s="121">
        <f t="shared" si="1860"/>
        <v>3.6069915022021413E-3</v>
      </c>
      <c r="AR407" s="122">
        <f t="shared" si="1861"/>
        <v>0.31214622393378616</v>
      </c>
      <c r="AS407" s="38">
        <f t="shared" si="1862"/>
        <v>20.027335238095233</v>
      </c>
      <c r="AT407" s="121">
        <f t="shared" si="1881"/>
        <v>1</v>
      </c>
      <c r="AU407" s="121">
        <f t="shared" si="1882"/>
        <v>0.53821493636667195</v>
      </c>
      <c r="AV407" s="121">
        <f t="shared" si="1883"/>
        <v>5.745989691914221E-2</v>
      </c>
      <c r="AW407" s="121">
        <f t="shared" si="1884"/>
        <v>0.1553440757804864</v>
      </c>
      <c r="AX407" s="121">
        <f t="shared" si="1885"/>
        <v>6.8107337501763676E-2</v>
      </c>
      <c r="AY407" s="121">
        <f t="shared" si="1886"/>
        <v>6.3306876135048743E-3</v>
      </c>
      <c r="AZ407" s="121">
        <f t="shared" si="1887"/>
        <v>2.6638655644400083E-2</v>
      </c>
      <c r="BA407" s="121">
        <f t="shared" si="1888"/>
        <v>2.296470826013434E-3</v>
      </c>
      <c r="BB407" s="122">
        <f t="shared" si="1889"/>
        <v>0.14560796456151756</v>
      </c>
      <c r="BC407" s="38">
        <f t="shared" si="1863"/>
        <v>12.349026</v>
      </c>
      <c r="BD407" s="123">
        <f t="shared" si="1890"/>
        <v>12.349026</v>
      </c>
      <c r="BE407" s="123">
        <f t="shared" si="1864"/>
        <v>4.0637843669736293</v>
      </c>
      <c r="BF407" s="123">
        <f t="shared" si="1865"/>
        <v>0.86335246318699943</v>
      </c>
      <c r="BG407" s="123">
        <f t="shared" si="1866"/>
        <v>1.9729650061052821</v>
      </c>
      <c r="BH407" s="123">
        <f t="shared" si="1867"/>
        <v>0.85209936203412873</v>
      </c>
      <c r="BI407" s="123">
        <f t="shared" si="1868"/>
        <v>8.1219443735423183E-2</v>
      </c>
      <c r="BJ407" s="123">
        <f t="shared" si="1869"/>
        <v>0.61636051574819539</v>
      </c>
      <c r="BK407" s="123">
        <f t="shared" si="1870"/>
        <v>4.4542831842473304E-2</v>
      </c>
      <c r="BL407" s="124">
        <f t="shared" si="1871"/>
        <v>3.8547018351601476</v>
      </c>
      <c r="BM407" s="38">
        <f t="shared" si="1872"/>
        <v>20.027335238095233</v>
      </c>
      <c r="BN407" s="123">
        <f t="shared" si="1891"/>
        <v>20.027335238095233</v>
      </c>
      <c r="BO407" s="123">
        <f t="shared" si="1873"/>
        <v>10.779010960765433</v>
      </c>
      <c r="BP407" s="123">
        <f t="shared" si="1874"/>
        <v>1.1507686183460566</v>
      </c>
      <c r="BQ407" s="123">
        <f t="shared" si="1875"/>
        <v>3.1111278829078715</v>
      </c>
      <c r="BR407" s="123">
        <f t="shared" si="1876"/>
        <v>1.3640084803219166</v>
      </c>
      <c r="BS407" s="123">
        <f t="shared" si="1877"/>
        <v>0.12678680312331919</v>
      </c>
      <c r="BT407" s="123">
        <f t="shared" si="1878"/>
        <v>0.53350128688257825</v>
      </c>
      <c r="BU407" s="123">
        <f t="shared" si="1879"/>
        <v>4.5992191097076515E-2</v>
      </c>
      <c r="BV407" s="124">
        <f t="shared" si="1880"/>
        <v>2.9161395196102027</v>
      </c>
      <c r="BW407" s="114">
        <v>7.0148450000000011</v>
      </c>
      <c r="BX407" s="115">
        <v>4.0833749999999993</v>
      </c>
      <c r="BY407" s="115">
        <v>6.8496219999999992</v>
      </c>
      <c r="BZ407" s="115">
        <v>4.0616865000000004</v>
      </c>
      <c r="CA407" s="115">
        <v>1.4745249999999999</v>
      </c>
      <c r="CB407" s="115">
        <v>0.30497600000000002</v>
      </c>
      <c r="CC407" s="115">
        <v>1.7869949999999999</v>
      </c>
      <c r="CD407" s="115">
        <v>0.24315999999999999</v>
      </c>
      <c r="CE407" s="115">
        <v>0.23177249999999994</v>
      </c>
      <c r="CF407" s="115">
        <v>2.93147</v>
      </c>
      <c r="CG407" s="115">
        <v>2.0257000000000001E-2</v>
      </c>
      <c r="CH407" s="115">
        <v>1.7992000000000001E-2</v>
      </c>
      <c r="CI407" s="115">
        <v>2.7050000000000002E-4</v>
      </c>
      <c r="CJ407" s="115">
        <v>1.1480000000000001E-3</v>
      </c>
      <c r="CK407" s="115">
        <v>1.7367500000000001E-2</v>
      </c>
      <c r="CL407" s="115">
        <v>0.43025499999999994</v>
      </c>
      <c r="CM407" s="115">
        <v>7.4684999999999988E-2</v>
      </c>
      <c r="CN407" s="115">
        <v>1.15E-4</v>
      </c>
      <c r="CO407" s="115">
        <v>7.1500000000000057E-4</v>
      </c>
      <c r="CP407" s="115">
        <v>0.20154500000000003</v>
      </c>
      <c r="CQ407" s="115">
        <v>0.31607000000000002</v>
      </c>
      <c r="CR407" s="115">
        <v>0.21255000000000002</v>
      </c>
      <c r="CS407" s="115">
        <v>0.26189500000000004</v>
      </c>
      <c r="CT407" s="115">
        <v>0.99277499999999974</v>
      </c>
      <c r="CU407" s="115">
        <v>1.2375000000000001E-2</v>
      </c>
      <c r="CV407" s="115">
        <v>3.6499999999999998E-4</v>
      </c>
      <c r="CW407" s="115">
        <v>9.3999999999999994E-5</v>
      </c>
      <c r="CX407" s="115">
        <v>6.2549999999999997E-4</v>
      </c>
      <c r="CY407" s="115">
        <v>2.7596499999999996E-2</v>
      </c>
      <c r="CZ407" s="115">
        <v>1.2365E-3</v>
      </c>
      <c r="DA407" s="115">
        <v>6.1255000000000007E-3</v>
      </c>
      <c r="DB407" s="115">
        <v>9.8449999999999992E-4</v>
      </c>
      <c r="DC407" s="115">
        <v>4.85E-5</v>
      </c>
      <c r="DD407" s="115">
        <v>0.23641499999999996</v>
      </c>
      <c r="DE407" s="115">
        <v>9.7999999999999997E-3</v>
      </c>
      <c r="DF407" s="115">
        <v>1.745E-3</v>
      </c>
      <c r="DG407" s="115">
        <v>2.8093999999999997E-2</v>
      </c>
      <c r="DH407" s="115">
        <v>2.3999999999999994E-5</v>
      </c>
      <c r="DI407" s="115">
        <v>2.3900000000000006E-4</v>
      </c>
      <c r="DJ407" s="115">
        <v>3.8021000000000006E-2</v>
      </c>
      <c r="DK407" s="115">
        <v>2.0007999999999998E-2</v>
      </c>
      <c r="DL407" s="115">
        <v>2.3100000000000003E-4</v>
      </c>
      <c r="DM407" s="115">
        <v>0.96652500000000019</v>
      </c>
      <c r="DN407" s="115">
        <v>0.35746050000000001</v>
      </c>
      <c r="DO407" s="115">
        <v>1.2504999999999999E-3</v>
      </c>
      <c r="DP407" s="115">
        <v>1.2849999999999998E-4</v>
      </c>
      <c r="DQ407" s="115">
        <v>2.8069999999999996E-3</v>
      </c>
      <c r="DR407" s="115">
        <v>1.0000000000000216E-6</v>
      </c>
      <c r="DS407" s="116">
        <v>122.59978700000002</v>
      </c>
      <c r="DT407" s="114">
        <v>13.553047619047618</v>
      </c>
      <c r="DU407" s="115">
        <v>10.19900476190476</v>
      </c>
      <c r="DV407" s="115">
        <v>12.470929047619048</v>
      </c>
      <c r="DW407" s="115">
        <v>9.3568090476190466</v>
      </c>
      <c r="DX407" s="115">
        <v>4.3884971428571431</v>
      </c>
      <c r="DY407" s="115">
        <v>0.49917619047619055</v>
      </c>
      <c r="DZ407" s="115">
        <v>3.4498371428571426</v>
      </c>
      <c r="EA407" s="115">
        <v>0.51451904761904765</v>
      </c>
      <c r="EB407" s="115">
        <v>0.47825380952380947</v>
      </c>
      <c r="EC407" s="115">
        <v>3.3540428571428569</v>
      </c>
      <c r="ED407" s="115">
        <v>2.652761904761905E-2</v>
      </c>
      <c r="EE407" s="115">
        <v>3.7686190476190477E-2</v>
      </c>
      <c r="EF407" s="115">
        <v>2.3857142857142857E-4</v>
      </c>
      <c r="EG407" s="115">
        <v>2.518571428571429E-3</v>
      </c>
      <c r="EH407" s="115">
        <v>2.9287142857142852E-2</v>
      </c>
      <c r="EI407" s="115">
        <v>0.97660000000000002</v>
      </c>
      <c r="EJ407" s="115">
        <v>0.1009047619047619</v>
      </c>
      <c r="EK407" s="115">
        <v>3.6190476190476191E-4</v>
      </c>
      <c r="EL407" s="115">
        <v>6.9900000000000004E-2</v>
      </c>
      <c r="EM407" s="115">
        <v>0.45245714285714284</v>
      </c>
      <c r="EN407" s="115">
        <v>0.4838857142857142</v>
      </c>
      <c r="EO407" s="115">
        <v>0.34698571428571434</v>
      </c>
      <c r="EP407" s="115">
        <v>0.5633476190476191</v>
      </c>
      <c r="EQ407" s="115">
        <v>1.9165761904761902</v>
      </c>
      <c r="ER407" s="115">
        <v>1.54047619047619E-2</v>
      </c>
      <c r="ES407" s="115">
        <v>4.4619047619047617E-4</v>
      </c>
      <c r="ET407" s="115">
        <v>2.2333333333333333E-4</v>
      </c>
      <c r="EU407" s="115">
        <v>1.2771428571428569E-3</v>
      </c>
      <c r="EV407" s="115">
        <v>5.0330952380952372E-2</v>
      </c>
      <c r="EW407" s="115">
        <v>4.9071428571428573E-3</v>
      </c>
      <c r="EX407" s="115">
        <v>3.8561904761904775E-3</v>
      </c>
      <c r="EY407" s="115">
        <v>1.5138095238095238E-3</v>
      </c>
      <c r="EZ407" s="115">
        <v>1.6190476190476198E-4</v>
      </c>
      <c r="FA407" s="115">
        <v>0.38695714285714289</v>
      </c>
      <c r="FB407" s="115">
        <v>2.0780952380952383E-2</v>
      </c>
      <c r="FC407" s="115">
        <v>6.7147619047619057E-3</v>
      </c>
      <c r="FD407" s="115">
        <v>4.7797142857142857E-2</v>
      </c>
      <c r="FE407" s="115">
        <v>-4.3333333333333334E-5</v>
      </c>
      <c r="FF407" s="115">
        <v>5.9333333333333319E-4</v>
      </c>
      <c r="FG407" s="115">
        <v>8.8511428571428574E-2</v>
      </c>
      <c r="FH407" s="115">
        <v>2.1371904761904766E-2</v>
      </c>
      <c r="FI407" s="115">
        <v>3.6761904761904761E-4</v>
      </c>
      <c r="FJ407" s="115">
        <v>3.0162714285714278</v>
      </c>
      <c r="FK407" s="115">
        <v>1.0638780952380951</v>
      </c>
      <c r="FL407" s="115">
        <v>2.7895238095238099E-3</v>
      </c>
      <c r="FM407" s="115">
        <v>2.3523809523809527E-4</v>
      </c>
      <c r="FN407" s="115">
        <v>5.9252380952380954E-3</v>
      </c>
      <c r="FO407" s="115">
        <v>2.2190476190476195E-4</v>
      </c>
      <c r="FP407" s="116">
        <v>54.564815238095242</v>
      </c>
    </row>
    <row r="408" spans="1:172" x14ac:dyDescent="0.2">
      <c r="A408" s="2" t="s">
        <v>98</v>
      </c>
      <c r="B408" s="21">
        <v>2013</v>
      </c>
      <c r="C408" s="38">
        <f>C399</f>
        <v>14.209834922183795</v>
      </c>
      <c r="D408" s="42">
        <f>Tracking!DC36</f>
        <v>25.291744050291609</v>
      </c>
      <c r="E408" s="42">
        <f>Tracking!DF36</f>
        <v>12.391146826364864</v>
      </c>
      <c r="F408" s="42">
        <f>Tracking!DG36</f>
        <v>23.292061807857795</v>
      </c>
      <c r="G408" s="42">
        <f>G399</f>
        <v>4.3893142559999996</v>
      </c>
      <c r="H408" s="104">
        <f>H399</f>
        <v>9.4842666107000007</v>
      </c>
      <c r="I408" s="38">
        <f>Tracking!CW36</f>
        <v>9.9392521739130419</v>
      </c>
      <c r="J408" s="42">
        <f>Tracking!DI36</f>
        <v>11.785509395652173</v>
      </c>
      <c r="K408" s="75"/>
      <c r="L408" s="108">
        <v>27.369893478260867</v>
      </c>
      <c r="M408" s="108">
        <v>16.36989347826087</v>
      </c>
      <c r="N408" s="108">
        <v>8.2139486956521761</v>
      </c>
      <c r="O408" s="108">
        <v>1.7394517391304347</v>
      </c>
      <c r="P408" s="108">
        <v>3.5918682608695662</v>
      </c>
      <c r="Q408" s="108">
        <v>1.4437391304347824</v>
      </c>
      <c r="R408" s="108">
        <v>0.16871304347826083</v>
      </c>
      <c r="S408" s="108">
        <v>0.98256521739130431</v>
      </c>
      <c r="T408" s="108">
        <v>0.22960608695652174</v>
      </c>
      <c r="U408" s="110">
        <v>11</v>
      </c>
      <c r="V408" s="38">
        <f>Tracking!CV36</f>
        <v>18.593564583333329</v>
      </c>
      <c r="W408" s="42">
        <f>Tracking!DH36</f>
        <v>21.367832464285712</v>
      </c>
      <c r="X408" s="75"/>
      <c r="Y408" s="108">
        <v>65.965175833333333</v>
      </c>
      <c r="Z408" s="108">
        <v>54.965175833333326</v>
      </c>
      <c r="AA408" s="108">
        <v>37.530663750000002</v>
      </c>
      <c r="AB408" s="108">
        <v>3.8115162500000004</v>
      </c>
      <c r="AC408" s="108">
        <v>8.6118266666666656</v>
      </c>
      <c r="AD408" s="108">
        <v>3.6434166666666665</v>
      </c>
      <c r="AE408" s="108">
        <v>0.2938829166666666</v>
      </c>
      <c r="AF408" s="108">
        <v>0.87889250000000008</v>
      </c>
      <c r="AG408" s="108">
        <v>0.19497708333333333</v>
      </c>
      <c r="AH408" s="110">
        <v>11</v>
      </c>
      <c r="AI408" s="38">
        <f t="shared" si="1852"/>
        <v>9.9392521739130419</v>
      </c>
      <c r="AJ408" s="121">
        <f t="shared" si="1853"/>
        <v>1</v>
      </c>
      <c r="AK408" s="121">
        <f t="shared" si="1854"/>
        <v>0.30010890258583883</v>
      </c>
      <c r="AL408" s="121">
        <f t="shared" si="1855"/>
        <v>6.3553471280844848E-2</v>
      </c>
      <c r="AM408" s="121">
        <f t="shared" si="1856"/>
        <v>0.1312342798748006</v>
      </c>
      <c r="AN408" s="121">
        <f t="shared" si="1857"/>
        <v>5.2749168774862187E-2</v>
      </c>
      <c r="AO408" s="121">
        <f t="shared" si="1858"/>
        <v>6.1641834160686389E-3</v>
      </c>
      <c r="AP408" s="121">
        <f t="shared" si="1859"/>
        <v>3.589949000611669E-2</v>
      </c>
      <c r="AQ408" s="121">
        <f t="shared" si="1860"/>
        <v>8.3890018475552847E-3</v>
      </c>
      <c r="AR408" s="122">
        <f t="shared" si="1861"/>
        <v>0.40190145455761417</v>
      </c>
      <c r="AS408" s="38">
        <f t="shared" si="1862"/>
        <v>18.593564583333329</v>
      </c>
      <c r="AT408" s="121">
        <f t="shared" si="1881"/>
        <v>1</v>
      </c>
      <c r="AU408" s="121">
        <f t="shared" si="1882"/>
        <v>0.56894661881633479</v>
      </c>
      <c r="AV408" s="121">
        <f t="shared" si="1883"/>
        <v>5.7780733574183486E-2</v>
      </c>
      <c r="AW408" s="121">
        <f t="shared" si="1884"/>
        <v>0.13055110606276837</v>
      </c>
      <c r="AX408" s="121">
        <f t="shared" si="1885"/>
        <v>5.5232425603959134E-2</v>
      </c>
      <c r="AY408" s="121">
        <f t="shared" si="1886"/>
        <v>4.4551221603530171E-3</v>
      </c>
      <c r="AZ408" s="121">
        <f t="shared" si="1887"/>
        <v>1.3323583070870565E-2</v>
      </c>
      <c r="BA408" s="121">
        <f t="shared" si="1888"/>
        <v>2.955757805087333E-3</v>
      </c>
      <c r="BB408" s="122">
        <f t="shared" si="1889"/>
        <v>0.16675465290644328</v>
      </c>
      <c r="BC408" s="38">
        <f t="shared" si="1863"/>
        <v>9.9392521739130419</v>
      </c>
      <c r="BD408" s="123">
        <f t="shared" si="1890"/>
        <v>9.9392521739130419</v>
      </c>
      <c r="BE408" s="123">
        <f t="shared" si="1864"/>
        <v>2.9828580624369558</v>
      </c>
      <c r="BF408" s="123">
        <f t="shared" si="1865"/>
        <v>0.63167397758785726</v>
      </c>
      <c r="BG408" s="123">
        <f t="shared" si="1866"/>
        <v>1.3043706015375245</v>
      </c>
      <c r="BH408" s="123">
        <f t="shared" si="1867"/>
        <v>0.52428729041765498</v>
      </c>
      <c r="BI408" s="123">
        <f t="shared" si="1868"/>
        <v>6.1267373418558937E-2</v>
      </c>
      <c r="BJ408" s="123">
        <f t="shared" si="1869"/>
        <v>0.35681408408566484</v>
      </c>
      <c r="BK408" s="123">
        <f t="shared" si="1870"/>
        <v>8.3380404850274384E-2</v>
      </c>
      <c r="BL408" s="124">
        <f t="shared" si="1871"/>
        <v>3.9945999059105803</v>
      </c>
      <c r="BM408" s="38">
        <f t="shared" si="1872"/>
        <v>18.593564583333329</v>
      </c>
      <c r="BN408" s="123">
        <f t="shared" si="1891"/>
        <v>18.593564583333329</v>
      </c>
      <c r="BO408" s="123">
        <f t="shared" si="1873"/>
        <v>10.57874570143065</v>
      </c>
      <c r="BP408" s="123">
        <f t="shared" si="1874"/>
        <v>1.074349801383957</v>
      </c>
      <c r="BQ408" s="123">
        <f t="shared" si="1875"/>
        <v>2.4274104220036832</v>
      </c>
      <c r="BR408" s="123">
        <f t="shared" si="1876"/>
        <v>1.0269676725613675</v>
      </c>
      <c r="BS408" s="123">
        <f t="shared" si="1877"/>
        <v>8.2836601615163333E-2</v>
      </c>
      <c r="BT408" s="123">
        <f t="shared" si="1878"/>
        <v>0.24773290230963843</v>
      </c>
      <c r="BU408" s="123">
        <f t="shared" si="1879"/>
        <v>5.4958073641582894E-2</v>
      </c>
      <c r="BV408" s="124">
        <f t="shared" si="1880"/>
        <v>3.1005634083872859</v>
      </c>
      <c r="BW408" s="114">
        <v>4.5164434782608707</v>
      </c>
      <c r="BX408" s="115">
        <v>2.8788347826086955</v>
      </c>
      <c r="BY408" s="115">
        <v>4.4755047826086951</v>
      </c>
      <c r="BZ408" s="115">
        <v>2.8735082608695648</v>
      </c>
      <c r="CA408" s="115">
        <v>1.1143713043478261</v>
      </c>
      <c r="CB408" s="115">
        <v>0.2192108695652174</v>
      </c>
      <c r="CC408" s="115">
        <v>1.186481739130435</v>
      </c>
      <c r="CD408" s="115">
        <v>0.1443739130434783</v>
      </c>
      <c r="CE408" s="115">
        <v>0.16871304347826083</v>
      </c>
      <c r="CF408" s="115">
        <v>1.6376086956521738</v>
      </c>
      <c r="CG408" s="115">
        <v>4.0357826086956525E-2</v>
      </c>
      <c r="CH408" s="115">
        <v>1.4662608695652179E-2</v>
      </c>
      <c r="CI408" s="115">
        <v>1.3391304347826088E-4</v>
      </c>
      <c r="CJ408" s="115">
        <v>9.9217391304347812E-4</v>
      </c>
      <c r="CK408" s="115">
        <v>1.1752173913043481E-2</v>
      </c>
      <c r="CL408" s="115">
        <v>0.25944347826086961</v>
      </c>
      <c r="CM408" s="115">
        <v>5.9517391304347848E-2</v>
      </c>
      <c r="CN408" s="115">
        <v>0</v>
      </c>
      <c r="CO408" s="115">
        <v>3.1217391304347829E-3</v>
      </c>
      <c r="CP408" s="115">
        <v>0.13231304347826081</v>
      </c>
      <c r="CQ408" s="115">
        <v>0.2159695652173913</v>
      </c>
      <c r="CR408" s="115">
        <v>0.13316521739130435</v>
      </c>
      <c r="CS408" s="115">
        <v>0.17458695652173919</v>
      </c>
      <c r="CT408" s="115">
        <v>0.65915652173913042</v>
      </c>
      <c r="CU408" s="115">
        <v>2.4891304347826094E-2</v>
      </c>
      <c r="CV408" s="115">
        <v>9.995652173913044E-4</v>
      </c>
      <c r="CW408" s="115">
        <v>8.8260869565217384E-5</v>
      </c>
      <c r="CX408" s="115">
        <v>6.2217391304347813E-4</v>
      </c>
      <c r="CY408" s="115">
        <v>1.6049565217391305E-2</v>
      </c>
      <c r="CZ408" s="115">
        <v>7.3434782608695643E-4</v>
      </c>
      <c r="DA408" s="115">
        <v>5.1078260869565212E-3</v>
      </c>
      <c r="DB408" s="115">
        <v>6.3173913043478263E-4</v>
      </c>
      <c r="DC408" s="115">
        <v>7.7826086956521746E-5</v>
      </c>
      <c r="DD408" s="115">
        <v>0.16993043478260869</v>
      </c>
      <c r="DE408" s="115">
        <v>3.6260869565217391E-3</v>
      </c>
      <c r="DF408" s="115">
        <v>1.7643478260869565E-3</v>
      </c>
      <c r="DG408" s="115">
        <v>2.1514782608695653E-2</v>
      </c>
      <c r="DH408" s="115">
        <v>4.2608695652173903E-5</v>
      </c>
      <c r="DI408" s="115">
        <v>1.5999999999999999E-4</v>
      </c>
      <c r="DJ408" s="115">
        <v>3.0669999999999999E-2</v>
      </c>
      <c r="DK408" s="115">
        <v>3.0380869565217399E-2</v>
      </c>
      <c r="DL408" s="115">
        <v>1.3608695652173912E-4</v>
      </c>
      <c r="DM408" s="115">
        <v>0.78131739130434785</v>
      </c>
      <c r="DN408" s="115">
        <v>0.27015043478260869</v>
      </c>
      <c r="DO408" s="115">
        <v>1.0782608695652175E-3</v>
      </c>
      <c r="DP408" s="115">
        <v>1.2434782608695654E-4</v>
      </c>
      <c r="DQ408" s="115">
        <v>2.0608695652173914E-3</v>
      </c>
      <c r="DR408" s="115">
        <v>4.8260869565217414E-5</v>
      </c>
      <c r="DS408" s="116">
        <v>152.56099130434779</v>
      </c>
      <c r="DT408" s="114">
        <v>10.503929166666667</v>
      </c>
      <c r="DU408" s="115">
        <v>9.0551541666666679</v>
      </c>
      <c r="DV408" s="115">
        <v>9.2852604166666666</v>
      </c>
      <c r="DW408" s="115">
        <v>7.954798750000001</v>
      </c>
      <c r="DX408" s="115">
        <v>4.1901316666666659</v>
      </c>
      <c r="DY408" s="115">
        <v>0.4528658333333333</v>
      </c>
      <c r="DZ408" s="115">
        <v>2.6230799999999999</v>
      </c>
      <c r="EA408" s="115">
        <v>0.36434166666666673</v>
      </c>
      <c r="EB408" s="115">
        <v>0.2938829166666666</v>
      </c>
      <c r="EC408" s="115">
        <v>1.4648208333333335</v>
      </c>
      <c r="ED408" s="115">
        <v>3.0495833333333333E-2</v>
      </c>
      <c r="EE408" s="115">
        <v>2.4097916666666663E-2</v>
      </c>
      <c r="EF408" s="115">
        <v>2.2958333333333329E-4</v>
      </c>
      <c r="EG408" s="115">
        <v>2.0958333333333328E-3</v>
      </c>
      <c r="EH408" s="115">
        <v>2.0909999999999995E-2</v>
      </c>
      <c r="EI408" s="115">
        <v>0.71936250000000002</v>
      </c>
      <c r="EJ408" s="115">
        <v>0.10613333333333336</v>
      </c>
      <c r="EK408" s="115">
        <v>2.833333333333333E-4</v>
      </c>
      <c r="EL408" s="115">
        <v>1.8779166666666666E-2</v>
      </c>
      <c r="EM408" s="115">
        <v>0.3725708333333333</v>
      </c>
      <c r="EN408" s="115">
        <v>0.33411249999999998</v>
      </c>
      <c r="EO408" s="115">
        <v>0.27036666666666664</v>
      </c>
      <c r="EP408" s="115">
        <v>0.46143750000000011</v>
      </c>
      <c r="EQ408" s="115">
        <v>1.4572666666666665</v>
      </c>
      <c r="ER408" s="115">
        <v>1.8129166666666672E-2</v>
      </c>
      <c r="ES408" s="115">
        <v>6.2208333333333332E-4</v>
      </c>
      <c r="ET408" s="115">
        <v>1.8000000000000001E-4</v>
      </c>
      <c r="EU408" s="115">
        <v>8.1791666666666644E-4</v>
      </c>
      <c r="EV408" s="115">
        <v>3.6278750000000005E-2</v>
      </c>
      <c r="EW408" s="115">
        <v>3.0812499999999994E-3</v>
      </c>
      <c r="EX408" s="115">
        <v>4.8554166666666676E-3</v>
      </c>
      <c r="EY408" s="115">
        <v>1.0612500000000003E-3</v>
      </c>
      <c r="EZ408" s="115">
        <v>9.9999999999999991E-5</v>
      </c>
      <c r="FA408" s="115">
        <v>0.35105833333333342</v>
      </c>
      <c r="FB408" s="115">
        <v>1.3041666666666665E-2</v>
      </c>
      <c r="FC408" s="115">
        <v>4.4683333333333337E-3</v>
      </c>
      <c r="FD408" s="115">
        <v>3.7861666666666668E-2</v>
      </c>
      <c r="FE408" s="115">
        <v>-2.4999999999999968E-6</v>
      </c>
      <c r="FF408" s="115">
        <v>5.3708333333333331E-4</v>
      </c>
      <c r="FG408" s="115">
        <v>4.6468333333333327E-2</v>
      </c>
      <c r="FH408" s="115">
        <v>1.0395833333333332E-2</v>
      </c>
      <c r="FI408" s="115">
        <v>2.5583333333333328E-4</v>
      </c>
      <c r="FJ408" s="115">
        <v>2.9597666666666664</v>
      </c>
      <c r="FK408" s="115">
        <v>1.0157895833333335</v>
      </c>
      <c r="FL408" s="115">
        <v>1.692916666666667E-3</v>
      </c>
      <c r="FM408" s="115">
        <v>1.5708333333333332E-4</v>
      </c>
      <c r="FN408" s="115">
        <v>4.170416666666666E-3</v>
      </c>
      <c r="FO408" s="115">
        <v>3.9041666666666668E-4</v>
      </c>
      <c r="FP408" s="116">
        <v>63.626651666666667</v>
      </c>
    </row>
    <row r="409" spans="1:172" x14ac:dyDescent="0.2">
      <c r="A409" s="2" t="s">
        <v>98</v>
      </c>
      <c r="B409" s="21">
        <v>2014</v>
      </c>
      <c r="C409" s="38">
        <f>C399</f>
        <v>14.209834922183795</v>
      </c>
      <c r="D409" s="42">
        <f>Tracking!DC37</f>
        <v>24.981793512260403</v>
      </c>
      <c r="E409" s="42">
        <f>Tracking!DF37</f>
        <v>12.189070371273871</v>
      </c>
      <c r="F409" s="42">
        <f>Tracking!DG37</f>
        <v>22.75992435400061</v>
      </c>
      <c r="G409" s="42">
        <f>G399</f>
        <v>4.3893142559999996</v>
      </c>
      <c r="H409" s="104">
        <f>H399</f>
        <v>9.4842666107000007</v>
      </c>
      <c r="I409" s="38">
        <f>Tracking!CW37</f>
        <v>10.814668695652175</v>
      </c>
      <c r="J409" s="42">
        <f>Tracking!DI37</f>
        <v>11.637828352173914</v>
      </c>
      <c r="K409" s="75"/>
      <c r="L409" s="108">
        <v>30.001066956521743</v>
      </c>
      <c r="M409" s="108">
        <v>19.00106695652174</v>
      </c>
      <c r="N409" s="108">
        <v>9.6828330434782615</v>
      </c>
      <c r="O409" s="108">
        <v>1.5492469565217388</v>
      </c>
      <c r="P409" s="108">
        <v>4.0242565217391304</v>
      </c>
      <c r="Q409" s="108">
        <v>1.764826086956522</v>
      </c>
      <c r="R409" s="108">
        <v>0.14109913043478259</v>
      </c>
      <c r="S409" s="108">
        <v>1.7273060869565213</v>
      </c>
      <c r="T409" s="108">
        <v>0.11149956521739134</v>
      </c>
      <c r="U409" s="110">
        <v>11</v>
      </c>
      <c r="V409" s="38">
        <f>Tracking!CV37</f>
        <v>19.142567916666668</v>
      </c>
      <c r="W409" s="42">
        <f>Tracking!DH37</f>
        <v>20.781398464285711</v>
      </c>
      <c r="X409" s="75"/>
      <c r="Y409" s="108">
        <v>69.739424999999997</v>
      </c>
      <c r="Z409" s="108">
        <v>58.739425000000004</v>
      </c>
      <c r="AA409" s="108">
        <v>36.977524166666662</v>
      </c>
      <c r="AB409" s="108">
        <v>8.8556279166666663</v>
      </c>
      <c r="AC409" s="108">
        <v>7.3488845833333336</v>
      </c>
      <c r="AD409" s="108">
        <v>3.6912916666666669</v>
      </c>
      <c r="AE409" s="108">
        <v>0.19571041666666666</v>
      </c>
      <c r="AF409" s="108">
        <v>1.4973324999999997</v>
      </c>
      <c r="AG409" s="108">
        <v>0.17305083333333335</v>
      </c>
      <c r="AH409" s="110">
        <v>11</v>
      </c>
      <c r="AI409" s="38">
        <f t="shared" si="1852"/>
        <v>10.814668695652175</v>
      </c>
      <c r="AJ409" s="121">
        <f t="shared" si="1853"/>
        <v>1</v>
      </c>
      <c r="AK409" s="121">
        <f t="shared" si="1854"/>
        <v>0.32274962278877789</v>
      </c>
      <c r="AL409" s="121">
        <f t="shared" si="1855"/>
        <v>5.1639728639216204E-2</v>
      </c>
      <c r="AM409" s="121">
        <f t="shared" si="1856"/>
        <v>0.13413711344237117</v>
      </c>
      <c r="AN409" s="121">
        <f t="shared" si="1857"/>
        <v>5.8825444092176778E-2</v>
      </c>
      <c r="AO409" s="121">
        <f t="shared" si="1858"/>
        <v>4.7031370797334235E-3</v>
      </c>
      <c r="AP409" s="121">
        <f t="shared" si="1859"/>
        <v>5.7574821904160085E-2</v>
      </c>
      <c r="AQ409" s="121">
        <f t="shared" si="1860"/>
        <v>3.7165199950714802E-3</v>
      </c>
      <c r="AR409" s="122">
        <f t="shared" si="1861"/>
        <v>0.36665362655073103</v>
      </c>
      <c r="AS409" s="38">
        <f t="shared" si="1862"/>
        <v>19.142567916666668</v>
      </c>
      <c r="AT409" s="121">
        <f t="shared" si="1881"/>
        <v>1</v>
      </c>
      <c r="AU409" s="121">
        <f t="shared" si="1882"/>
        <v>0.53022410446697354</v>
      </c>
      <c r="AV409" s="121">
        <f t="shared" si="1883"/>
        <v>0.12698165946545539</v>
      </c>
      <c r="AW409" s="121">
        <f t="shared" si="1884"/>
        <v>0.10537632886037322</v>
      </c>
      <c r="AX409" s="121">
        <f t="shared" si="1885"/>
        <v>5.2929769160939701E-2</v>
      </c>
      <c r="AY409" s="121">
        <f t="shared" si="1886"/>
        <v>2.8063095826595455E-3</v>
      </c>
      <c r="AZ409" s="121">
        <f t="shared" si="1887"/>
        <v>2.1470387804315847E-2</v>
      </c>
      <c r="BA409" s="121">
        <f t="shared" si="1888"/>
        <v>2.4813917426668394E-3</v>
      </c>
      <c r="BB409" s="122">
        <f t="shared" si="1889"/>
        <v>0.15773000709426555</v>
      </c>
      <c r="BC409" s="38">
        <f t="shared" si="1863"/>
        <v>10.814668695652175</v>
      </c>
      <c r="BD409" s="123">
        <f t="shared" si="1890"/>
        <v>10.814668695652175</v>
      </c>
      <c r="BE409" s="123">
        <f t="shared" si="1864"/>
        <v>3.4904302421073443</v>
      </c>
      <c r="BF409" s="123">
        <f t="shared" si="1865"/>
        <v>0.55846655676650458</v>
      </c>
      <c r="BG409" s="123">
        <f t="shared" si="1866"/>
        <v>1.450648441670356</v>
      </c>
      <c r="BH409" s="123">
        <f t="shared" si="1867"/>
        <v>0.63617768873150138</v>
      </c>
      <c r="BI409" s="123">
        <f t="shared" si="1868"/>
        <v>5.0862869347554046E-2</v>
      </c>
      <c r="BJ409" s="123">
        <f t="shared" si="1869"/>
        <v>0.62265262410466926</v>
      </c>
      <c r="BK409" s="123">
        <f t="shared" si="1870"/>
        <v>4.0192932447464913E-2</v>
      </c>
      <c r="BL409" s="124">
        <f t="shared" si="1871"/>
        <v>3.9652374972055342</v>
      </c>
      <c r="BM409" s="38">
        <f t="shared" si="1872"/>
        <v>19.142567916666668</v>
      </c>
      <c r="BN409" s="123">
        <f t="shared" si="1891"/>
        <v>19.142567916666668</v>
      </c>
      <c r="BO409" s="123">
        <f t="shared" si="1873"/>
        <v>10.149850930812804</v>
      </c>
      <c r="BP409" s="123">
        <f t="shared" si="1874"/>
        <v>2.4307550404885188</v>
      </c>
      <c r="BQ409" s="123">
        <f t="shared" si="1875"/>
        <v>2.0171735320186963</v>
      </c>
      <c r="BR409" s="123">
        <f t="shared" si="1876"/>
        <v>1.0132117009767772</v>
      </c>
      <c r="BS409" s="123">
        <f t="shared" si="1877"/>
        <v>5.3719971781252839E-2</v>
      </c>
      <c r="BT409" s="123">
        <f t="shared" si="1878"/>
        <v>0.41099835674128782</v>
      </c>
      <c r="BU409" s="123">
        <f t="shared" si="1879"/>
        <v>4.7500209961855833E-2</v>
      </c>
      <c r="BV409" s="124">
        <f t="shared" si="1880"/>
        <v>3.0193573732982935</v>
      </c>
      <c r="BW409" s="114">
        <v>6.1863086956521727</v>
      </c>
      <c r="BX409" s="115">
        <v>3.3074652173913046</v>
      </c>
      <c r="BY409" s="115">
        <v>5.86145391304348</v>
      </c>
      <c r="BZ409" s="115">
        <v>3.0885726086956522</v>
      </c>
      <c r="CA409" s="115">
        <v>1.2436191304347823</v>
      </c>
      <c r="CB409" s="115">
        <v>0.19337043478260868</v>
      </c>
      <c r="CC409" s="115">
        <v>1.3159095652173913</v>
      </c>
      <c r="CD409" s="115">
        <v>0.17648260869565216</v>
      </c>
      <c r="CE409" s="115">
        <v>0.14109913043478259</v>
      </c>
      <c r="CF409" s="115">
        <v>2.8788434782608694</v>
      </c>
      <c r="CG409" s="115">
        <v>1.8092173913043481E-2</v>
      </c>
      <c r="CH409" s="115">
        <v>1.1793043478260868E-2</v>
      </c>
      <c r="CI409" s="115">
        <v>8.6521739130434789E-5</v>
      </c>
      <c r="CJ409" s="115">
        <v>1.1452173913043477E-3</v>
      </c>
      <c r="CK409" s="115">
        <v>1.1704782608695655E-2</v>
      </c>
      <c r="CL409" s="115">
        <v>0.303404347826087</v>
      </c>
      <c r="CM409" s="115">
        <v>7.2365217391304346E-2</v>
      </c>
      <c r="CN409" s="115">
        <v>4.3913043478260866E-4</v>
      </c>
      <c r="CO409" s="115">
        <v>5.6391304347826092E-3</v>
      </c>
      <c r="CP409" s="115">
        <v>0.16411739130434783</v>
      </c>
      <c r="CQ409" s="115">
        <v>0.21879565217391306</v>
      </c>
      <c r="CR409" s="115">
        <v>0.14278260869565221</v>
      </c>
      <c r="CS409" s="115">
        <v>0.19972608695652175</v>
      </c>
      <c r="CT409" s="115">
        <v>0.73106086956521754</v>
      </c>
      <c r="CU409" s="115">
        <v>1.2091304347826088E-2</v>
      </c>
      <c r="CV409" s="115">
        <v>8.8695652173913036E-4</v>
      </c>
      <c r="CW409" s="115">
        <v>9.2608695652173905E-5</v>
      </c>
      <c r="CX409" s="115">
        <v>6.7217391304347836E-4</v>
      </c>
      <c r="CY409" s="115">
        <v>1.6085652173913046E-2</v>
      </c>
      <c r="CZ409" s="115">
        <v>7.0304347826086958E-4</v>
      </c>
      <c r="DA409" s="115">
        <v>5.2530434782608682E-3</v>
      </c>
      <c r="DB409" s="115">
        <v>5.4565217391304346E-4</v>
      </c>
      <c r="DC409" s="115">
        <v>6.3478260869565239E-5</v>
      </c>
      <c r="DD409" s="115">
        <v>0.14989999999999998</v>
      </c>
      <c r="DE409" s="115">
        <v>1.2239130434782612E-2</v>
      </c>
      <c r="DF409" s="115">
        <v>6.2391304347826084E-4</v>
      </c>
      <c r="DG409" s="115">
        <v>2.2637826086956525E-2</v>
      </c>
      <c r="DH409" s="115">
        <v>6.0869565217391299E-6</v>
      </c>
      <c r="DI409" s="115">
        <v>1.4043478260869567E-4</v>
      </c>
      <c r="DJ409" s="115">
        <v>2.2363913043478262E-2</v>
      </c>
      <c r="DK409" s="115">
        <v>1.142913043478261E-2</v>
      </c>
      <c r="DL409" s="115">
        <v>1.0217391304347827E-4</v>
      </c>
      <c r="DM409" s="115">
        <v>0.82471739130434774</v>
      </c>
      <c r="DN409" s="115">
        <v>0.30148347826086952</v>
      </c>
      <c r="DO409" s="115">
        <v>7.5347826086956534E-4</v>
      </c>
      <c r="DP409" s="115">
        <v>1.0782608695652172E-4</v>
      </c>
      <c r="DQ409" s="115">
        <v>2.6373913043478262E-3</v>
      </c>
      <c r="DR409" s="115">
        <v>3.1130434782608698E-4</v>
      </c>
      <c r="DS409" s="116">
        <v>140.39540739130436</v>
      </c>
      <c r="DT409" s="114">
        <v>11.594929166666667</v>
      </c>
      <c r="DU409" s="115">
        <v>9.0993750000000002</v>
      </c>
      <c r="DV409" s="115">
        <v>10.337417083333333</v>
      </c>
      <c r="DW409" s="115">
        <v>8.1913687500000005</v>
      </c>
      <c r="DX409" s="115">
        <v>4.2637445833333336</v>
      </c>
      <c r="DY409" s="115">
        <v>1.0571179166666669</v>
      </c>
      <c r="DZ409" s="115">
        <v>2.2774725000000005</v>
      </c>
      <c r="EA409" s="115">
        <v>0.36912916666666667</v>
      </c>
      <c r="EB409" s="115">
        <v>0.19571041666666666</v>
      </c>
      <c r="EC409" s="115">
        <v>2.495554166666667</v>
      </c>
      <c r="ED409" s="115">
        <v>2.8195416666666671E-2</v>
      </c>
      <c r="EE409" s="115">
        <v>2.1458750000000002E-2</v>
      </c>
      <c r="EF409" s="115">
        <v>3.9583333333333332E-4</v>
      </c>
      <c r="EG409" s="115">
        <v>2.9995833333333333E-3</v>
      </c>
      <c r="EH409" s="115">
        <v>1.5402916666666664E-2</v>
      </c>
      <c r="EI409" s="115">
        <v>0.64684166666666676</v>
      </c>
      <c r="EJ409" s="115">
        <v>0.11606249999999996</v>
      </c>
      <c r="EK409" s="115">
        <v>2.5166666666666666E-3</v>
      </c>
      <c r="EL409" s="115">
        <v>6.1608333333333327E-2</v>
      </c>
      <c r="EM409" s="115">
        <v>0.31507083333333336</v>
      </c>
      <c r="EN409" s="115">
        <v>0.24396666666666664</v>
      </c>
      <c r="EO409" s="115">
        <v>0.24832500000000002</v>
      </c>
      <c r="EP409" s="115">
        <v>0.39629166666666665</v>
      </c>
      <c r="EQ409" s="115">
        <v>1.2652625000000002</v>
      </c>
      <c r="ER409" s="115">
        <v>1.6483333333333332E-2</v>
      </c>
      <c r="ES409" s="115">
        <v>1.7479166666666667E-3</v>
      </c>
      <c r="ET409" s="115">
        <v>1.8958333333333335E-4</v>
      </c>
      <c r="EU409" s="115">
        <v>1.1858333333333332E-3</v>
      </c>
      <c r="EV409" s="115">
        <v>2.568833333333333E-2</v>
      </c>
      <c r="EW409" s="115">
        <v>3.7762499999999997E-3</v>
      </c>
      <c r="EX409" s="115">
        <v>7.0645833333333333E-3</v>
      </c>
      <c r="EY409" s="115">
        <v>1.0666666666666665E-3</v>
      </c>
      <c r="EZ409" s="115">
        <v>1.4291666666666665E-4</v>
      </c>
      <c r="FA409" s="115">
        <v>0.81947083333333326</v>
      </c>
      <c r="FB409" s="115">
        <v>1.6650000000000002E-2</v>
      </c>
      <c r="FC409" s="115">
        <v>1.7433333333333335E-3</v>
      </c>
      <c r="FD409" s="115">
        <v>3.7274583333333333E-2</v>
      </c>
      <c r="FE409" s="115">
        <v>-8.3333333333333111E-7</v>
      </c>
      <c r="FF409" s="115">
        <v>6.0749999999999997E-4</v>
      </c>
      <c r="FG409" s="115">
        <v>2.3672499999999996E-2</v>
      </c>
      <c r="FH409" s="115">
        <v>2.1015416666666672E-2</v>
      </c>
      <c r="FI409" s="115">
        <v>2.2833333333333329E-4</v>
      </c>
      <c r="FJ409" s="115">
        <v>2.8456500000000005</v>
      </c>
      <c r="FK409" s="115">
        <v>1.0336350000000001</v>
      </c>
      <c r="FL409" s="115">
        <v>1.1770833333333334E-3</v>
      </c>
      <c r="FM409" s="115">
        <v>1.4333333333333334E-4</v>
      </c>
      <c r="FN409" s="115">
        <v>6.1508333333333319E-3</v>
      </c>
      <c r="FO409" s="115">
        <v>2.2583333333333339E-4</v>
      </c>
      <c r="FP409" s="116">
        <v>60.234341666666666</v>
      </c>
    </row>
    <row r="410" spans="1:172" x14ac:dyDescent="0.2">
      <c r="A410" s="2" t="s">
        <v>98</v>
      </c>
      <c r="B410" s="21">
        <v>2015</v>
      </c>
      <c r="C410" s="38">
        <f>C399</f>
        <v>14.209834922183795</v>
      </c>
      <c r="D410" s="42">
        <f>Tracking!DC38</f>
        <v>24.671842974229197</v>
      </c>
      <c r="E410" s="42">
        <f>Tracking!DF38</f>
        <v>11.986993916182879</v>
      </c>
      <c r="F410" s="42">
        <f>Tracking!DG38</f>
        <v>22.227786900143425</v>
      </c>
      <c r="G410" s="42">
        <f>G399</f>
        <v>4.3893142559999996</v>
      </c>
      <c r="H410" s="104">
        <f>H399</f>
        <v>9.4842666107000007</v>
      </c>
      <c r="I410" s="38">
        <f>Tracking!CW38</f>
        <v>9.7634852173913025</v>
      </c>
      <c r="J410" s="42">
        <f>Tracking!DI38</f>
        <v>10.888155895652172</v>
      </c>
      <c r="K410" s="75"/>
      <c r="L410" s="108">
        <v>26.9209252173913</v>
      </c>
      <c r="M410" s="108">
        <v>15.920925217391307</v>
      </c>
      <c r="N410" s="108">
        <v>5.8387478260869567</v>
      </c>
      <c r="O410" s="108">
        <v>1.7648734782608695</v>
      </c>
      <c r="P410" s="108">
        <v>4.5822960869565215</v>
      </c>
      <c r="Q410" s="108">
        <v>1.7034739130434777</v>
      </c>
      <c r="R410" s="108">
        <v>0.13705434782608697</v>
      </c>
      <c r="S410" s="108">
        <v>1.7367826086956522</v>
      </c>
      <c r="T410" s="108">
        <v>0.15769565217391307</v>
      </c>
      <c r="U410" s="110">
        <v>11</v>
      </c>
      <c r="V410" s="38">
        <f>Tracking!CV38</f>
        <v>18.452755416666669</v>
      </c>
      <c r="W410" s="42">
        <f>Tracking!DH38</f>
        <v>19.848049214285716</v>
      </c>
      <c r="X410" s="75"/>
      <c r="Y410" s="108">
        <v>64.569912083333335</v>
      </c>
      <c r="Z410" s="108">
        <v>53.569912083333328</v>
      </c>
      <c r="AA410" s="108">
        <v>32.045074166666673</v>
      </c>
      <c r="AB410" s="108">
        <v>4.6974958333333339</v>
      </c>
      <c r="AC410" s="108">
        <v>10.098360416666667</v>
      </c>
      <c r="AD410" s="108">
        <v>3.9861083333333327</v>
      </c>
      <c r="AE410" s="108">
        <v>0.2626608333333334</v>
      </c>
      <c r="AF410" s="108">
        <v>2.336244583333333</v>
      </c>
      <c r="AG410" s="108">
        <v>0.14396874999999998</v>
      </c>
      <c r="AH410" s="110">
        <v>11</v>
      </c>
      <c r="AI410" s="38">
        <f t="shared" si="1852"/>
        <v>9.7634852173913025</v>
      </c>
      <c r="AJ410" s="121">
        <f t="shared" si="1853"/>
        <v>1</v>
      </c>
      <c r="AK410" s="121">
        <f t="shared" si="1854"/>
        <v>0.21688510996327284</v>
      </c>
      <c r="AL410" s="121">
        <f t="shared" si="1855"/>
        <v>6.5557682880851967E-2</v>
      </c>
      <c r="AM410" s="121">
        <f t="shared" si="1856"/>
        <v>0.17021317246542081</v>
      </c>
      <c r="AN410" s="121">
        <f t="shared" si="1857"/>
        <v>6.3276945323669981E-2</v>
      </c>
      <c r="AO410" s="121">
        <f t="shared" si="1858"/>
        <v>5.090996937116705E-3</v>
      </c>
      <c r="AP410" s="121">
        <f t="shared" si="1859"/>
        <v>6.451422433184674E-2</v>
      </c>
      <c r="AQ410" s="121">
        <f t="shared" si="1860"/>
        <v>5.8577352338559088E-3</v>
      </c>
      <c r="AR410" s="122">
        <f t="shared" si="1861"/>
        <v>0.40860408441288798</v>
      </c>
      <c r="AS410" s="38">
        <f t="shared" si="1862"/>
        <v>18.452755416666669</v>
      </c>
      <c r="AT410" s="121">
        <f t="shared" si="1881"/>
        <v>1</v>
      </c>
      <c r="AU410" s="121">
        <f t="shared" si="1882"/>
        <v>0.49628492796009377</v>
      </c>
      <c r="AV410" s="121">
        <f t="shared" si="1883"/>
        <v>7.2750537855321665E-2</v>
      </c>
      <c r="AW410" s="121">
        <f t="shared" si="1884"/>
        <v>0.15639421041233284</v>
      </c>
      <c r="AX410" s="121">
        <f t="shared" si="1885"/>
        <v>6.1733216055628169E-2</v>
      </c>
      <c r="AY410" s="121">
        <f t="shared" si="1886"/>
        <v>4.067851803706125E-3</v>
      </c>
      <c r="AZ410" s="121">
        <f t="shared" si="1887"/>
        <v>3.6181628686720174E-2</v>
      </c>
      <c r="BA410" s="121">
        <f t="shared" si="1888"/>
        <v>2.2296568998606539E-3</v>
      </c>
      <c r="BB410" s="122">
        <f t="shared" si="1889"/>
        <v>0.17035798323224446</v>
      </c>
      <c r="BC410" s="38">
        <f t="shared" si="1863"/>
        <v>9.7634852173913025</v>
      </c>
      <c r="BD410" s="123">
        <f t="shared" si="1890"/>
        <v>9.7634852173913025</v>
      </c>
      <c r="BE410" s="123">
        <f t="shared" si="1864"/>
        <v>2.1175545649987013</v>
      </c>
      <c r="BF410" s="123">
        <f t="shared" si="1865"/>
        <v>0.640071467693625</v>
      </c>
      <c r="BG410" s="123">
        <f t="shared" si="1866"/>
        <v>1.6618737931714123</v>
      </c>
      <c r="BH410" s="123">
        <f t="shared" si="1867"/>
        <v>0.61780352026932961</v>
      </c>
      <c r="BI410" s="123">
        <f t="shared" si="1868"/>
        <v>4.9705873337323347E-2</v>
      </c>
      <c r="BJ410" s="123">
        <f t="shared" si="1869"/>
        <v>0.62988367557545188</v>
      </c>
      <c r="BK410" s="123">
        <f t="shared" si="1870"/>
        <v>5.7191911363144353E-2</v>
      </c>
      <c r="BL410" s="124">
        <f t="shared" si="1871"/>
        <v>3.9893999379309397</v>
      </c>
      <c r="BM410" s="38">
        <f t="shared" si="1872"/>
        <v>18.452755416666669</v>
      </c>
      <c r="BN410" s="123">
        <f t="shared" si="1891"/>
        <v>18.452755416666669</v>
      </c>
      <c r="BO410" s="123">
        <f t="shared" si="1873"/>
        <v>9.1578243926256473</v>
      </c>
      <c r="BP410" s="123">
        <f t="shared" si="1874"/>
        <v>1.3424478814752003</v>
      </c>
      <c r="BQ410" s="123">
        <f t="shared" si="1875"/>
        <v>2.8859041133214816</v>
      </c>
      <c r="BR410" s="123">
        <f t="shared" si="1876"/>
        <v>1.1391479369587465</v>
      </c>
      <c r="BS410" s="123">
        <f t="shared" si="1877"/>
        <v>7.5063074405035485E-2</v>
      </c>
      <c r="BT410" s="123">
        <f t="shared" si="1878"/>
        <v>0.66765074473269781</v>
      </c>
      <c r="BU410" s="123">
        <f t="shared" si="1879"/>
        <v>4.1143313436211894E-2</v>
      </c>
      <c r="BV410" s="124">
        <f t="shared" si="1880"/>
        <v>3.1435741978612084</v>
      </c>
      <c r="BW410" s="114">
        <v>5.5438030434782606</v>
      </c>
      <c r="BX410" s="115">
        <v>2.6491643478260873</v>
      </c>
      <c r="BY410" s="115">
        <v>5.6214969565217379</v>
      </c>
      <c r="BZ410" s="115">
        <v>2.8335143478260867</v>
      </c>
      <c r="CA410" s="115">
        <v>0.78872652173913038</v>
      </c>
      <c r="CB410" s="115">
        <v>0.22230086956521738</v>
      </c>
      <c r="CC410" s="115">
        <v>1.4900930434782609</v>
      </c>
      <c r="CD410" s="115">
        <v>0.17034739130434781</v>
      </c>
      <c r="CE410" s="115">
        <v>0.13705434782608697</v>
      </c>
      <c r="CF410" s="115">
        <v>2.8946386956521737</v>
      </c>
      <c r="CG410" s="115">
        <v>2.4993043478260871E-2</v>
      </c>
      <c r="CH410" s="115">
        <v>1.0655217391304348E-2</v>
      </c>
      <c r="CI410" s="115">
        <v>1.5217391304347827E-4</v>
      </c>
      <c r="CJ410" s="115">
        <v>1.1904347826086957E-3</v>
      </c>
      <c r="CK410" s="115">
        <v>1.0721304347826088E-2</v>
      </c>
      <c r="CL410" s="115">
        <v>0.2946086956521739</v>
      </c>
      <c r="CM410" s="115">
        <v>5.7378695652173912E-2</v>
      </c>
      <c r="CN410" s="115">
        <v>2.0000000000000002E-5</v>
      </c>
      <c r="CO410" s="115">
        <v>8.343478260869568E-4</v>
      </c>
      <c r="CP410" s="115">
        <v>0.12524565217391306</v>
      </c>
      <c r="CQ410" s="115">
        <v>0.3483669565217391</v>
      </c>
      <c r="CR410" s="115">
        <v>0.1717226086956522</v>
      </c>
      <c r="CS410" s="115">
        <v>0.18166000000000002</v>
      </c>
      <c r="CT410" s="115">
        <v>0.82782956521739148</v>
      </c>
      <c r="CU410" s="115">
        <v>1.6230869565217392E-2</v>
      </c>
      <c r="CV410" s="115">
        <v>2.7191304347826094E-3</v>
      </c>
      <c r="CW410" s="115">
        <v>8.6956521739130414E-5</v>
      </c>
      <c r="CX410" s="115">
        <v>5.9652173913043473E-4</v>
      </c>
      <c r="CY410" s="115">
        <v>1.9814347826086955E-2</v>
      </c>
      <c r="CZ410" s="115">
        <v>8.8782608695652193E-4</v>
      </c>
      <c r="DA410" s="115">
        <v>5.9795652173913038E-3</v>
      </c>
      <c r="DB410" s="115">
        <v>6.1869565217391291E-4</v>
      </c>
      <c r="DC410" s="115">
        <v>5.3043478260869574E-5</v>
      </c>
      <c r="DD410" s="115">
        <v>0.17232565217391307</v>
      </c>
      <c r="DE410" s="115">
        <v>1.9339999999999996E-2</v>
      </c>
      <c r="DF410" s="115">
        <v>1.4739130434782608E-3</v>
      </c>
      <c r="DG410" s="115">
        <v>2.55295652173913E-2</v>
      </c>
      <c r="DH410" s="115">
        <v>-2.5217391304347827E-5</v>
      </c>
      <c r="DI410" s="115">
        <v>1.3999999999999996E-4</v>
      </c>
      <c r="DJ410" s="115">
        <v>1.8776521739130438E-2</v>
      </c>
      <c r="DK410" s="115">
        <v>2.1032173913043479E-2</v>
      </c>
      <c r="DL410" s="115">
        <v>8.9565217391304354E-5</v>
      </c>
      <c r="DM410" s="115">
        <v>0.49298086956521736</v>
      </c>
      <c r="DN410" s="115">
        <v>0.1912065217391305</v>
      </c>
      <c r="DO410" s="115">
        <v>7.3826086956521749E-4</v>
      </c>
      <c r="DP410" s="115">
        <v>5.0000000000000002E-5</v>
      </c>
      <c r="DQ410" s="115">
        <v>2.3917391304347823E-3</v>
      </c>
      <c r="DR410" s="115">
        <v>2.0347826086956515E-4</v>
      </c>
      <c r="DS410" s="116">
        <v>156.13161608695654</v>
      </c>
      <c r="DT410" s="114">
        <v>12.957450416666665</v>
      </c>
      <c r="DU410" s="115">
        <v>9.0637100000000022</v>
      </c>
      <c r="DV410" s="115">
        <v>11.411672916666666</v>
      </c>
      <c r="DW410" s="115">
        <v>8.0161270833333322</v>
      </c>
      <c r="DX410" s="115">
        <v>3.7437370833333339</v>
      </c>
      <c r="DY410" s="115">
        <v>0.58261291666666659</v>
      </c>
      <c r="DZ410" s="115">
        <v>3.004096666666666</v>
      </c>
      <c r="EA410" s="115">
        <v>0.3986108333333333</v>
      </c>
      <c r="EB410" s="115">
        <v>0.2626608333333334</v>
      </c>
      <c r="EC410" s="115">
        <v>3.8937404166666667</v>
      </c>
      <c r="ED410" s="115">
        <v>2.4409583333333335E-2</v>
      </c>
      <c r="EE410" s="115">
        <v>2.4645000000000004E-2</v>
      </c>
      <c r="EF410" s="115">
        <v>3.0583333333333336E-4</v>
      </c>
      <c r="EG410" s="115">
        <v>2.4766666666666665E-3</v>
      </c>
      <c r="EH410" s="115">
        <v>2.1489999999999999E-2</v>
      </c>
      <c r="EI410" s="115">
        <v>0.71064375000000002</v>
      </c>
      <c r="EJ410" s="115">
        <v>0.10648708333333333</v>
      </c>
      <c r="EK410" s="115">
        <v>2.7541666666666665E-4</v>
      </c>
      <c r="EL410" s="115">
        <v>5.2626249999999992E-2</v>
      </c>
      <c r="EM410" s="115">
        <v>0.3938320833333333</v>
      </c>
      <c r="EN410" s="115">
        <v>0.48825041666666658</v>
      </c>
      <c r="EO410" s="115">
        <v>0.31543833333333332</v>
      </c>
      <c r="EP410" s="115">
        <v>0.4187954166666667</v>
      </c>
      <c r="EQ410" s="115">
        <v>1.6689425</v>
      </c>
      <c r="ER410" s="115">
        <v>1.6957916666666663E-2</v>
      </c>
      <c r="ES410" s="115">
        <v>1.79875E-3</v>
      </c>
      <c r="ET410" s="115">
        <v>1.8833333333333335E-4</v>
      </c>
      <c r="EU410" s="115">
        <v>9.5125000000000016E-4</v>
      </c>
      <c r="EV410" s="115">
        <v>3.4330833333333331E-2</v>
      </c>
      <c r="EW410" s="115">
        <v>2.1891666666666665E-3</v>
      </c>
      <c r="EX410" s="115">
        <v>1.1084583333333335E-2</v>
      </c>
      <c r="EY410" s="115">
        <v>1.2729166666666668E-3</v>
      </c>
      <c r="EZ410" s="115">
        <v>9.3333333333333343E-5</v>
      </c>
      <c r="FA410" s="115">
        <v>0.45163750000000008</v>
      </c>
      <c r="FB410" s="115">
        <v>1.4445416666666667E-2</v>
      </c>
      <c r="FC410" s="115">
        <v>9.8833333333333347E-4</v>
      </c>
      <c r="FD410" s="115">
        <v>4.1115416666666661E-2</v>
      </c>
      <c r="FE410" s="115">
        <v>2.7916666666666677E-5</v>
      </c>
      <c r="FF410" s="115">
        <v>6.0749999999999997E-4</v>
      </c>
      <c r="FG410" s="115">
        <v>3.4983750000000001E-2</v>
      </c>
      <c r="FH410" s="115">
        <v>2.7069166666666658E-2</v>
      </c>
      <c r="FI410" s="115">
        <v>2.1791666666666661E-4</v>
      </c>
      <c r="FJ410" s="115">
        <v>2.3559429166666659</v>
      </c>
      <c r="FK410" s="115">
        <v>0.90757250000000012</v>
      </c>
      <c r="FL410" s="115">
        <v>1.6612500000000002E-3</v>
      </c>
      <c r="FM410" s="115">
        <v>1.0875E-4</v>
      </c>
      <c r="FN410" s="115">
        <v>5.3E-3</v>
      </c>
      <c r="FO410" s="115">
        <v>3.6041666666666665E-4</v>
      </c>
      <c r="FP410" s="116">
        <v>64.055484583333325</v>
      </c>
    </row>
    <row r="411" spans="1:172" x14ac:dyDescent="0.2">
      <c r="A411" s="2" t="s">
        <v>98</v>
      </c>
      <c r="B411" s="21">
        <v>2016</v>
      </c>
      <c r="C411" s="38">
        <f>C399</f>
        <v>14.209834922183795</v>
      </c>
      <c r="D411" s="42">
        <f>Tracking!DC39</f>
        <v>24.361892436197991</v>
      </c>
      <c r="E411" s="42">
        <f>Tracking!DF39</f>
        <v>11.784917461091887</v>
      </c>
      <c r="F411" s="42">
        <f>Tracking!DG39</f>
        <v>21.695649446286239</v>
      </c>
      <c r="G411" s="42">
        <f>G399</f>
        <v>4.3893142559999996</v>
      </c>
      <c r="H411" s="104">
        <f>H399</f>
        <v>9.4842666107000007</v>
      </c>
      <c r="I411" s="38">
        <f>Tracking!CW39</f>
        <v>9.568021250000001</v>
      </c>
      <c r="J411" s="42">
        <f>Tracking!DI39</f>
        <v>10.486890667391304</v>
      </c>
      <c r="K411" s="75"/>
      <c r="L411" s="108">
        <v>26.409872500000006</v>
      </c>
      <c r="M411" s="108">
        <v>15.409872500000001</v>
      </c>
      <c r="N411" s="108">
        <v>6.6055554166666672</v>
      </c>
      <c r="O411" s="108">
        <v>1.9721895833333332</v>
      </c>
      <c r="P411" s="108">
        <v>3.8129950000000004</v>
      </c>
      <c r="Q411" s="108">
        <v>1.4121500000000002</v>
      </c>
      <c r="R411" s="108">
        <v>0.11691583333333334</v>
      </c>
      <c r="S411" s="108">
        <v>1.3946912500000002</v>
      </c>
      <c r="T411" s="108">
        <v>9.5377083333333335E-2</v>
      </c>
      <c r="U411" s="110">
        <v>11</v>
      </c>
      <c r="V411" s="38">
        <f>Tracking!CV39</f>
        <v>17.28075875</v>
      </c>
      <c r="W411" s="42">
        <f>Tracking!DH39</f>
        <v>18.699396380952383</v>
      </c>
      <c r="X411" s="75"/>
      <c r="Y411" s="108">
        <v>57.545608750000007</v>
      </c>
      <c r="Z411" s="108">
        <v>46.545608750000007</v>
      </c>
      <c r="AA411" s="108">
        <v>24.011743333333339</v>
      </c>
      <c r="AB411" s="108">
        <v>6.1615383333333327</v>
      </c>
      <c r="AC411" s="108">
        <v>10.379141250000002</v>
      </c>
      <c r="AD411" s="108">
        <v>3.9140041666666665</v>
      </c>
      <c r="AE411" s="108">
        <v>0.24178875</v>
      </c>
      <c r="AF411" s="108">
        <v>1.6936612500000001</v>
      </c>
      <c r="AG411" s="108">
        <v>0.14372916666666671</v>
      </c>
      <c r="AH411" s="110">
        <v>11</v>
      </c>
      <c r="AI411" s="38">
        <f t="shared" si="1852"/>
        <v>9.568021250000001</v>
      </c>
      <c r="AJ411" s="121">
        <f t="shared" si="1853"/>
        <v>1</v>
      </c>
      <c r="AK411" s="121">
        <f t="shared" si="1854"/>
        <v>0.25011689915075003</v>
      </c>
      <c r="AL411" s="121">
        <f t="shared" si="1855"/>
        <v>7.4676225087165135E-2</v>
      </c>
      <c r="AM411" s="121">
        <f t="shared" si="1856"/>
        <v>0.14437763756716354</v>
      </c>
      <c r="AN411" s="121">
        <f t="shared" si="1857"/>
        <v>5.3470534551047146E-2</v>
      </c>
      <c r="AO411" s="121">
        <f t="shared" si="1858"/>
        <v>4.426974546481938E-3</v>
      </c>
      <c r="AP411" s="121">
        <f t="shared" si="1859"/>
        <v>5.2809465475458083E-2</v>
      </c>
      <c r="AQ411" s="121">
        <f t="shared" si="1860"/>
        <v>3.6114177883037231E-3</v>
      </c>
      <c r="AR411" s="122">
        <f t="shared" si="1861"/>
        <v>0.41651090894134374</v>
      </c>
      <c r="AS411" s="38">
        <f t="shared" si="1862"/>
        <v>17.28075875</v>
      </c>
      <c r="AT411" s="121">
        <f t="shared" si="1881"/>
        <v>1</v>
      </c>
      <c r="AU411" s="121">
        <f t="shared" si="1882"/>
        <v>0.41726456379407639</v>
      </c>
      <c r="AV411" s="121">
        <f t="shared" si="1883"/>
        <v>0.1070722591553666</v>
      </c>
      <c r="AW411" s="121">
        <f t="shared" si="1884"/>
        <v>0.18036374061296206</v>
      </c>
      <c r="AX411" s="121">
        <f t="shared" si="1885"/>
        <v>6.8015687933211166E-2</v>
      </c>
      <c r="AY411" s="121">
        <f t="shared" si="1886"/>
        <v>4.2016889777015346E-3</v>
      </c>
      <c r="AZ411" s="121">
        <f t="shared" si="1887"/>
        <v>2.9431633217365173E-2</v>
      </c>
      <c r="BA411" s="121">
        <f t="shared" si="1888"/>
        <v>2.4976565508426688E-3</v>
      </c>
      <c r="BB411" s="122">
        <f t="shared" si="1889"/>
        <v>0.19115272631467295</v>
      </c>
      <c r="BC411" s="38">
        <f t="shared" si="1863"/>
        <v>9.568021250000001</v>
      </c>
      <c r="BD411" s="123">
        <f t="shared" si="1890"/>
        <v>9.568021250000001</v>
      </c>
      <c r="BE411" s="123">
        <f t="shared" si="1864"/>
        <v>2.3931238060584836</v>
      </c>
      <c r="BF411" s="123">
        <f t="shared" si="1865"/>
        <v>0.7145037085037792</v>
      </c>
      <c r="BG411" s="123">
        <f t="shared" si="1866"/>
        <v>1.3814083042674192</v>
      </c>
      <c r="BH411" s="123">
        <f t="shared" si="1867"/>
        <v>0.51160721083327831</v>
      </c>
      <c r="BI411" s="123">
        <f t="shared" si="1868"/>
        <v>4.2357386533948299E-2</v>
      </c>
      <c r="BJ411" s="123">
        <f t="shared" si="1869"/>
        <v>0.50528208787032436</v>
      </c>
      <c r="BK411" s="123">
        <f t="shared" si="1870"/>
        <v>3.4554122141118027E-2</v>
      </c>
      <c r="BL411" s="124">
        <f t="shared" si="1871"/>
        <v>3.9851852276075923</v>
      </c>
      <c r="BM411" s="38">
        <f t="shared" si="1872"/>
        <v>17.28075875</v>
      </c>
      <c r="BN411" s="123">
        <f t="shared" si="1891"/>
        <v>17.28075875</v>
      </c>
      <c r="BO411" s="123">
        <f t="shared" si="1873"/>
        <v>7.2106482618494194</v>
      </c>
      <c r="BP411" s="123">
        <f t="shared" si="1874"/>
        <v>1.8502898792813689</v>
      </c>
      <c r="BQ411" s="123">
        <f t="shared" si="1875"/>
        <v>3.1168222887801744</v>
      </c>
      <c r="BR411" s="123">
        <f t="shared" si="1876"/>
        <v>1.1753626943891082</v>
      </c>
      <c r="BS411" s="123">
        <f t="shared" si="1877"/>
        <v>7.2608373566194345E-2</v>
      </c>
      <c r="BT411" s="123">
        <f t="shared" si="1878"/>
        <v>0.50860095324777388</v>
      </c>
      <c r="BU411" s="123">
        <f t="shared" si="1879"/>
        <v>4.316140029546927E-2</v>
      </c>
      <c r="BV411" s="124">
        <f t="shared" si="1880"/>
        <v>3.30326414784864</v>
      </c>
      <c r="BW411" s="114">
        <v>5.0210254166666681</v>
      </c>
      <c r="BX411" s="115">
        <v>2.6965395833333337</v>
      </c>
      <c r="BY411" s="115">
        <v>4.9641395833333331</v>
      </c>
      <c r="BZ411" s="115">
        <v>2.6710249999999998</v>
      </c>
      <c r="CA411" s="115">
        <v>0.89281416666666669</v>
      </c>
      <c r="CB411" s="115">
        <v>0.25214124999999998</v>
      </c>
      <c r="CC411" s="115">
        <v>1.2515766666666668</v>
      </c>
      <c r="CD411" s="115">
        <v>0.14121500000000001</v>
      </c>
      <c r="CE411" s="115">
        <v>0.11691583333333334</v>
      </c>
      <c r="CF411" s="115">
        <v>2.3244858333333327</v>
      </c>
      <c r="CG411" s="115">
        <v>1.636375E-2</v>
      </c>
      <c r="CH411" s="115">
        <v>9.7120833333333347E-3</v>
      </c>
      <c r="CI411" s="115">
        <v>8.1666666666666669E-5</v>
      </c>
      <c r="CJ411" s="115">
        <v>1.0020833333333333E-3</v>
      </c>
      <c r="CK411" s="115">
        <v>8.7770833333333329E-3</v>
      </c>
      <c r="CL411" s="115">
        <v>0.24175083333333333</v>
      </c>
      <c r="CM411" s="115">
        <v>5.918958333333333E-2</v>
      </c>
      <c r="CN411" s="115">
        <v>0</v>
      </c>
      <c r="CO411" s="115">
        <v>4.3837499999999996E-3</v>
      </c>
      <c r="CP411" s="115">
        <v>0.12847791666666666</v>
      </c>
      <c r="CQ411" s="115">
        <v>0.25648958333333338</v>
      </c>
      <c r="CR411" s="115">
        <v>0.1462441666666667</v>
      </c>
      <c r="CS411" s="115">
        <v>0.15972541666666665</v>
      </c>
      <c r="CT411" s="115">
        <v>0.6953208333333335</v>
      </c>
      <c r="CU411" s="115">
        <v>1.0321666666666663E-2</v>
      </c>
      <c r="CV411" s="115">
        <v>8.2208333333333352E-4</v>
      </c>
      <c r="CW411" s="115">
        <v>1.0791666666666666E-4</v>
      </c>
      <c r="CX411" s="115">
        <v>5.087500000000002E-4</v>
      </c>
      <c r="CY411" s="115">
        <v>1.5238749999999997E-2</v>
      </c>
      <c r="CZ411" s="115">
        <v>1.5658333333333338E-3</v>
      </c>
      <c r="DA411" s="115">
        <v>4.1408333333333332E-3</v>
      </c>
      <c r="DB411" s="115">
        <v>5.1166666666666645E-4</v>
      </c>
      <c r="DC411" s="115">
        <v>6.6249999999999998E-5</v>
      </c>
      <c r="DD411" s="115">
        <v>0.19545791666666665</v>
      </c>
      <c r="DE411" s="115">
        <v>7.0550000000000014E-3</v>
      </c>
      <c r="DF411" s="115">
        <v>8.9000000000000017E-4</v>
      </c>
      <c r="DG411" s="115">
        <v>1.7240000000000002E-2</v>
      </c>
      <c r="DH411" s="115">
        <v>-1.0000000000000001E-5</v>
      </c>
      <c r="DI411" s="115">
        <v>1.0708333333333333E-4</v>
      </c>
      <c r="DJ411" s="115">
        <v>1.72625E-2</v>
      </c>
      <c r="DK411" s="115">
        <v>1.197375E-2</v>
      </c>
      <c r="DL411" s="115">
        <v>1.2041666666666668E-4</v>
      </c>
      <c r="DM411" s="115">
        <v>0.62489166666666662</v>
      </c>
      <c r="DN411" s="115">
        <v>0.21643958333333332</v>
      </c>
      <c r="DO411" s="115">
        <v>7.1208333333333356E-4</v>
      </c>
      <c r="DP411" s="115">
        <v>6.4583333333333322E-5</v>
      </c>
      <c r="DQ411" s="115">
        <v>2.0675000000000003E-3</v>
      </c>
      <c r="DR411" s="115">
        <v>3.9999999999999976E-5</v>
      </c>
      <c r="DS411" s="116">
        <v>159.40704624999998</v>
      </c>
      <c r="DT411" s="114">
        <v>10.715370416666667</v>
      </c>
      <c r="DU411" s="115">
        <v>7.8925991666666668</v>
      </c>
      <c r="DV411" s="115">
        <v>9.9145629166666644</v>
      </c>
      <c r="DW411" s="115">
        <v>7.280818749999999</v>
      </c>
      <c r="DX411" s="115">
        <v>2.8302754166666673</v>
      </c>
      <c r="DY411" s="115">
        <v>0.73203916666666657</v>
      </c>
      <c r="DZ411" s="115">
        <v>3.0625774999999997</v>
      </c>
      <c r="EA411" s="115">
        <v>0.39140041666666664</v>
      </c>
      <c r="EB411" s="115">
        <v>0.24178875</v>
      </c>
      <c r="EC411" s="115">
        <v>2.8227712499999993</v>
      </c>
      <c r="ED411" s="115">
        <v>2.2737083333333335E-2</v>
      </c>
      <c r="EE411" s="115">
        <v>2.158875E-2</v>
      </c>
      <c r="EF411" s="115">
        <v>3.0166666666666672E-4</v>
      </c>
      <c r="EG411" s="115">
        <v>2.230416666666667E-3</v>
      </c>
      <c r="EH411" s="115">
        <v>1.9689583333333333E-2</v>
      </c>
      <c r="EI411" s="115">
        <v>0.61217291666666673</v>
      </c>
      <c r="EJ411" s="115">
        <v>7.5751250000000006E-2</v>
      </c>
      <c r="EK411" s="115">
        <v>0</v>
      </c>
      <c r="EL411" s="115">
        <v>8.5415416666666674E-2</v>
      </c>
      <c r="EM411" s="115">
        <v>0.38034374999999998</v>
      </c>
      <c r="EN411" s="115">
        <v>0.53535624999999998</v>
      </c>
      <c r="EO411" s="115">
        <v>0.40379291666666667</v>
      </c>
      <c r="EP411" s="115">
        <v>0.29652375000000003</v>
      </c>
      <c r="EQ411" s="115">
        <v>1.7014320833333336</v>
      </c>
      <c r="ER411" s="115">
        <v>1.4111249999999999E-2</v>
      </c>
      <c r="ES411" s="115">
        <v>2.0545833333333332E-3</v>
      </c>
      <c r="ET411" s="115">
        <v>1.5333333333333337E-4</v>
      </c>
      <c r="EU411" s="115">
        <v>1.3891666666666668E-3</v>
      </c>
      <c r="EV411" s="115">
        <v>3.2986666666666671E-2</v>
      </c>
      <c r="EW411" s="115">
        <v>3.4804166666666659E-3</v>
      </c>
      <c r="EX411" s="115">
        <v>6.421249999999999E-3</v>
      </c>
      <c r="EY411" s="115">
        <v>1.0358333333333335E-3</v>
      </c>
      <c r="EZ411" s="115">
        <v>9.3750000000000016E-5</v>
      </c>
      <c r="FA411" s="115">
        <v>0.56747208333333321</v>
      </c>
      <c r="FB411" s="115">
        <v>1.6027083333333331E-2</v>
      </c>
      <c r="FC411" s="115">
        <v>2.3158333333333334E-3</v>
      </c>
      <c r="FD411" s="115">
        <v>4.5690416666666671E-2</v>
      </c>
      <c r="FE411" s="115">
        <v>1.0416666666666667E-4</v>
      </c>
      <c r="FF411" s="115">
        <v>4.7541666666666674E-4</v>
      </c>
      <c r="FG411" s="115">
        <v>3.1884583333333327E-2</v>
      </c>
      <c r="FH411" s="115">
        <v>2.3775000000000001E-2</v>
      </c>
      <c r="FI411" s="115">
        <v>5.1416666666666657E-4</v>
      </c>
      <c r="FJ411" s="115">
        <v>1.9189745833333334</v>
      </c>
      <c r="FK411" s="115">
        <v>0.6861275</v>
      </c>
      <c r="FL411" s="115">
        <v>1.5358333333333333E-3</v>
      </c>
      <c r="FM411" s="115">
        <v>1.0916666666666666E-4</v>
      </c>
      <c r="FN411" s="115">
        <v>5.3270833333333321E-3</v>
      </c>
      <c r="FO411" s="115">
        <v>5.0916666666666677E-4</v>
      </c>
      <c r="FP411" s="116">
        <v>72.269282083333323</v>
      </c>
    </row>
    <row r="412" spans="1:172" x14ac:dyDescent="0.2">
      <c r="A412" s="2" t="s">
        <v>98</v>
      </c>
      <c r="B412" s="21">
        <v>2017</v>
      </c>
      <c r="C412" s="38">
        <f>C399</f>
        <v>14.209834922183795</v>
      </c>
      <c r="D412" s="42">
        <f>Tracking!DC40</f>
        <v>24.051941898166785</v>
      </c>
      <c r="E412" s="42">
        <f>Tracking!DF40</f>
        <v>11.582841006000894</v>
      </c>
      <c r="F412" s="42">
        <f>Tracking!DG40</f>
        <v>21.163511992429054</v>
      </c>
      <c r="G412" s="42">
        <f>G399</f>
        <v>4.3893142559999996</v>
      </c>
      <c r="H412" s="104">
        <f>H399</f>
        <v>9.4842666107000007</v>
      </c>
      <c r="I412" s="38">
        <f>Tracking!CW40</f>
        <v>8.3777699999999982</v>
      </c>
      <c r="J412" s="42">
        <f>Tracking!DI40</f>
        <v>9.6926394673913041</v>
      </c>
      <c r="K412" s="75"/>
      <c r="L412" s="108">
        <v>23.405652173913051</v>
      </c>
      <c r="M412" s="108">
        <v>12.40565217391304</v>
      </c>
      <c r="N412" s="108">
        <v>4.9493973913043483</v>
      </c>
      <c r="O412" s="108">
        <v>1.4939991304347831</v>
      </c>
      <c r="P412" s="108">
        <v>3.055758260869565</v>
      </c>
      <c r="Q412" s="108">
        <v>1.2448434782608693</v>
      </c>
      <c r="R412" s="108">
        <v>0.13013086956521738</v>
      </c>
      <c r="S412" s="108">
        <v>1.4753747826086956</v>
      </c>
      <c r="T412" s="108">
        <v>5.6148695652173904E-2</v>
      </c>
      <c r="U412" s="110">
        <v>11</v>
      </c>
      <c r="V412" s="38">
        <f>Tracking!CV40</f>
        <v>17.263276250000004</v>
      </c>
      <c r="W412" s="42">
        <f>Tracking!DH40</f>
        <v>18.146584583333333</v>
      </c>
      <c r="X412" s="75"/>
      <c r="Y412" s="108">
        <v>57.041334583333338</v>
      </c>
      <c r="Z412" s="108">
        <v>46.041334583333331</v>
      </c>
      <c r="AA412" s="108">
        <v>21.548305833333334</v>
      </c>
      <c r="AB412" s="108">
        <v>5.9999441666666664</v>
      </c>
      <c r="AC412" s="108">
        <v>11.892794999999998</v>
      </c>
      <c r="AD412" s="108">
        <v>4.0705249999999999</v>
      </c>
      <c r="AE412" s="108">
        <v>0.26122541666666665</v>
      </c>
      <c r="AF412" s="108">
        <v>2.1686079166666672</v>
      </c>
      <c r="AG412" s="108">
        <v>9.9932499999999994E-2</v>
      </c>
      <c r="AH412" s="110">
        <v>11</v>
      </c>
      <c r="AI412" s="38">
        <f t="shared" ref="AI412" si="1892">I412</f>
        <v>8.3777699999999982</v>
      </c>
      <c r="AJ412" s="121">
        <f t="shared" ref="AJ412" si="1893">L412/L412</f>
        <v>1</v>
      </c>
      <c r="AK412" s="121">
        <f t="shared" ref="AK412" si="1894">N412/L412</f>
        <v>0.2114616313413705</v>
      </c>
      <c r="AL412" s="121">
        <f t="shared" ref="AL412" si="1895">O412/L412</f>
        <v>6.3830698642096853E-2</v>
      </c>
      <c r="AM412" s="121">
        <f t="shared" ref="AM412" si="1896">P412/L412</f>
        <v>0.13055642449798446</v>
      </c>
      <c r="AN412" s="121">
        <f t="shared" ref="AN412" si="1897">Q412/L412</f>
        <v>5.3185592480448768E-2</v>
      </c>
      <c r="AO412" s="121">
        <f t="shared" ref="AO412" si="1898">R412/L412</f>
        <v>5.5598053238719719E-3</v>
      </c>
      <c r="AP412" s="121">
        <f t="shared" ref="AP412" si="1899">S412/L412</f>
        <v>6.3034978544758771E-2</v>
      </c>
      <c r="AQ412" s="121">
        <f t="shared" ref="AQ412" si="1900">T412/L412</f>
        <v>2.3989374547210805E-3</v>
      </c>
      <c r="AR412" s="122">
        <f t="shared" ref="AR412" si="1901">U412/L412</f>
        <v>0.4699719502907137</v>
      </c>
      <c r="AS412" s="38">
        <f t="shared" ref="AS412" si="1902">V412</f>
        <v>17.263276250000004</v>
      </c>
      <c r="AT412" s="121">
        <f t="shared" ref="AT412" si="1903">Y412/Y412</f>
        <v>1</v>
      </c>
      <c r="AU412" s="121">
        <f t="shared" ref="AU412" si="1904">AA412/Y412</f>
        <v>0.37776650898398578</v>
      </c>
      <c r="AV412" s="121">
        <f t="shared" ref="AV412" si="1905">AB412/Y412</f>
        <v>0.10518590089965679</v>
      </c>
      <c r="AW412" s="121">
        <f t="shared" ref="AW412" si="1906">AC412/Y412</f>
        <v>0.2084943328705865</v>
      </c>
      <c r="AX412" s="121">
        <f t="shared" ref="AX412" si="1907">AD412/Y412</f>
        <v>7.1360970596738973E-2</v>
      </c>
      <c r="AY412" s="121">
        <f t="shared" ref="AY412" si="1908">AE412/Y412</f>
        <v>4.5795810805414252E-3</v>
      </c>
      <c r="AZ412" s="121">
        <f t="shared" ref="AZ412" si="1909">AF412/Y412</f>
        <v>3.8018183349102487E-2</v>
      </c>
      <c r="BA412" s="121">
        <f t="shared" ref="BA412" si="1910">AG412/Y412</f>
        <v>1.7519313096366234E-3</v>
      </c>
      <c r="BB412" s="122">
        <f t="shared" ref="BB412" si="1911">AH412/Y412</f>
        <v>0.19284261282368456</v>
      </c>
      <c r="BC412" s="38">
        <f t="shared" ref="BC412" si="1912">I412</f>
        <v>8.3777699999999982</v>
      </c>
      <c r="BD412" s="123">
        <f t="shared" ref="BD412" si="1913">BC412</f>
        <v>8.3777699999999982</v>
      </c>
      <c r="BE412" s="123">
        <f t="shared" ref="BE412" si="1914">BC412*AK412</f>
        <v>1.771576911202793</v>
      </c>
      <c r="BF412" s="123">
        <f t="shared" ref="BF412" si="1915">BC412*AL412</f>
        <v>0.53475891216279958</v>
      </c>
      <c r="BG412" s="123">
        <f t="shared" ref="BG412" si="1916">BC412*AM412</f>
        <v>1.093771696466479</v>
      </c>
      <c r="BH412" s="123">
        <f t="shared" ref="BH412" si="1917">BC412*AN412</f>
        <v>0.44557666111492916</v>
      </c>
      <c r="BI412" s="123">
        <f t="shared" ref="BI412" si="1918">BC412*AO412</f>
        <v>4.6578770248174882E-2</v>
      </c>
      <c r="BJ412" s="123">
        <f t="shared" ref="BJ412" si="1919">BC412*AP412</f>
        <v>0.52809255220292362</v>
      </c>
      <c r="BK412" s="123">
        <f t="shared" ref="BK412" si="1920">BC412*AQ412</f>
        <v>2.0097746240038624E-2</v>
      </c>
      <c r="BL412" s="124">
        <f t="shared" ref="BL412" si="1921">BC412*AR412</f>
        <v>3.9373169059870317</v>
      </c>
      <c r="BM412" s="38">
        <f t="shared" ref="BM412" si="1922">V412</f>
        <v>17.263276250000004</v>
      </c>
      <c r="BN412" s="123">
        <f t="shared" ref="BN412" si="1923">BM412</f>
        <v>17.263276250000004</v>
      </c>
      <c r="BO412" s="123">
        <f t="shared" ref="BO412" si="1924">BM412*AU412</f>
        <v>6.521487602588655</v>
      </c>
      <c r="BP412" s="123">
        <f t="shared" ref="BP412" si="1925">BM412*AV412</f>
        <v>1.8158532648358992</v>
      </c>
      <c r="BQ412" s="123">
        <f t="shared" ref="BQ412" si="1926">BM412*AW412</f>
        <v>3.599295264904391</v>
      </c>
      <c r="BR412" s="123">
        <f t="shared" ref="BR412" si="1927">BM412*AX412</f>
        <v>1.2319241488796326</v>
      </c>
      <c r="BS412" s="123">
        <f t="shared" ref="BS412" si="1928">BM412*AY412</f>
        <v>7.905857330266014E-2</v>
      </c>
      <c r="BT412" s="123">
        <f t="shared" ref="BT412" si="1929">BM412*AZ412</f>
        <v>0.65631840167870659</v>
      </c>
      <c r="BU412" s="123">
        <f t="shared" ref="BU412" si="1930">BM412*BA412</f>
        <v>3.0244074169281324E-2</v>
      </c>
      <c r="BV412" s="124">
        <f t="shared" ref="BV412" si="1931">BM412*BB412</f>
        <v>3.3290952979470601</v>
      </c>
      <c r="BW412" s="114">
        <v>4.5050004347826089</v>
      </c>
      <c r="BX412" s="115">
        <v>2.0460413043478258</v>
      </c>
      <c r="BY412" s="115">
        <v>4.5985208695652178</v>
      </c>
      <c r="BZ412" s="115">
        <v>2.160488260869565</v>
      </c>
      <c r="CA412" s="115">
        <v>0.68169086956521741</v>
      </c>
      <c r="CB412" s="115">
        <v>0.19467999999999996</v>
      </c>
      <c r="CC412" s="115">
        <v>1.0201391304347822</v>
      </c>
      <c r="CD412" s="115">
        <v>0.12448434782608697</v>
      </c>
      <c r="CE412" s="115">
        <v>0.13013086956521738</v>
      </c>
      <c r="CF412" s="115">
        <v>2.4589591304347822</v>
      </c>
      <c r="CG412" s="115">
        <v>9.3652173913043486E-3</v>
      </c>
      <c r="CH412" s="115">
        <v>9.8686956521739141E-3</v>
      </c>
      <c r="CI412" s="115">
        <v>9.9565217391304339E-5</v>
      </c>
      <c r="CJ412" s="115">
        <v>1.3334782608695652E-3</v>
      </c>
      <c r="CK412" s="115">
        <v>1.0760434782608698E-2</v>
      </c>
      <c r="CL412" s="115">
        <v>0.20224304347826089</v>
      </c>
      <c r="CM412" s="115">
        <v>5.1705217391304348E-2</v>
      </c>
      <c r="CN412" s="115">
        <v>0</v>
      </c>
      <c r="CO412" s="115">
        <v>-2.6600000000000005E-3</v>
      </c>
      <c r="CP412" s="115">
        <v>9.5440869565217384E-2</v>
      </c>
      <c r="CQ412" s="115">
        <v>0.22026391304347828</v>
      </c>
      <c r="CR412" s="115">
        <v>0.12423521739130436</v>
      </c>
      <c r="CS412" s="115">
        <v>0.12946391304347826</v>
      </c>
      <c r="CT412" s="115">
        <v>0.56674391304347826</v>
      </c>
      <c r="CU412" s="115">
        <v>9.5826086956521776E-3</v>
      </c>
      <c r="CV412" s="115">
        <v>6.3739130434782598E-4</v>
      </c>
      <c r="CW412" s="115">
        <v>5.9565217391304356E-5</v>
      </c>
      <c r="CX412" s="115">
        <v>3.9739130434782605E-4</v>
      </c>
      <c r="CY412" s="115">
        <v>1.5676086956521743E-2</v>
      </c>
      <c r="CZ412" s="115">
        <v>3.3556521739130439E-3</v>
      </c>
      <c r="DA412" s="115">
        <v>3.6208695652173921E-3</v>
      </c>
      <c r="DB412" s="115">
        <v>5.4043478260869563E-4</v>
      </c>
      <c r="DC412" s="115">
        <v>4.4347826086956518E-5</v>
      </c>
      <c r="DD412" s="115">
        <v>0.15091347826086957</v>
      </c>
      <c r="DE412" s="115">
        <v>3.5413043478260873E-3</v>
      </c>
      <c r="DF412" s="115">
        <v>5.1304347826086963E-4</v>
      </c>
      <c r="DG412" s="115">
        <v>1.7180869565217392E-2</v>
      </c>
      <c r="DH412" s="115">
        <v>1.6521739130434781E-5</v>
      </c>
      <c r="DI412" s="115">
        <v>5.5217391304347828E-5</v>
      </c>
      <c r="DJ412" s="115">
        <v>2.0715217391304344E-2</v>
      </c>
      <c r="DK412" s="115">
        <v>1.0136086956521738E-2</v>
      </c>
      <c r="DL412" s="115">
        <v>6.8695652173913037E-5</v>
      </c>
      <c r="DM412" s="115">
        <v>0.47482086956521746</v>
      </c>
      <c r="DN412" s="115">
        <v>0.16525826086956522</v>
      </c>
      <c r="DO412" s="115">
        <v>7.0304347826086969E-4</v>
      </c>
      <c r="DP412" s="115">
        <v>2.8695652173913038E-5</v>
      </c>
      <c r="DQ412" s="115">
        <v>1.6404347826086956E-3</v>
      </c>
      <c r="DR412" s="115">
        <v>-6.2173913043478283E-5</v>
      </c>
      <c r="DS412" s="116">
        <v>179.73097869565217</v>
      </c>
      <c r="DT412" s="114">
        <v>11.55679916666667</v>
      </c>
      <c r="DU412" s="115">
        <v>7.9424537500000012</v>
      </c>
      <c r="DV412" s="115">
        <v>10.74208458333333</v>
      </c>
      <c r="DW412" s="115">
        <v>7.3645450000000006</v>
      </c>
      <c r="DX412" s="115">
        <v>2.5040966666666664</v>
      </c>
      <c r="DY412" s="115">
        <v>0.70497583333333325</v>
      </c>
      <c r="DZ412" s="115">
        <v>3.4705983333333346</v>
      </c>
      <c r="EA412" s="115">
        <v>0.40705249999999998</v>
      </c>
      <c r="EB412" s="115">
        <v>0.26122541666666665</v>
      </c>
      <c r="EC412" s="115">
        <v>3.6143454166666658</v>
      </c>
      <c r="ED412" s="115">
        <v>1.6595833333333334E-2</v>
      </c>
      <c r="EE412" s="115">
        <v>2.1245416666666669E-2</v>
      </c>
      <c r="EF412" s="115">
        <v>3.3208333333333326E-4</v>
      </c>
      <c r="EG412" s="115">
        <v>1.9824999999999995E-3</v>
      </c>
      <c r="EH412" s="115">
        <v>2.1735833333333329E-2</v>
      </c>
      <c r="EI412" s="115">
        <v>0.6792970833333335</v>
      </c>
      <c r="EJ412" s="115">
        <v>7.9024583333333329E-2</v>
      </c>
      <c r="EK412" s="115">
        <v>0</v>
      </c>
      <c r="EL412" s="115">
        <v>0.11695833333333337</v>
      </c>
      <c r="EM412" s="115">
        <v>0.44719624999999996</v>
      </c>
      <c r="EN412" s="115">
        <v>0.59483083333333331</v>
      </c>
      <c r="EO412" s="115">
        <v>0.41785541666666665</v>
      </c>
      <c r="EP412" s="115">
        <v>0.35126916666666658</v>
      </c>
      <c r="EQ412" s="115">
        <v>1.9281100000000002</v>
      </c>
      <c r="ER412" s="115">
        <v>1.5148750000000001E-2</v>
      </c>
      <c r="ES412" s="115">
        <v>1.8412500000000002E-3</v>
      </c>
      <c r="ET412" s="115">
        <v>1.9791666666666663E-4</v>
      </c>
      <c r="EU412" s="115">
        <v>1.3329166666666665E-3</v>
      </c>
      <c r="EV412" s="115">
        <v>3.5562916666666673E-2</v>
      </c>
      <c r="EW412" s="115">
        <v>1.9429166666666668E-3</v>
      </c>
      <c r="EX412" s="115">
        <v>7.2512499999999999E-3</v>
      </c>
      <c r="EY412" s="115">
        <v>1.0695833333333332E-3</v>
      </c>
      <c r="EZ412" s="115">
        <v>8.7916666666666644E-5</v>
      </c>
      <c r="FA412" s="115">
        <v>0.54649333333333339</v>
      </c>
      <c r="FB412" s="115">
        <v>1.2635E-2</v>
      </c>
      <c r="FC412" s="115">
        <v>1.8666666666666666E-3</v>
      </c>
      <c r="FD412" s="115">
        <v>4.9467083333333335E-2</v>
      </c>
      <c r="FE412" s="115">
        <v>-2.3750000000000008E-5</v>
      </c>
      <c r="FF412" s="115">
        <v>4.2791666666666656E-4</v>
      </c>
      <c r="FG412" s="115">
        <v>3.5344999999999994E-2</v>
      </c>
      <c r="FH412" s="115">
        <v>2.3399583333333335E-2</v>
      </c>
      <c r="FI412" s="115">
        <v>3.3583333333333333E-4</v>
      </c>
      <c r="FJ412" s="115">
        <v>1.6411808333333326</v>
      </c>
      <c r="FK412" s="115">
        <v>0.60705374999999995</v>
      </c>
      <c r="FL412" s="115">
        <v>2.5695833333333334E-3</v>
      </c>
      <c r="FM412" s="115">
        <v>1.0666666666666668E-4</v>
      </c>
      <c r="FN412" s="115">
        <v>5.2995833333333332E-3</v>
      </c>
      <c r="FO412" s="115">
        <v>1.8916666666666669E-4</v>
      </c>
      <c r="FP412" s="116">
        <v>71.835490833333324</v>
      </c>
    </row>
    <row r="413" spans="1:172" x14ac:dyDescent="0.2">
      <c r="A413" s="2" t="str">
        <f>A412</f>
        <v>JARI1</v>
      </c>
      <c r="B413" s="21">
        <f>B412+1</f>
        <v>2018</v>
      </c>
      <c r="C413" s="38">
        <f>C399</f>
        <v>14.209834922183795</v>
      </c>
      <c r="D413" s="42">
        <f>Tracking!DC41</f>
        <v>23.741991360135579</v>
      </c>
      <c r="E413" s="42">
        <f>Tracking!DF41</f>
        <v>11.380764550909902</v>
      </c>
      <c r="F413" s="42">
        <f>Tracking!DG41</f>
        <v>20.631374538571869</v>
      </c>
      <c r="G413" s="42">
        <f>G399</f>
        <v>4.3893142559999996</v>
      </c>
      <c r="H413" s="104">
        <f>H399</f>
        <v>9.4842666107000007</v>
      </c>
      <c r="I413" s="3"/>
      <c r="J413" s="75"/>
      <c r="K413" s="75"/>
      <c r="L413" s="41"/>
      <c r="M413" s="41"/>
      <c r="N413" s="41"/>
      <c r="O413" s="41"/>
      <c r="P413" s="41"/>
      <c r="Q413" s="41"/>
      <c r="R413" s="41"/>
      <c r="S413" s="41"/>
      <c r="T413" s="41"/>
      <c r="U413" s="19"/>
      <c r="V413" s="3"/>
      <c r="W413" s="75"/>
      <c r="X413" s="75"/>
      <c r="Y413" s="41"/>
      <c r="Z413" s="41"/>
      <c r="AA413" s="41"/>
      <c r="AB413" s="41"/>
      <c r="AC413" s="41"/>
      <c r="AD413" s="41"/>
      <c r="AE413" s="41"/>
      <c r="AF413" s="41"/>
      <c r="AG413" s="41"/>
      <c r="AH413" s="19"/>
      <c r="AI413" s="3"/>
      <c r="AJ413" s="75"/>
      <c r="AK413" s="75"/>
      <c r="AL413" s="75"/>
      <c r="AM413" s="75"/>
      <c r="AN413" s="75"/>
      <c r="AO413" s="75"/>
      <c r="AP413" s="75"/>
      <c r="AQ413" s="75"/>
      <c r="AR413" s="21"/>
      <c r="AS413" s="3"/>
      <c r="AT413" s="75"/>
      <c r="AU413" s="75"/>
      <c r="AV413" s="75"/>
      <c r="AW413" s="75"/>
      <c r="AX413" s="75"/>
      <c r="AY413" s="75"/>
      <c r="AZ413" s="75"/>
      <c r="BA413" s="75"/>
      <c r="BB413" s="21"/>
      <c r="BC413" s="3"/>
      <c r="BD413" s="75"/>
      <c r="BE413" s="75"/>
      <c r="BF413" s="75"/>
      <c r="BG413" s="75"/>
      <c r="BH413" s="75"/>
      <c r="BI413" s="75"/>
      <c r="BJ413" s="75"/>
      <c r="BK413" s="75"/>
      <c r="BL413" s="21"/>
      <c r="BM413" s="3"/>
      <c r="BN413" s="75"/>
      <c r="BO413" s="75"/>
      <c r="BP413" s="75"/>
      <c r="BQ413" s="75"/>
      <c r="BR413" s="75"/>
      <c r="BS413" s="75"/>
      <c r="BT413" s="75"/>
      <c r="BU413" s="75"/>
      <c r="BV413" s="21"/>
      <c r="BW413" s="47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9"/>
      <c r="DT413" s="47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9"/>
    </row>
    <row r="414" spans="1:172" x14ac:dyDescent="0.2">
      <c r="A414" s="2" t="str">
        <f t="shared" ref="A414:A422" si="1932">A413</f>
        <v>JARI1</v>
      </c>
      <c r="B414" s="21">
        <f t="shared" ref="B414:B422" si="1933">B413+1</f>
        <v>2019</v>
      </c>
      <c r="C414" s="38">
        <f>C399</f>
        <v>14.209834922183795</v>
      </c>
      <c r="D414" s="42">
        <f>Tracking!DC42</f>
        <v>23.432040822104373</v>
      </c>
      <c r="E414" s="42">
        <f>Tracking!DF42</f>
        <v>11.178688095818909</v>
      </c>
      <c r="F414" s="42">
        <f>Tracking!DG42</f>
        <v>20.099237084714684</v>
      </c>
      <c r="G414" s="42">
        <f>G399</f>
        <v>4.3893142559999996</v>
      </c>
      <c r="H414" s="104">
        <f>H399</f>
        <v>9.4842666107000007</v>
      </c>
      <c r="I414" s="3"/>
      <c r="J414" s="75"/>
      <c r="K414" s="75"/>
      <c r="L414" s="41"/>
      <c r="M414" s="41"/>
      <c r="N414" s="41"/>
      <c r="O414" s="41"/>
      <c r="P414" s="41"/>
      <c r="Q414" s="41"/>
      <c r="R414" s="41"/>
      <c r="S414" s="41"/>
      <c r="T414" s="41"/>
      <c r="U414" s="19"/>
      <c r="V414" s="3"/>
      <c r="W414" s="75"/>
      <c r="X414" s="75"/>
      <c r="Y414" s="41"/>
      <c r="Z414" s="41"/>
      <c r="AA414" s="41"/>
      <c r="AB414" s="41"/>
      <c r="AC414" s="41"/>
      <c r="AD414" s="41"/>
      <c r="AE414" s="41"/>
      <c r="AF414" s="41"/>
      <c r="AG414" s="41"/>
      <c r="AH414" s="19"/>
      <c r="AI414" s="3"/>
      <c r="AJ414" s="75"/>
      <c r="AK414" s="75"/>
      <c r="AL414" s="75"/>
      <c r="AM414" s="75"/>
      <c r="AN414" s="75"/>
      <c r="AO414" s="75"/>
      <c r="AP414" s="75"/>
      <c r="AQ414" s="75"/>
      <c r="AR414" s="21"/>
      <c r="AS414" s="3"/>
      <c r="AT414" s="75"/>
      <c r="AU414" s="75"/>
      <c r="AV414" s="75"/>
      <c r="AW414" s="75"/>
      <c r="AX414" s="75"/>
      <c r="AY414" s="75"/>
      <c r="AZ414" s="75"/>
      <c r="BA414" s="75"/>
      <c r="BB414" s="21"/>
      <c r="BC414" s="3"/>
      <c r="BD414" s="75"/>
      <c r="BE414" s="75"/>
      <c r="BF414" s="75"/>
      <c r="BG414" s="75"/>
      <c r="BH414" s="75"/>
      <c r="BI414" s="75"/>
      <c r="BJ414" s="75"/>
      <c r="BK414" s="75"/>
      <c r="BL414" s="21"/>
      <c r="BM414" s="3"/>
      <c r="BN414" s="75"/>
      <c r="BO414" s="75"/>
      <c r="BP414" s="75"/>
      <c r="BQ414" s="75"/>
      <c r="BR414" s="75"/>
      <c r="BS414" s="75"/>
      <c r="BT414" s="75"/>
      <c r="BU414" s="75"/>
      <c r="BV414" s="21"/>
      <c r="BW414" s="47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9"/>
      <c r="DT414" s="47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9"/>
    </row>
    <row r="415" spans="1:172" x14ac:dyDescent="0.2">
      <c r="A415" s="2" t="str">
        <f t="shared" si="1932"/>
        <v>JARI1</v>
      </c>
      <c r="B415" s="21">
        <f t="shared" si="1933"/>
        <v>2020</v>
      </c>
      <c r="C415" s="38">
        <f>C399</f>
        <v>14.209834922183795</v>
      </c>
      <c r="D415" s="42">
        <f>Tracking!DC43</f>
        <v>23.122090284073167</v>
      </c>
      <c r="E415" s="42">
        <f>Tracking!DF43</f>
        <v>10.976611640727917</v>
      </c>
      <c r="F415" s="42">
        <f>Tracking!DG43</f>
        <v>19.567099630857498</v>
      </c>
      <c r="G415" s="42">
        <f>G399</f>
        <v>4.3893142559999996</v>
      </c>
      <c r="H415" s="104">
        <f>H399</f>
        <v>9.4842666107000007</v>
      </c>
      <c r="I415" s="3"/>
      <c r="J415" s="75"/>
      <c r="K415" s="75"/>
      <c r="L415" s="41"/>
      <c r="M415" s="41"/>
      <c r="N415" s="41"/>
      <c r="O415" s="41"/>
      <c r="P415" s="41"/>
      <c r="Q415" s="41"/>
      <c r="R415" s="41"/>
      <c r="S415" s="41"/>
      <c r="T415" s="41"/>
      <c r="U415" s="19"/>
      <c r="V415" s="3"/>
      <c r="W415" s="75"/>
      <c r="X415" s="75"/>
      <c r="Y415" s="41"/>
      <c r="Z415" s="41"/>
      <c r="AA415" s="41"/>
      <c r="AB415" s="41"/>
      <c r="AC415" s="41"/>
      <c r="AD415" s="41"/>
      <c r="AE415" s="41"/>
      <c r="AF415" s="41"/>
      <c r="AG415" s="41"/>
      <c r="AH415" s="19"/>
      <c r="AI415" s="3"/>
      <c r="AJ415" s="75"/>
      <c r="AK415" s="75"/>
      <c r="AL415" s="75"/>
      <c r="AM415" s="75"/>
      <c r="AN415" s="75"/>
      <c r="AO415" s="75"/>
      <c r="AP415" s="75"/>
      <c r="AQ415" s="75"/>
      <c r="AR415" s="21"/>
      <c r="AS415" s="3"/>
      <c r="AT415" s="75"/>
      <c r="AU415" s="75"/>
      <c r="AV415" s="75"/>
      <c r="AW415" s="75"/>
      <c r="AX415" s="75"/>
      <c r="AY415" s="75"/>
      <c r="AZ415" s="75"/>
      <c r="BA415" s="75"/>
      <c r="BB415" s="21"/>
      <c r="BC415" s="3"/>
      <c r="BD415" s="75"/>
      <c r="BE415" s="75"/>
      <c r="BF415" s="75"/>
      <c r="BG415" s="75"/>
      <c r="BH415" s="75"/>
      <c r="BI415" s="75"/>
      <c r="BJ415" s="75"/>
      <c r="BK415" s="75"/>
      <c r="BL415" s="21"/>
      <c r="BM415" s="3"/>
      <c r="BN415" s="75"/>
      <c r="BO415" s="75"/>
      <c r="BP415" s="75"/>
      <c r="BQ415" s="75"/>
      <c r="BR415" s="75"/>
      <c r="BS415" s="75"/>
      <c r="BT415" s="75"/>
      <c r="BU415" s="75"/>
      <c r="BV415" s="21"/>
      <c r="BW415" s="47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9"/>
      <c r="DT415" s="47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9"/>
    </row>
    <row r="416" spans="1:172" x14ac:dyDescent="0.2">
      <c r="A416" s="2" t="str">
        <f t="shared" si="1932"/>
        <v>JARI1</v>
      </c>
      <c r="B416" s="21">
        <f t="shared" si="1933"/>
        <v>2021</v>
      </c>
      <c r="C416" s="38">
        <f>C399</f>
        <v>14.209834922183795</v>
      </c>
      <c r="D416" s="42">
        <f>Tracking!DC44</f>
        <v>22.812139746041961</v>
      </c>
      <c r="E416" s="42">
        <f>Tracking!DF44</f>
        <v>10.774535185636925</v>
      </c>
      <c r="F416" s="42">
        <f>Tracking!DG44</f>
        <v>19.034962177000313</v>
      </c>
      <c r="G416" s="42">
        <f>G399</f>
        <v>4.3893142559999996</v>
      </c>
      <c r="H416" s="104">
        <f>H399</f>
        <v>9.4842666107000007</v>
      </c>
      <c r="I416" s="3"/>
      <c r="J416" s="75"/>
      <c r="K416" s="75"/>
      <c r="L416" s="41"/>
      <c r="M416" s="41"/>
      <c r="N416" s="41"/>
      <c r="O416" s="41"/>
      <c r="P416" s="41"/>
      <c r="Q416" s="41"/>
      <c r="R416" s="41"/>
      <c r="S416" s="41"/>
      <c r="T416" s="41"/>
      <c r="U416" s="19"/>
      <c r="V416" s="3"/>
      <c r="W416" s="75"/>
      <c r="X416" s="75"/>
      <c r="Y416" s="41"/>
      <c r="Z416" s="41"/>
      <c r="AA416" s="41"/>
      <c r="AB416" s="41"/>
      <c r="AC416" s="41"/>
      <c r="AD416" s="41"/>
      <c r="AE416" s="41"/>
      <c r="AF416" s="41"/>
      <c r="AG416" s="41"/>
      <c r="AH416" s="19"/>
      <c r="AI416" s="3"/>
      <c r="AJ416" s="75"/>
      <c r="AK416" s="75"/>
      <c r="AL416" s="75"/>
      <c r="AM416" s="75"/>
      <c r="AN416" s="75"/>
      <c r="AO416" s="75"/>
      <c r="AP416" s="75"/>
      <c r="AQ416" s="75"/>
      <c r="AR416" s="21"/>
      <c r="AS416" s="3"/>
      <c r="AT416" s="75"/>
      <c r="AU416" s="75"/>
      <c r="AV416" s="75"/>
      <c r="AW416" s="75"/>
      <c r="AX416" s="75"/>
      <c r="AY416" s="75"/>
      <c r="AZ416" s="75"/>
      <c r="BA416" s="75"/>
      <c r="BB416" s="21"/>
      <c r="BC416" s="3"/>
      <c r="BD416" s="75"/>
      <c r="BE416" s="75"/>
      <c r="BF416" s="75"/>
      <c r="BG416" s="75"/>
      <c r="BH416" s="75"/>
      <c r="BI416" s="75"/>
      <c r="BJ416" s="75"/>
      <c r="BK416" s="75"/>
      <c r="BL416" s="21"/>
      <c r="BM416" s="3"/>
      <c r="BN416" s="75"/>
      <c r="BO416" s="75"/>
      <c r="BP416" s="75"/>
      <c r="BQ416" s="75"/>
      <c r="BR416" s="75"/>
      <c r="BS416" s="75"/>
      <c r="BT416" s="75"/>
      <c r="BU416" s="75"/>
      <c r="BV416" s="21"/>
      <c r="BW416" s="47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9"/>
      <c r="DT416" s="47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9"/>
    </row>
    <row r="417" spans="1:172" x14ac:dyDescent="0.2">
      <c r="A417" s="2" t="str">
        <f t="shared" si="1932"/>
        <v>JARI1</v>
      </c>
      <c r="B417" s="21">
        <f t="shared" si="1933"/>
        <v>2022</v>
      </c>
      <c r="C417" s="38">
        <f>C399</f>
        <v>14.209834922183795</v>
      </c>
      <c r="D417" s="42">
        <f>Tracking!DC45</f>
        <v>22.502189208010755</v>
      </c>
      <c r="E417" s="42">
        <f>Tracking!DF45</f>
        <v>10.572458730545932</v>
      </c>
      <c r="F417" s="42">
        <f>Tracking!DG45</f>
        <v>18.502824723143128</v>
      </c>
      <c r="G417" s="42">
        <f>G399</f>
        <v>4.3893142559999996</v>
      </c>
      <c r="H417" s="104">
        <f>H399</f>
        <v>9.4842666107000007</v>
      </c>
      <c r="I417" s="3"/>
      <c r="J417" s="75"/>
      <c r="K417" s="75"/>
      <c r="L417" s="41"/>
      <c r="M417" s="41"/>
      <c r="N417" s="41"/>
      <c r="O417" s="41"/>
      <c r="P417" s="41"/>
      <c r="Q417" s="41"/>
      <c r="R417" s="41"/>
      <c r="S417" s="41"/>
      <c r="T417" s="41"/>
      <c r="U417" s="19"/>
      <c r="V417" s="3"/>
      <c r="W417" s="75"/>
      <c r="X417" s="75"/>
      <c r="Y417" s="41"/>
      <c r="Z417" s="41"/>
      <c r="AA417" s="41"/>
      <c r="AB417" s="41"/>
      <c r="AC417" s="41"/>
      <c r="AD417" s="41"/>
      <c r="AE417" s="41"/>
      <c r="AF417" s="41"/>
      <c r="AG417" s="41"/>
      <c r="AH417" s="19"/>
      <c r="AI417" s="3"/>
      <c r="AJ417" s="75"/>
      <c r="AK417" s="75"/>
      <c r="AL417" s="75"/>
      <c r="AM417" s="75"/>
      <c r="AN417" s="75"/>
      <c r="AO417" s="75"/>
      <c r="AP417" s="75"/>
      <c r="AQ417" s="75"/>
      <c r="AR417" s="21"/>
      <c r="AS417" s="3"/>
      <c r="AT417" s="75"/>
      <c r="AU417" s="75"/>
      <c r="AV417" s="75"/>
      <c r="AW417" s="75"/>
      <c r="AX417" s="75"/>
      <c r="AY417" s="75"/>
      <c r="AZ417" s="75"/>
      <c r="BA417" s="75"/>
      <c r="BB417" s="21"/>
      <c r="BC417" s="3"/>
      <c r="BD417" s="75"/>
      <c r="BE417" s="75"/>
      <c r="BF417" s="75"/>
      <c r="BG417" s="75"/>
      <c r="BH417" s="75"/>
      <c r="BI417" s="75"/>
      <c r="BJ417" s="75"/>
      <c r="BK417" s="75"/>
      <c r="BL417" s="21"/>
      <c r="BM417" s="3"/>
      <c r="BN417" s="75"/>
      <c r="BO417" s="75"/>
      <c r="BP417" s="75"/>
      <c r="BQ417" s="75"/>
      <c r="BR417" s="75"/>
      <c r="BS417" s="75"/>
      <c r="BT417" s="75"/>
      <c r="BU417" s="75"/>
      <c r="BV417" s="21"/>
      <c r="BW417" s="47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9"/>
      <c r="DT417" s="47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9"/>
    </row>
    <row r="418" spans="1:172" x14ac:dyDescent="0.2">
      <c r="A418" s="2" t="str">
        <f t="shared" si="1932"/>
        <v>JARI1</v>
      </c>
      <c r="B418" s="21">
        <f t="shared" si="1933"/>
        <v>2023</v>
      </c>
      <c r="C418" s="38">
        <f>C399</f>
        <v>14.209834922183795</v>
      </c>
      <c r="D418" s="42">
        <f>Tracking!DC46</f>
        <v>22.192238669979549</v>
      </c>
      <c r="E418" s="42">
        <f>Tracking!DF46</f>
        <v>10.37038227545494</v>
      </c>
      <c r="F418" s="42">
        <f>Tracking!DG46</f>
        <v>17.970687269285943</v>
      </c>
      <c r="G418" s="42">
        <f>G399</f>
        <v>4.3893142559999996</v>
      </c>
      <c r="H418" s="104">
        <f>H399</f>
        <v>9.4842666107000007</v>
      </c>
      <c r="I418" s="3"/>
      <c r="J418" s="75"/>
      <c r="K418" s="75"/>
      <c r="L418" s="41"/>
      <c r="M418" s="41"/>
      <c r="N418" s="41"/>
      <c r="O418" s="41"/>
      <c r="P418" s="41"/>
      <c r="Q418" s="41"/>
      <c r="R418" s="41"/>
      <c r="S418" s="41"/>
      <c r="T418" s="41"/>
      <c r="U418" s="19"/>
      <c r="V418" s="3"/>
      <c r="W418" s="75"/>
      <c r="X418" s="75"/>
      <c r="Y418" s="41"/>
      <c r="Z418" s="41"/>
      <c r="AA418" s="41"/>
      <c r="AB418" s="41"/>
      <c r="AC418" s="41"/>
      <c r="AD418" s="41"/>
      <c r="AE418" s="41"/>
      <c r="AF418" s="41"/>
      <c r="AG418" s="41"/>
      <c r="AH418" s="19"/>
      <c r="AI418" s="3"/>
      <c r="AJ418" s="75"/>
      <c r="AK418" s="75"/>
      <c r="AL418" s="75"/>
      <c r="AM418" s="75"/>
      <c r="AN418" s="75"/>
      <c r="AO418" s="75"/>
      <c r="AP418" s="75"/>
      <c r="AQ418" s="75"/>
      <c r="AR418" s="21"/>
      <c r="AS418" s="3"/>
      <c r="AT418" s="75"/>
      <c r="AU418" s="75"/>
      <c r="AV418" s="75"/>
      <c r="AW418" s="75"/>
      <c r="AX418" s="75"/>
      <c r="AY418" s="75"/>
      <c r="AZ418" s="75"/>
      <c r="BA418" s="75"/>
      <c r="BB418" s="21"/>
      <c r="BC418" s="3"/>
      <c r="BD418" s="75"/>
      <c r="BE418" s="75"/>
      <c r="BF418" s="75"/>
      <c r="BG418" s="75"/>
      <c r="BH418" s="75"/>
      <c r="BI418" s="75"/>
      <c r="BJ418" s="75"/>
      <c r="BK418" s="75"/>
      <c r="BL418" s="21"/>
      <c r="BM418" s="3"/>
      <c r="BN418" s="75"/>
      <c r="BO418" s="75"/>
      <c r="BP418" s="75"/>
      <c r="BQ418" s="75"/>
      <c r="BR418" s="75"/>
      <c r="BS418" s="75"/>
      <c r="BT418" s="75"/>
      <c r="BU418" s="75"/>
      <c r="BV418" s="21"/>
      <c r="BW418" s="47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9"/>
      <c r="DT418" s="47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9"/>
    </row>
    <row r="419" spans="1:172" x14ac:dyDescent="0.2">
      <c r="A419" s="2" t="str">
        <f t="shared" si="1932"/>
        <v>JARI1</v>
      </c>
      <c r="B419" s="21">
        <f t="shared" si="1933"/>
        <v>2024</v>
      </c>
      <c r="C419" s="38">
        <f>C399</f>
        <v>14.209834922183795</v>
      </c>
      <c r="D419" s="42">
        <f>Tracking!DC47</f>
        <v>21.882288131948343</v>
      </c>
      <c r="E419" s="42">
        <f>Tracking!DF47</f>
        <v>10.168305820363948</v>
      </c>
      <c r="F419" s="42">
        <f>Tracking!DG47</f>
        <v>17.438549815428757</v>
      </c>
      <c r="G419" s="42">
        <f>G399</f>
        <v>4.3893142559999996</v>
      </c>
      <c r="H419" s="104">
        <f>H399</f>
        <v>9.4842666107000007</v>
      </c>
      <c r="I419" s="3"/>
      <c r="J419" s="75"/>
      <c r="K419" s="75"/>
      <c r="L419" s="41"/>
      <c r="M419" s="41"/>
      <c r="N419" s="41"/>
      <c r="O419" s="41"/>
      <c r="P419" s="41"/>
      <c r="Q419" s="41"/>
      <c r="R419" s="41"/>
      <c r="S419" s="41"/>
      <c r="T419" s="41"/>
      <c r="U419" s="19"/>
      <c r="V419" s="3"/>
      <c r="W419" s="75"/>
      <c r="X419" s="75"/>
      <c r="Y419" s="41"/>
      <c r="Z419" s="41"/>
      <c r="AA419" s="41"/>
      <c r="AB419" s="41"/>
      <c r="AC419" s="41"/>
      <c r="AD419" s="41"/>
      <c r="AE419" s="41"/>
      <c r="AF419" s="41"/>
      <c r="AG419" s="41"/>
      <c r="AH419" s="19"/>
      <c r="AI419" s="3"/>
      <c r="AJ419" s="75"/>
      <c r="AK419" s="75"/>
      <c r="AL419" s="75"/>
      <c r="AM419" s="75"/>
      <c r="AN419" s="75"/>
      <c r="AO419" s="75"/>
      <c r="AP419" s="75"/>
      <c r="AQ419" s="75"/>
      <c r="AR419" s="21"/>
      <c r="AS419" s="3"/>
      <c r="AT419" s="75"/>
      <c r="AU419" s="75"/>
      <c r="AV419" s="75"/>
      <c r="AW419" s="75"/>
      <c r="AX419" s="75"/>
      <c r="AY419" s="75"/>
      <c r="AZ419" s="75"/>
      <c r="BA419" s="75"/>
      <c r="BB419" s="21"/>
      <c r="BC419" s="3"/>
      <c r="BD419" s="75"/>
      <c r="BE419" s="75"/>
      <c r="BF419" s="75"/>
      <c r="BG419" s="75"/>
      <c r="BH419" s="75"/>
      <c r="BI419" s="75"/>
      <c r="BJ419" s="75"/>
      <c r="BK419" s="75"/>
      <c r="BL419" s="21"/>
      <c r="BM419" s="3"/>
      <c r="BN419" s="75"/>
      <c r="BO419" s="75"/>
      <c r="BP419" s="75"/>
      <c r="BQ419" s="75"/>
      <c r="BR419" s="75"/>
      <c r="BS419" s="75"/>
      <c r="BT419" s="75"/>
      <c r="BU419" s="75"/>
      <c r="BV419" s="21"/>
      <c r="BW419" s="47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9"/>
      <c r="DT419" s="47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9"/>
    </row>
    <row r="420" spans="1:172" x14ac:dyDescent="0.2">
      <c r="A420" s="2" t="str">
        <f t="shared" si="1932"/>
        <v>JARI1</v>
      </c>
      <c r="B420" s="21">
        <f t="shared" si="1933"/>
        <v>2025</v>
      </c>
      <c r="C420" s="38">
        <f>C399</f>
        <v>14.209834922183795</v>
      </c>
      <c r="D420" s="42">
        <f>Tracking!DC48</f>
        <v>21.572337593917137</v>
      </c>
      <c r="E420" s="42">
        <f>Tracking!DF48</f>
        <v>9.9662293652729552</v>
      </c>
      <c r="F420" s="42">
        <f>Tracking!DG48</f>
        <v>16.906412361571572</v>
      </c>
      <c r="G420" s="42">
        <f>G399</f>
        <v>4.3893142559999996</v>
      </c>
      <c r="H420" s="104">
        <f>H399</f>
        <v>9.4842666107000007</v>
      </c>
      <c r="I420" s="3"/>
      <c r="J420" s="75"/>
      <c r="K420" s="75"/>
      <c r="L420" s="41"/>
      <c r="M420" s="41"/>
      <c r="N420" s="41"/>
      <c r="O420" s="41"/>
      <c r="P420" s="41"/>
      <c r="Q420" s="41"/>
      <c r="R420" s="41"/>
      <c r="S420" s="41"/>
      <c r="T420" s="41"/>
      <c r="U420" s="19"/>
      <c r="V420" s="3"/>
      <c r="W420" s="75"/>
      <c r="X420" s="75"/>
      <c r="Y420" s="41"/>
      <c r="Z420" s="41"/>
      <c r="AA420" s="41"/>
      <c r="AB420" s="41"/>
      <c r="AC420" s="41"/>
      <c r="AD420" s="41"/>
      <c r="AE420" s="41"/>
      <c r="AF420" s="41"/>
      <c r="AG420" s="41"/>
      <c r="AH420" s="19"/>
      <c r="AI420" s="3"/>
      <c r="AJ420" s="75"/>
      <c r="AK420" s="75"/>
      <c r="AL420" s="75"/>
      <c r="AM420" s="75"/>
      <c r="AN420" s="75"/>
      <c r="AO420" s="75"/>
      <c r="AP420" s="75"/>
      <c r="AQ420" s="75"/>
      <c r="AR420" s="21"/>
      <c r="AS420" s="3"/>
      <c r="AT420" s="75"/>
      <c r="AU420" s="75"/>
      <c r="AV420" s="75"/>
      <c r="AW420" s="75"/>
      <c r="AX420" s="75"/>
      <c r="AY420" s="75"/>
      <c r="AZ420" s="75"/>
      <c r="BA420" s="75"/>
      <c r="BB420" s="21"/>
      <c r="BC420" s="3"/>
      <c r="BD420" s="75"/>
      <c r="BE420" s="75"/>
      <c r="BF420" s="75"/>
      <c r="BG420" s="75"/>
      <c r="BH420" s="75"/>
      <c r="BI420" s="75"/>
      <c r="BJ420" s="75"/>
      <c r="BK420" s="75"/>
      <c r="BL420" s="21"/>
      <c r="BM420" s="3"/>
      <c r="BN420" s="75"/>
      <c r="BO420" s="75"/>
      <c r="BP420" s="75"/>
      <c r="BQ420" s="75"/>
      <c r="BR420" s="75"/>
      <c r="BS420" s="75"/>
      <c r="BT420" s="75"/>
      <c r="BU420" s="75"/>
      <c r="BV420" s="21"/>
      <c r="BW420" s="47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9"/>
      <c r="DT420" s="47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9"/>
    </row>
    <row r="421" spans="1:172" x14ac:dyDescent="0.2">
      <c r="A421" s="2" t="str">
        <f t="shared" si="1932"/>
        <v>JARI1</v>
      </c>
      <c r="B421" s="21">
        <f t="shared" si="1933"/>
        <v>2026</v>
      </c>
      <c r="C421" s="38">
        <f>C399</f>
        <v>14.209834922183795</v>
      </c>
      <c r="D421" s="42">
        <f>Tracking!DC49</f>
        <v>21.262387055885931</v>
      </c>
      <c r="E421" s="42">
        <f>Tracking!DF49</f>
        <v>9.7641529101819629</v>
      </c>
      <c r="F421" s="42">
        <f>Tracking!DG49</f>
        <v>16.374274907714387</v>
      </c>
      <c r="G421" s="42">
        <f>G399</f>
        <v>4.3893142559999996</v>
      </c>
      <c r="H421" s="104">
        <f>H399</f>
        <v>9.4842666107000007</v>
      </c>
      <c r="I421" s="3"/>
      <c r="J421" s="75"/>
      <c r="K421" s="75"/>
      <c r="L421" s="41"/>
      <c r="M421" s="41"/>
      <c r="N421" s="41"/>
      <c r="O421" s="41"/>
      <c r="P421" s="41"/>
      <c r="Q421" s="41"/>
      <c r="R421" s="41"/>
      <c r="S421" s="41"/>
      <c r="T421" s="41"/>
      <c r="U421" s="19"/>
      <c r="V421" s="3"/>
      <c r="W421" s="75"/>
      <c r="X421" s="75"/>
      <c r="Y421" s="41"/>
      <c r="Z421" s="41"/>
      <c r="AA421" s="41"/>
      <c r="AB421" s="41"/>
      <c r="AC421" s="41"/>
      <c r="AD421" s="41"/>
      <c r="AE421" s="41"/>
      <c r="AF421" s="41"/>
      <c r="AG421" s="41"/>
      <c r="AH421" s="19"/>
      <c r="AI421" s="3"/>
      <c r="AJ421" s="75"/>
      <c r="AK421" s="75"/>
      <c r="AL421" s="75"/>
      <c r="AM421" s="75"/>
      <c r="AN421" s="75"/>
      <c r="AO421" s="75"/>
      <c r="AP421" s="75"/>
      <c r="AQ421" s="75"/>
      <c r="AR421" s="21"/>
      <c r="AS421" s="3"/>
      <c r="AT421" s="75"/>
      <c r="AU421" s="75"/>
      <c r="AV421" s="75"/>
      <c r="AW421" s="75"/>
      <c r="AX421" s="75"/>
      <c r="AY421" s="75"/>
      <c r="AZ421" s="75"/>
      <c r="BA421" s="75"/>
      <c r="BB421" s="21"/>
      <c r="BC421" s="3"/>
      <c r="BD421" s="75"/>
      <c r="BE421" s="75"/>
      <c r="BF421" s="75"/>
      <c r="BG421" s="75"/>
      <c r="BH421" s="75"/>
      <c r="BI421" s="75"/>
      <c r="BJ421" s="75"/>
      <c r="BK421" s="75"/>
      <c r="BL421" s="21"/>
      <c r="BM421" s="3"/>
      <c r="BN421" s="75"/>
      <c r="BO421" s="75"/>
      <c r="BP421" s="75"/>
      <c r="BQ421" s="75"/>
      <c r="BR421" s="75"/>
      <c r="BS421" s="75"/>
      <c r="BT421" s="75"/>
      <c r="BU421" s="75"/>
      <c r="BV421" s="21"/>
      <c r="BW421" s="47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9"/>
      <c r="DT421" s="47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9"/>
    </row>
    <row r="422" spans="1:172" x14ac:dyDescent="0.2">
      <c r="A422" s="2" t="str">
        <f t="shared" si="1932"/>
        <v>JARI1</v>
      </c>
      <c r="B422" s="21">
        <f t="shared" si="1933"/>
        <v>2027</v>
      </c>
      <c r="C422" s="38">
        <f>C399</f>
        <v>14.209834922183795</v>
      </c>
      <c r="D422" s="42">
        <f>Tracking!DC50</f>
        <v>20.952436517854725</v>
      </c>
      <c r="E422" s="42">
        <f>Tracking!DF50</f>
        <v>9.5620764550909705</v>
      </c>
      <c r="F422" s="42">
        <f>Tracking!DG50</f>
        <v>15.842137453857202</v>
      </c>
      <c r="G422" s="42">
        <f>G399</f>
        <v>4.3893142559999996</v>
      </c>
      <c r="H422" s="104">
        <f>H399</f>
        <v>9.4842666107000007</v>
      </c>
      <c r="I422" s="3"/>
      <c r="J422" s="75"/>
      <c r="K422" s="75"/>
      <c r="L422" s="41"/>
      <c r="M422" s="41"/>
      <c r="N422" s="41"/>
      <c r="O422" s="41"/>
      <c r="P422" s="41"/>
      <c r="Q422" s="41"/>
      <c r="R422" s="41"/>
      <c r="S422" s="41"/>
      <c r="T422" s="41"/>
      <c r="U422" s="19"/>
      <c r="V422" s="3"/>
      <c r="W422" s="75"/>
      <c r="X422" s="75"/>
      <c r="Y422" s="41"/>
      <c r="Z422" s="41"/>
      <c r="AA422" s="41"/>
      <c r="AB422" s="41"/>
      <c r="AC422" s="41"/>
      <c r="AD422" s="41"/>
      <c r="AE422" s="41"/>
      <c r="AF422" s="41"/>
      <c r="AG422" s="41"/>
      <c r="AH422" s="19"/>
      <c r="AI422" s="3"/>
      <c r="AJ422" s="75"/>
      <c r="AK422" s="75"/>
      <c r="AL422" s="75"/>
      <c r="AM422" s="75"/>
      <c r="AN422" s="75"/>
      <c r="AO422" s="75"/>
      <c r="AP422" s="75"/>
      <c r="AQ422" s="75"/>
      <c r="AR422" s="21"/>
      <c r="AS422" s="3"/>
      <c r="AT422" s="75"/>
      <c r="AU422" s="75"/>
      <c r="AV422" s="75"/>
      <c r="AW422" s="75"/>
      <c r="AX422" s="75"/>
      <c r="AY422" s="75"/>
      <c r="AZ422" s="75"/>
      <c r="BA422" s="75"/>
      <c r="BB422" s="21"/>
      <c r="BC422" s="3"/>
      <c r="BD422" s="75"/>
      <c r="BE422" s="75"/>
      <c r="BF422" s="75"/>
      <c r="BG422" s="75"/>
      <c r="BH422" s="75"/>
      <c r="BI422" s="75"/>
      <c r="BJ422" s="75"/>
      <c r="BK422" s="75"/>
      <c r="BL422" s="21"/>
      <c r="BM422" s="3"/>
      <c r="BN422" s="75"/>
      <c r="BO422" s="75"/>
      <c r="BP422" s="75"/>
      <c r="BQ422" s="75"/>
      <c r="BR422" s="75"/>
      <c r="BS422" s="75"/>
      <c r="BT422" s="75"/>
      <c r="BU422" s="75"/>
      <c r="BV422" s="21"/>
      <c r="BW422" s="47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9"/>
      <c r="DT422" s="47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9"/>
    </row>
    <row r="423" spans="1:172" ht="12" thickBot="1" x14ac:dyDescent="0.25">
      <c r="A423" s="29" t="str">
        <f>A422</f>
        <v>JARI1</v>
      </c>
      <c r="B423" s="30">
        <v>2028</v>
      </c>
      <c r="C423" s="126">
        <f>C399</f>
        <v>14.209834922183795</v>
      </c>
      <c r="D423" s="50">
        <f>Tracking!DC51</f>
        <v>20.642485979823519</v>
      </c>
      <c r="E423" s="50">
        <f>Tracking!DF51</f>
        <v>9.36</v>
      </c>
      <c r="F423" s="50">
        <f>Tracking!DG51</f>
        <v>15.31</v>
      </c>
      <c r="G423" s="50">
        <f>G399</f>
        <v>4.3893142559999996</v>
      </c>
      <c r="H423" s="50">
        <f>H399</f>
        <v>9.4842666107000007</v>
      </c>
      <c r="I423" s="88"/>
      <c r="J423" s="29"/>
      <c r="K423" s="50">
        <f>E423</f>
        <v>9.36</v>
      </c>
      <c r="L423" s="52"/>
      <c r="M423" s="52" t="str">
        <f t="shared" ref="M423" si="1934">IF(L423="","",L423-U423)</f>
        <v/>
      </c>
      <c r="N423" s="52"/>
      <c r="O423" s="52"/>
      <c r="P423" s="52"/>
      <c r="Q423" s="52"/>
      <c r="R423" s="52"/>
      <c r="S423" s="52"/>
      <c r="T423" s="52"/>
      <c r="U423" s="87"/>
      <c r="V423" s="88"/>
      <c r="W423" s="29"/>
      <c r="X423" s="50">
        <f>F423</f>
        <v>15.31</v>
      </c>
      <c r="Y423" s="52"/>
      <c r="Z423" s="52" t="str">
        <f t="shared" ref="Z423" si="1935">IF(Y423="","",Y423-AH423)</f>
        <v/>
      </c>
      <c r="AA423" s="52"/>
      <c r="AB423" s="52"/>
      <c r="AC423" s="52"/>
      <c r="AD423" s="52"/>
      <c r="AE423" s="52"/>
      <c r="AF423" s="52"/>
      <c r="AG423" s="52"/>
      <c r="AH423" s="87"/>
      <c r="AI423" s="88"/>
      <c r="AJ423" s="29"/>
      <c r="AK423" s="29"/>
      <c r="AL423" s="29"/>
      <c r="AM423" s="29"/>
      <c r="AN423" s="29"/>
      <c r="AO423" s="29"/>
      <c r="AP423" s="29"/>
      <c r="AQ423" s="29"/>
      <c r="AR423" s="30"/>
      <c r="AS423" s="88"/>
      <c r="AT423" s="29"/>
      <c r="AU423" s="29"/>
      <c r="AV423" s="29"/>
      <c r="AW423" s="29"/>
      <c r="AX423" s="29"/>
      <c r="AY423" s="29"/>
      <c r="AZ423" s="29"/>
      <c r="BA423" s="29"/>
      <c r="BB423" s="30"/>
      <c r="BC423" s="88"/>
      <c r="BD423" s="29"/>
      <c r="BE423" s="29"/>
      <c r="BF423" s="29"/>
      <c r="BG423" s="29"/>
      <c r="BH423" s="29"/>
      <c r="BI423" s="29"/>
      <c r="BJ423" s="29"/>
      <c r="BK423" s="29"/>
      <c r="BL423" s="30"/>
      <c r="BM423" s="88"/>
      <c r="BN423" s="29"/>
      <c r="BO423" s="29"/>
      <c r="BP423" s="29"/>
      <c r="BQ423" s="29"/>
      <c r="BR423" s="29"/>
      <c r="BS423" s="29"/>
      <c r="BT423" s="29"/>
      <c r="BU423" s="29"/>
      <c r="BV423" s="30"/>
      <c r="BW423" s="59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1"/>
      <c r="DT423" s="59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1"/>
    </row>
    <row r="424" spans="1:172" x14ac:dyDescent="0.2">
      <c r="A424" s="62"/>
      <c r="B424" s="63" t="s">
        <v>68</v>
      </c>
      <c r="C424" s="20"/>
      <c r="D424" s="41"/>
      <c r="E424" s="41"/>
      <c r="F424" s="41"/>
      <c r="G424" s="41"/>
      <c r="H424" s="41"/>
      <c r="I424" s="20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19"/>
      <c r="V424" s="20"/>
      <c r="W424" s="41"/>
      <c r="X424" s="41"/>
      <c r="Y424" s="40"/>
      <c r="Z424" s="40"/>
      <c r="AA424" s="40"/>
      <c r="AB424" s="40"/>
      <c r="AC424" s="40"/>
      <c r="AD424" s="40"/>
      <c r="AE424" s="40"/>
      <c r="AF424" s="40"/>
      <c r="AG424" s="40"/>
      <c r="AH424" s="28"/>
      <c r="AI424" s="20"/>
      <c r="AJ424" s="43"/>
      <c r="AK424" s="43"/>
      <c r="AL424" s="43"/>
      <c r="AM424" s="43"/>
      <c r="AN424" s="43"/>
      <c r="AO424" s="43"/>
      <c r="AP424" s="43"/>
      <c r="AQ424" s="43"/>
      <c r="AR424" s="44"/>
      <c r="AS424" s="20"/>
      <c r="AT424" s="43"/>
      <c r="AU424" s="43"/>
      <c r="AV424" s="43"/>
      <c r="AW424" s="43"/>
      <c r="AX424" s="43"/>
      <c r="AY424" s="43"/>
      <c r="AZ424" s="43"/>
      <c r="BA424" s="43"/>
      <c r="BB424" s="44"/>
      <c r="BC424" s="20"/>
      <c r="BD424" s="45"/>
      <c r="BE424" s="45"/>
      <c r="BF424" s="45"/>
      <c r="BG424" s="45"/>
      <c r="BH424" s="45"/>
      <c r="BI424" s="45"/>
      <c r="BJ424" s="45"/>
      <c r="BK424" s="45"/>
      <c r="BL424" s="46"/>
      <c r="BM424" s="20"/>
      <c r="BN424" s="45"/>
      <c r="BO424" s="45"/>
      <c r="BP424" s="45"/>
      <c r="BQ424" s="45"/>
      <c r="BR424" s="45"/>
      <c r="BS424" s="45"/>
      <c r="BT424" s="45"/>
      <c r="BU424" s="45"/>
      <c r="BV424" s="46"/>
      <c r="BW424" s="47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9"/>
      <c r="DT424" s="47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9"/>
    </row>
    <row r="425" spans="1:172" x14ac:dyDescent="0.2">
      <c r="A425" s="62" t="s">
        <v>98</v>
      </c>
      <c r="B425" s="63" t="s">
        <v>67</v>
      </c>
      <c r="C425" s="20"/>
      <c r="D425" s="41"/>
      <c r="E425" s="41"/>
      <c r="F425" s="41"/>
      <c r="G425" s="41"/>
      <c r="H425" s="41"/>
      <c r="I425" s="20"/>
      <c r="J425" s="64">
        <f t="shared" ref="J425:J438" si="1936">IF(J399="","",J399)</f>
        <v>14.209834922183795</v>
      </c>
      <c r="K425" s="41"/>
      <c r="L425" s="64">
        <f>IF(COUNT(L395:L399)&lt;3,"",AVERAGE(L395:L399))</f>
        <v>42.296162960309616</v>
      </c>
      <c r="M425" s="64">
        <f t="shared" ref="M425:U425" si="1937">IF(COUNT(M395:M399)&lt;3,"",AVERAGE(M395:M399))</f>
        <v>31.296162960309616</v>
      </c>
      <c r="N425" s="64">
        <f t="shared" si="1937"/>
        <v>17.475758014657444</v>
      </c>
      <c r="O425" s="64">
        <f t="shared" si="1937"/>
        <v>3.7345900086462454</v>
      </c>
      <c r="P425" s="64">
        <f t="shared" si="1937"/>
        <v>5.5603894021739135</v>
      </c>
      <c r="Q425" s="64">
        <f t="shared" si="1937"/>
        <v>2.9687587285902506</v>
      </c>
      <c r="R425" s="64">
        <f t="shared" si="1937"/>
        <v>0.24519698863636363</v>
      </c>
      <c r="S425" s="64">
        <f t="shared" si="1937"/>
        <v>1.2343169911067193</v>
      </c>
      <c r="T425" s="64">
        <f t="shared" si="1937"/>
        <v>7.7154004446640306E-2</v>
      </c>
      <c r="U425" s="65">
        <f t="shared" si="1937"/>
        <v>11</v>
      </c>
      <c r="V425" s="20"/>
      <c r="W425" s="64">
        <f t="shared" ref="W425:W438" si="1938">IF(W399="","",W399)</f>
        <v>28.081298892572462</v>
      </c>
      <c r="X425" s="41"/>
      <c r="Y425" s="64">
        <f>IF(COUNT(Y395:Y399)&lt;3,"",AVERAGE(Y395:Y399))</f>
        <v>173.31248794836955</v>
      </c>
      <c r="Z425" s="64">
        <f t="shared" ref="Z425:AH425" si="1939">IF(COUNT(Z395:Z399)&lt;3,"",AVERAGE(Z395:Z399))</f>
        <v>162.31248794836955</v>
      </c>
      <c r="AA425" s="64">
        <f t="shared" si="1939"/>
        <v>131.83473698605073</v>
      </c>
      <c r="AB425" s="64">
        <f t="shared" si="1939"/>
        <v>4.949269592572465</v>
      </c>
      <c r="AC425" s="64">
        <f t="shared" si="1939"/>
        <v>15.508154852536231</v>
      </c>
      <c r="AD425" s="64">
        <f t="shared" si="1939"/>
        <v>6.2458073731884056</v>
      </c>
      <c r="AE425" s="64">
        <f t="shared" si="1939"/>
        <v>0.80280499619565227</v>
      </c>
      <c r="AF425" s="64">
        <f t="shared" si="1939"/>
        <v>2.7231960902173915</v>
      </c>
      <c r="AG425" s="64">
        <f t="shared" si="1939"/>
        <v>0.2485164277173913</v>
      </c>
      <c r="AH425" s="65">
        <f t="shared" si="1939"/>
        <v>11</v>
      </c>
      <c r="AI425" s="66">
        <f>J425</f>
        <v>14.209834922183795</v>
      </c>
      <c r="AJ425" s="67">
        <f>L425/L425</f>
        <v>1</v>
      </c>
      <c r="AK425" s="67">
        <f>N425/L425</f>
        <v>0.41317596660142808</v>
      </c>
      <c r="AL425" s="67">
        <f>O425/L425</f>
        <v>8.8296189234724556E-2</v>
      </c>
      <c r="AM425" s="67">
        <f>P425/L425</f>
        <v>0.13146321115207871</v>
      </c>
      <c r="AN425" s="67">
        <f>Q425/L425</f>
        <v>7.0189788406482878E-2</v>
      </c>
      <c r="AO425" s="67">
        <f>R425/L425</f>
        <v>5.7971449766366411E-3</v>
      </c>
      <c r="AP425" s="67">
        <f>S425/L425</f>
        <v>2.9182717880697418E-2</v>
      </c>
      <c r="AQ425" s="67">
        <f>T425/L425</f>
        <v>1.8241372041014928E-3</v>
      </c>
      <c r="AR425" s="68">
        <f>U425/L425</f>
        <v>0.26007087239384608</v>
      </c>
      <c r="AS425" s="66">
        <f>W425</f>
        <v>28.081298892572462</v>
      </c>
      <c r="AT425" s="67">
        <f>Y425/Y425</f>
        <v>1</v>
      </c>
      <c r="AU425" s="67">
        <f>AA425/Y425</f>
        <v>0.76067650142628385</v>
      </c>
      <c r="AV425" s="67">
        <f>AB425/Y425</f>
        <v>2.8556912725451564E-2</v>
      </c>
      <c r="AW425" s="67">
        <f>AC425/Y425</f>
        <v>8.9480885284828227E-2</v>
      </c>
      <c r="AX425" s="67">
        <f>AD425/Y425</f>
        <v>3.6037838052668518E-2</v>
      </c>
      <c r="AY425" s="67">
        <f>AE425/Y425</f>
        <v>4.6321243535250092E-3</v>
      </c>
      <c r="AZ425" s="67">
        <f>AF425/Y425</f>
        <v>1.5712636304826701E-2</v>
      </c>
      <c r="BA425" s="67">
        <f>AG425/Y425</f>
        <v>1.4339210674272087E-3</v>
      </c>
      <c r="BB425" s="68">
        <f>AH425/Y425</f>
        <v>6.3469171380639011E-2</v>
      </c>
      <c r="BC425" s="66">
        <f>J425</f>
        <v>14.209834922183795</v>
      </c>
      <c r="BD425" s="69">
        <f>BC425</f>
        <v>14.209834922183795</v>
      </c>
      <c r="BE425" s="69">
        <f>BC425*AK425</f>
        <v>5.8711622792200178</v>
      </c>
      <c r="BF425" s="69">
        <f>BC425*AL425</f>
        <v>1.2546742732833378</v>
      </c>
      <c r="BG425" s="69">
        <f>BC425*AM425</f>
        <v>1.86807052881123</v>
      </c>
      <c r="BH425" s="69">
        <f>BC425*AN425</f>
        <v>0.99738530647913171</v>
      </c>
      <c r="BI425" s="69">
        <f>BC425*AO425</f>
        <v>8.2376473137973708E-2</v>
      </c>
      <c r="BJ425" s="69">
        <f>BC425*AP425</f>
        <v>0.41468160366537166</v>
      </c>
      <c r="BK425" s="69">
        <f>BC425*AQ425</f>
        <v>2.5920688545696104E-2</v>
      </c>
      <c r="BL425" s="70">
        <f>BC425*AR425</f>
        <v>3.6955641647848796</v>
      </c>
      <c r="BM425" s="66">
        <f>W425</f>
        <v>28.081298892572462</v>
      </c>
      <c r="BN425" s="69">
        <f>BM425</f>
        <v>28.081298892572462</v>
      </c>
      <c r="BO425" s="69">
        <f>BM425*AU425</f>
        <v>21.360784197107801</v>
      </c>
      <c r="BP425" s="69">
        <f>BM425*AV425</f>
        <v>0.8019152016925114</v>
      </c>
      <c r="BQ425" s="69">
        <f>BM425*AW425</f>
        <v>2.5127394848552504</v>
      </c>
      <c r="BR425" s="69">
        <f>BM425*AX425</f>
        <v>1.0119893017991062</v>
      </c>
      <c r="BS425" s="69">
        <f>BM425*AY425</f>
        <v>0.13007606847889977</v>
      </c>
      <c r="BT425" s="69">
        <f>BM425*AZ425</f>
        <v>0.44123123646612389</v>
      </c>
      <c r="BU425" s="69">
        <f>BM425*BA425</f>
        <v>4.0266366082779996E-2</v>
      </c>
      <c r="BV425" s="70">
        <f>BM425*BB425</f>
        <v>1.78229677200363</v>
      </c>
      <c r="BW425" s="71">
        <f>IF(COUNT(BW395:BW399)&lt;3,"",AVERAGE(BW395:BW399))</f>
        <v>6.588652276844531</v>
      </c>
      <c r="BX425" s="71">
        <f t="shared" ref="BX425:EI425" si="1940">IF(COUNT(BX395:BX399)&lt;3,"",AVERAGE(BX395:BX399))</f>
        <v>4.5314572916666664</v>
      </c>
      <c r="BY425" s="71">
        <f t="shared" si="1940"/>
        <v>6.9585718214756254</v>
      </c>
      <c r="BZ425" s="71">
        <f t="shared" si="1940"/>
        <v>5.0198733296277993</v>
      </c>
      <c r="CA425" s="71">
        <f t="shared" si="1940"/>
        <v>2.2321578355566536</v>
      </c>
      <c r="CB425" s="71">
        <f t="shared" si="1940"/>
        <v>0.46950561635375493</v>
      </c>
      <c r="CC425" s="71">
        <f t="shared" si="1940"/>
        <v>1.7630203903162054</v>
      </c>
      <c r="CD425" s="71">
        <f t="shared" si="1940"/>
        <v>0.29687587285902506</v>
      </c>
      <c r="CE425" s="71">
        <f t="shared" si="1940"/>
        <v>0.24519698863636363</v>
      </c>
      <c r="CF425" s="71">
        <f t="shared" si="1940"/>
        <v>2.0571949851778655</v>
      </c>
      <c r="CG425" s="71">
        <f t="shared" si="1940"/>
        <v>1.3116971755599473E-2</v>
      </c>
      <c r="CH425" s="71">
        <f t="shared" si="1940"/>
        <v>6.0908230401844534E-3</v>
      </c>
      <c r="CI425" s="71">
        <f t="shared" si="1940"/>
        <v>3.1438405797101451E-4</v>
      </c>
      <c r="CJ425" s="71">
        <f t="shared" si="1940"/>
        <v>1.5656867588932806E-3</v>
      </c>
      <c r="CK425" s="71">
        <f t="shared" si="1940"/>
        <v>2.0120869976943345E-2</v>
      </c>
      <c r="CL425" s="71">
        <f t="shared" si="1940"/>
        <v>0.35964843544137015</v>
      </c>
      <c r="CM425" s="71">
        <f t="shared" si="1940"/>
        <v>8.2331521739130442E-2</v>
      </c>
      <c r="CN425" s="71">
        <f t="shared" si="1940"/>
        <v>5.035025527009223E-3</v>
      </c>
      <c r="CO425" s="71">
        <f t="shared" si="1940"/>
        <v>6.7997661396574441E-2</v>
      </c>
      <c r="CP425" s="71">
        <f t="shared" si="1940"/>
        <v>0.16075607707509881</v>
      </c>
      <c r="CQ425" s="71">
        <f t="shared" si="1940"/>
        <v>0.3110808959156785</v>
      </c>
      <c r="CR425" s="71">
        <f t="shared" si="1940"/>
        <v>0.28948202816205537</v>
      </c>
      <c r="CS425" s="71">
        <f t="shared" si="1940"/>
        <v>0.15013910984848483</v>
      </c>
      <c r="CT425" s="71">
        <f t="shared" si="1940"/>
        <v>0.97945577239789183</v>
      </c>
      <c r="CU425" s="71">
        <f t="shared" si="1940"/>
        <v>-5.148814640974967E-2</v>
      </c>
      <c r="CV425" s="71">
        <f t="shared" si="1940"/>
        <v>1.2676301054018445E-4</v>
      </c>
      <c r="CW425" s="71">
        <f t="shared" si="1940"/>
        <v>1.8615859683794464E-4</v>
      </c>
      <c r="CX425" s="71">
        <f t="shared" si="1940"/>
        <v>7.3079874835309624E-4</v>
      </c>
      <c r="CY425" s="71">
        <f t="shared" si="1940"/>
        <v>2.3043125823451908E-2</v>
      </c>
      <c r="CZ425" s="71">
        <f t="shared" si="1940"/>
        <v>1.4851152832674572E-3</v>
      </c>
      <c r="DA425" s="71">
        <f t="shared" si="1940"/>
        <v>8.0470335144927543E-3</v>
      </c>
      <c r="DB425" s="71">
        <f t="shared" si="1940"/>
        <v>7.0319952239789193E-4</v>
      </c>
      <c r="DC425" s="71">
        <f t="shared" si="1940"/>
        <v>1.1309288537549408E-4</v>
      </c>
      <c r="DD425" s="71">
        <f t="shared" si="1940"/>
        <v>0.36395773221343874</v>
      </c>
      <c r="DE425" s="71">
        <f t="shared" si="1940"/>
        <v>1.4801852766798419E-2</v>
      </c>
      <c r="DF425" s="71">
        <f t="shared" si="1940"/>
        <v>6.7608695652173907E-5</v>
      </c>
      <c r="DG425" s="71">
        <f t="shared" si="1940"/>
        <v>3.8386980401844538E-2</v>
      </c>
      <c r="DH425" s="71">
        <f t="shared" si="1940"/>
        <v>1.2692728919631093E-4</v>
      </c>
      <c r="DI425" s="71">
        <f t="shared" si="1940"/>
        <v>7.6718997035573136E-4</v>
      </c>
      <c r="DJ425" s="71">
        <f t="shared" si="1940"/>
        <v>5.3362986660079055E-2</v>
      </c>
      <c r="DK425" s="71">
        <f t="shared" si="1940"/>
        <v>5.1423729001976289E-2</v>
      </c>
      <c r="DL425" s="71">
        <f t="shared" si="1940"/>
        <v>1.4701292819499344E-4</v>
      </c>
      <c r="DM425" s="71">
        <f t="shared" si="1940"/>
        <v>1.6141504981884058</v>
      </c>
      <c r="DN425" s="71">
        <f t="shared" si="1940"/>
        <v>0.54112910408432147</v>
      </c>
      <c r="DO425" s="71">
        <f t="shared" si="1940"/>
        <v>1.6531410573122531E-3</v>
      </c>
      <c r="DP425" s="71">
        <f t="shared" si="1940"/>
        <v>3.3754981884057968E-4</v>
      </c>
      <c r="DQ425" s="71">
        <f t="shared" si="1940"/>
        <v>3.589983942687747E-3</v>
      </c>
      <c r="DR425" s="71">
        <f t="shared" si="1940"/>
        <v>2.7073040184453228E-5</v>
      </c>
      <c r="DS425" s="72">
        <f t="shared" si="1940"/>
        <v>99.549265842803038</v>
      </c>
      <c r="DT425" s="73">
        <f t="shared" si="1940"/>
        <v>23.711775536231883</v>
      </c>
      <c r="DU425" s="71">
        <f t="shared" si="1940"/>
        <v>19.173115385869565</v>
      </c>
      <c r="DV425" s="71">
        <f t="shared" si="1940"/>
        <v>22.441872444444442</v>
      </c>
      <c r="DW425" s="71">
        <f t="shared" si="1940"/>
        <v>18.150725082971015</v>
      </c>
      <c r="DX425" s="71">
        <f t="shared" si="1940"/>
        <v>11.821402210326086</v>
      </c>
      <c r="DY425" s="71">
        <f t="shared" si="1940"/>
        <v>0.55890785398550724</v>
      </c>
      <c r="DZ425" s="71">
        <f t="shared" si="1940"/>
        <v>4.3060897989130442</v>
      </c>
      <c r="EA425" s="71">
        <f t="shared" si="1940"/>
        <v>0.62458073731884045</v>
      </c>
      <c r="EB425" s="71">
        <f t="shared" si="1940"/>
        <v>0.80280499619565227</v>
      </c>
      <c r="EC425" s="71">
        <f t="shared" si="1940"/>
        <v>4.5386601503623183</v>
      </c>
      <c r="ED425" s="71">
        <f t="shared" si="1940"/>
        <v>3.6939178260869558E-2</v>
      </c>
      <c r="EE425" s="71">
        <f t="shared" si="1940"/>
        <v>2.8574245652173914E-2</v>
      </c>
      <c r="EF425" s="71">
        <f t="shared" si="1940"/>
        <v>5.9008115942028991E-4</v>
      </c>
      <c r="EG425" s="71">
        <f t="shared" si="1940"/>
        <v>3.0692742753623192E-3</v>
      </c>
      <c r="EH425" s="71">
        <f t="shared" si="1940"/>
        <v>3.4407299456521739E-2</v>
      </c>
      <c r="EI425" s="71">
        <f t="shared" si="1940"/>
        <v>0.67459637318840582</v>
      </c>
      <c r="EJ425" s="71">
        <f t="shared" ref="EJ425:FP425" si="1941">IF(COUNT(EJ395:EJ399)&lt;3,"",AVERAGE(EJ395:EJ399))</f>
        <v>0.10827842028985507</v>
      </c>
      <c r="EK425" s="71">
        <f t="shared" si="1941"/>
        <v>6.2723242753623199E-3</v>
      </c>
      <c r="EL425" s="71">
        <f t="shared" si="1941"/>
        <v>0.20507467572463767</v>
      </c>
      <c r="EM425" s="71">
        <f t="shared" si="1941"/>
        <v>0.5642558605072463</v>
      </c>
      <c r="EN425" s="71">
        <f t="shared" si="1941"/>
        <v>0.68813893115942015</v>
      </c>
      <c r="EO425" s="71">
        <f t="shared" si="1941"/>
        <v>0.77023626268115941</v>
      </c>
      <c r="EP425" s="71">
        <f t="shared" si="1941"/>
        <v>0.16456638043478261</v>
      </c>
      <c r="EQ425" s="71">
        <f t="shared" si="1941"/>
        <v>2.3922721105072466</v>
      </c>
      <c r="ER425" s="71">
        <f t="shared" si="1941"/>
        <v>-0.22280535869565216</v>
      </c>
      <c r="ES425" s="71">
        <f t="shared" si="1941"/>
        <v>0</v>
      </c>
      <c r="ET425" s="71">
        <f t="shared" si="1941"/>
        <v>3.0238442028985511E-4</v>
      </c>
      <c r="EU425" s="71">
        <f t="shared" si="1941"/>
        <v>1.2037480072463768E-3</v>
      </c>
      <c r="EV425" s="71">
        <f t="shared" si="1941"/>
        <v>4.3793783152173922E-2</v>
      </c>
      <c r="EW425" s="71">
        <f t="shared" si="1941"/>
        <v>5.0291369565217386E-3</v>
      </c>
      <c r="EX425" s="71">
        <f t="shared" si="1941"/>
        <v>2.1541183333333332E-2</v>
      </c>
      <c r="EY425" s="71">
        <f t="shared" si="1941"/>
        <v>1.1429528985507247E-3</v>
      </c>
      <c r="EZ425" s="71">
        <f t="shared" si="1941"/>
        <v>2.7260525362318841E-4</v>
      </c>
      <c r="FA425" s="71">
        <f t="shared" si="1941"/>
        <v>0.43326142934782613</v>
      </c>
      <c r="FB425" s="71">
        <f t="shared" si="1941"/>
        <v>2.6905445652173919E-2</v>
      </c>
      <c r="FC425" s="71">
        <f t="shared" si="1941"/>
        <v>0</v>
      </c>
      <c r="FD425" s="71">
        <f t="shared" si="1941"/>
        <v>6.6816441304347829E-2</v>
      </c>
      <c r="FE425" s="71">
        <f t="shared" si="1941"/>
        <v>1.823514492753623E-4</v>
      </c>
      <c r="FF425" s="71">
        <f t="shared" si="1941"/>
        <v>1.5558257246376811E-3</v>
      </c>
      <c r="FG425" s="71">
        <f t="shared" si="1941"/>
        <v>0.22140743496376811</v>
      </c>
      <c r="FH425" s="71">
        <f t="shared" si="1941"/>
        <v>0.19723207264492754</v>
      </c>
      <c r="FI425" s="71">
        <f t="shared" si="1941"/>
        <v>3.006463768115942E-4</v>
      </c>
      <c r="FJ425" s="71">
        <f t="shared" si="1941"/>
        <v>9.1522547753623194</v>
      </c>
      <c r="FK425" s="71">
        <f t="shared" si="1941"/>
        <v>2.8657944724637678</v>
      </c>
      <c r="FL425" s="71">
        <f t="shared" si="1941"/>
        <v>7.5553739130434783E-3</v>
      </c>
      <c r="FM425" s="71">
        <f t="shared" si="1941"/>
        <v>6.1054583333333343E-4</v>
      </c>
      <c r="FN425" s="71">
        <f t="shared" si="1941"/>
        <v>6.7224070652173919E-3</v>
      </c>
      <c r="FO425" s="71">
        <f t="shared" si="1941"/>
        <v>2.7778804347826087E-5</v>
      </c>
      <c r="FP425" s="72">
        <f t="shared" si="1941"/>
        <v>24.76882568224638</v>
      </c>
    </row>
    <row r="426" spans="1:172" x14ac:dyDescent="0.2">
      <c r="A426" s="62" t="s">
        <v>98</v>
      </c>
      <c r="B426" s="63" t="s">
        <v>79</v>
      </c>
      <c r="C426" s="20"/>
      <c r="D426" s="41"/>
      <c r="E426" s="41"/>
      <c r="F426" s="41"/>
      <c r="G426" s="41"/>
      <c r="H426" s="41"/>
      <c r="I426" s="20"/>
      <c r="J426" s="64">
        <f t="shared" si="1936"/>
        <v>14.35174402108037</v>
      </c>
      <c r="K426" s="41"/>
      <c r="L426" s="64">
        <f t="shared" ref="L426:U426" si="1942">IF(COUNT(L396:L400)&lt;3,"",AVERAGE(L396:L400))</f>
        <v>42.941172868247698</v>
      </c>
      <c r="M426" s="64">
        <f t="shared" si="1942"/>
        <v>31.941172868247691</v>
      </c>
      <c r="N426" s="64">
        <f t="shared" si="1942"/>
        <v>17.976755661725953</v>
      </c>
      <c r="O426" s="64">
        <f t="shared" si="1942"/>
        <v>3.8438846735836636</v>
      </c>
      <c r="P426" s="64">
        <f t="shared" si="1942"/>
        <v>5.5008369384057971</v>
      </c>
      <c r="Q426" s="64">
        <f t="shared" si="1942"/>
        <v>3.0203153162055338</v>
      </c>
      <c r="R426" s="64">
        <f t="shared" si="1942"/>
        <v>0.24254259090909089</v>
      </c>
      <c r="S426" s="64">
        <f t="shared" si="1942"/>
        <v>1.2725980928853755</v>
      </c>
      <c r="T426" s="64">
        <f t="shared" si="1942"/>
        <v>8.4240453557312245E-2</v>
      </c>
      <c r="U426" s="65">
        <f t="shared" si="1942"/>
        <v>11</v>
      </c>
      <c r="V426" s="20"/>
      <c r="W426" s="64">
        <f t="shared" si="1938"/>
        <v>28.529723194057972</v>
      </c>
      <c r="X426" s="41"/>
      <c r="Y426" s="64">
        <f t="shared" ref="Y426:AH426" si="1943">IF(COUNT(Y396:Y400)&lt;3,"",AVERAGE(Y396:Y400))</f>
        <v>181.85944275869562</v>
      </c>
      <c r="Z426" s="64">
        <f t="shared" si="1943"/>
        <v>170.85944275869562</v>
      </c>
      <c r="AA426" s="64">
        <f t="shared" si="1943"/>
        <v>140.36993350884057</v>
      </c>
      <c r="AB426" s="64">
        <f t="shared" si="1943"/>
        <v>4.7188653540579724</v>
      </c>
      <c r="AC426" s="64">
        <f t="shared" si="1943"/>
        <v>15.255937482028987</v>
      </c>
      <c r="AD426" s="64">
        <f t="shared" si="1943"/>
        <v>6.6555498985507242</v>
      </c>
      <c r="AE426" s="64">
        <f t="shared" si="1943"/>
        <v>0.73857775695652184</v>
      </c>
      <c r="AF426" s="64">
        <f t="shared" si="1943"/>
        <v>2.8823789521739132</v>
      </c>
      <c r="AG426" s="64">
        <f t="shared" si="1943"/>
        <v>0.23819866217391303</v>
      </c>
      <c r="AH426" s="65">
        <f t="shared" si="1943"/>
        <v>11</v>
      </c>
      <c r="AI426" s="66">
        <f t="shared" ref="AI426:AI434" si="1944">J426</f>
        <v>14.35174402108037</v>
      </c>
      <c r="AJ426" s="67">
        <f t="shared" ref="AJ426:AJ434" si="1945">L426/L426</f>
        <v>1</v>
      </c>
      <c r="AK426" s="67">
        <f t="shared" ref="AK426:AK434" si="1946">N426/L426</f>
        <v>0.41863681080352222</v>
      </c>
      <c r="AL426" s="67">
        <f t="shared" ref="AL426:AL434" si="1947">O426/L426</f>
        <v>8.9515130044945171E-2</v>
      </c>
      <c r="AM426" s="67">
        <f t="shared" ref="AM426:AM434" si="1948">P426/L426</f>
        <v>0.12810169287372494</v>
      </c>
      <c r="AN426" s="67">
        <f t="shared" ref="AN426:AN434" si="1949">Q426/L426</f>
        <v>7.0336116003921909E-2</v>
      </c>
      <c r="AO426" s="67">
        <f t="shared" ref="AO426:AO434" si="1950">R426/L426</f>
        <v>5.6482525908936199E-3</v>
      </c>
      <c r="AP426" s="67">
        <f t="shared" ref="AP426:AP434" si="1951">S426/L426</f>
        <v>2.9635848484855475E-2</v>
      </c>
      <c r="AQ426" s="67">
        <f t="shared" ref="AQ426:AQ434" si="1952">T426/L426</f>
        <v>1.9617641515237414E-3</v>
      </c>
      <c r="AR426" s="68">
        <f t="shared" ref="AR426:AR434" si="1953">U426/L426</f>
        <v>0.25616440505130705</v>
      </c>
      <c r="AS426" s="66">
        <f t="shared" ref="AS426:AS434" si="1954">W426</f>
        <v>28.529723194057972</v>
      </c>
      <c r="AT426" s="67">
        <f t="shared" ref="AT426:AT434" si="1955">Y426/Y426</f>
        <v>1</v>
      </c>
      <c r="AU426" s="67">
        <f t="shared" ref="AU426:AU434" si="1956">AA426/Y426</f>
        <v>0.77185947223589402</v>
      </c>
      <c r="AV426" s="67">
        <f t="shared" ref="AV426:AV434" si="1957">AB426/Y426</f>
        <v>2.5947870962737454E-2</v>
      </c>
      <c r="AW426" s="67">
        <f t="shared" ref="AW426:AW434" si="1958">AC426/Y426</f>
        <v>8.3888618872937373E-2</v>
      </c>
      <c r="AX426" s="67">
        <f t="shared" ref="AX426:AX434" si="1959">AD426/Y426</f>
        <v>3.65972192457545E-2</v>
      </c>
      <c r="AY426" s="67">
        <f t="shared" ref="AY426:AY434" si="1960">AE426/Y426</f>
        <v>4.0612560214237578E-3</v>
      </c>
      <c r="AZ426" s="67">
        <f t="shared" ref="AZ426:AZ434" si="1961">AF426/Y426</f>
        <v>1.5849487430787214E-2</v>
      </c>
      <c r="BA426" s="67">
        <f t="shared" ref="BA426:BA434" si="1962">AG426/Y426</f>
        <v>1.3097954033103047E-3</v>
      </c>
      <c r="BB426" s="68">
        <f t="shared" ref="BB426:BB434" si="1963">AH426/Y426</f>
        <v>6.0486273537061271E-2</v>
      </c>
      <c r="BC426" s="66">
        <f t="shared" ref="BC426:BC434" si="1964">J426</f>
        <v>14.35174402108037</v>
      </c>
      <c r="BD426" s="69">
        <f t="shared" ref="BD426:BD434" si="1965">BC426</f>
        <v>14.35174402108037</v>
      </c>
      <c r="BE426" s="69">
        <f t="shared" ref="BE426:BE434" si="1966">BC426*AK426</f>
        <v>6.008168346453604</v>
      </c>
      <c r="BF426" s="69">
        <f t="shared" ref="BF426:BF434" si="1967">BC426*AL426</f>
        <v>1.2846982324187737</v>
      </c>
      <c r="BG426" s="69">
        <f t="shared" ref="BG426:BG434" si="1968">BC426*AM426</f>
        <v>1.8384827047907557</v>
      </c>
      <c r="BH426" s="69">
        <f t="shared" ref="BH426:BH434" si="1969">BC426*AN426</f>
        <v>1.0094459323253016</v>
      </c>
      <c r="BI426" s="69">
        <f t="shared" ref="BI426:BI434" si="1970">BC426*AO426</f>
        <v>8.1062275350909221E-2</v>
      </c>
      <c r="BJ426" s="69">
        <f t="shared" ref="BJ426:BJ434" si="1971">BC426*AP426</f>
        <v>0.4253261113021683</v>
      </c>
      <c r="BK426" s="69">
        <f t="shared" ref="BK426:BK434" si="1972">BC426*AQ426</f>
        <v>2.815473693240066E-2</v>
      </c>
      <c r="BL426" s="70">
        <f t="shared" ref="BL426:BL434" si="1973">BC426*AR426</f>
        <v>3.6764059686087061</v>
      </c>
      <c r="BM426" s="66">
        <f t="shared" ref="BM426:BM434" si="1974">W426</f>
        <v>28.529723194057972</v>
      </c>
      <c r="BN426" s="69">
        <f t="shared" ref="BN426:BN434" si="1975">BM426</f>
        <v>28.529723194057972</v>
      </c>
      <c r="BO426" s="69">
        <f t="shared" ref="BO426:BO434" si="1976">BM426*AU426</f>
        <v>22.02093708760173</v>
      </c>
      <c r="BP426" s="69">
        <f t="shared" ref="BP426:BP434" si="1977">BM426*AV426</f>
        <v>0.74028557604203404</v>
      </c>
      <c r="BQ426" s="69">
        <f t="shared" ref="BQ426:BQ434" si="1978">BM426*AW426</f>
        <v>2.3933190755767306</v>
      </c>
      <c r="BR426" s="69">
        <f t="shared" ref="BR426:BR434" si="1979">BM426*AX426</f>
        <v>1.044108534753627</v>
      </c>
      <c r="BS426" s="69">
        <f t="shared" ref="BS426:BS434" si="1980">BM426*AY426</f>
        <v>0.11586651011142099</v>
      </c>
      <c r="BT426" s="69">
        <f t="shared" ref="BT426:BT434" si="1981">BM426*AZ426</f>
        <v>0.45218148916806028</v>
      </c>
      <c r="BU426" s="69">
        <f t="shared" ref="BU426:BU434" si="1982">BM426*BA426</f>
        <v>3.7368100297292518E-2</v>
      </c>
      <c r="BV426" s="70">
        <f t="shared" ref="BV426:BV434" si="1983">BM426*BB426</f>
        <v>1.7256566410524319</v>
      </c>
      <c r="BW426" s="71">
        <f t="shared" ref="BW426:EH426" si="1984">IF(COUNT(BW396:BW400)&lt;3,"",AVERAGE(BW396:BW400))</f>
        <v>6.6641826548089584</v>
      </c>
      <c r="BX426" s="71">
        <f t="shared" si="1984"/>
        <v>4.5431858333333333</v>
      </c>
      <c r="BY426" s="71">
        <f t="shared" si="1984"/>
        <v>7.0777512071805004</v>
      </c>
      <c r="BZ426" s="71">
        <f t="shared" si="1984"/>
        <v>5.0977365803689061</v>
      </c>
      <c r="CA426" s="71">
        <f t="shared" si="1984"/>
        <v>2.3107734351119893</v>
      </c>
      <c r="CB426" s="71">
        <f t="shared" si="1984"/>
        <v>0.48607265974967062</v>
      </c>
      <c r="CC426" s="71">
        <f t="shared" si="1984"/>
        <v>1.7419463122529641</v>
      </c>
      <c r="CD426" s="71">
        <f t="shared" si="1984"/>
        <v>0.30203153162055341</v>
      </c>
      <c r="CE426" s="71">
        <f t="shared" si="1984"/>
        <v>0.24254259090909089</v>
      </c>
      <c r="CF426" s="71">
        <f t="shared" si="1984"/>
        <v>2.1209968214756256</v>
      </c>
      <c r="CG426" s="71">
        <f t="shared" si="1984"/>
        <v>1.4370494071146244E-2</v>
      </c>
      <c r="CH426" s="71">
        <f t="shared" si="1984"/>
        <v>7.37307509881423E-3</v>
      </c>
      <c r="CI426" s="71">
        <f t="shared" si="1984"/>
        <v>3.0000724637681161E-4</v>
      </c>
      <c r="CJ426" s="71">
        <f t="shared" si="1984"/>
        <v>1.5738827404479579E-3</v>
      </c>
      <c r="CK426" s="71">
        <f t="shared" si="1984"/>
        <v>1.9582279314888009E-2</v>
      </c>
      <c r="CL426" s="71">
        <f t="shared" si="1984"/>
        <v>0.39431374835309613</v>
      </c>
      <c r="CM426" s="71">
        <f t="shared" si="1984"/>
        <v>8.5029384057971016E-2</v>
      </c>
      <c r="CN426" s="71">
        <f t="shared" si="1984"/>
        <v>4.2313537549407117E-3</v>
      </c>
      <c r="CO426" s="71">
        <f t="shared" si="1984"/>
        <v>6.3298962450592883E-2</v>
      </c>
      <c r="CP426" s="71">
        <f t="shared" si="1984"/>
        <v>0.16866986166007908</v>
      </c>
      <c r="CQ426" s="71">
        <f t="shared" si="1984"/>
        <v>0.28648138339920948</v>
      </c>
      <c r="CR426" s="71">
        <f t="shared" si="1984"/>
        <v>0.26775478919631096</v>
      </c>
      <c r="CS426" s="71">
        <f t="shared" si="1984"/>
        <v>0.18154295454545455</v>
      </c>
      <c r="CT426" s="71">
        <f t="shared" si="1984"/>
        <v>0.96774795125164681</v>
      </c>
      <c r="CU426" s="71">
        <f t="shared" si="1984"/>
        <v>-3.8577183794466403E-2</v>
      </c>
      <c r="CV426" s="71">
        <f t="shared" si="1984"/>
        <v>1.0141040843214757E-4</v>
      </c>
      <c r="CW426" s="71">
        <f t="shared" si="1984"/>
        <v>1.6559354413702237E-4</v>
      </c>
      <c r="CX426" s="71">
        <f t="shared" si="1984"/>
        <v>8.118056653491437E-4</v>
      </c>
      <c r="CY426" s="71">
        <f t="shared" si="1984"/>
        <v>2.3765333992094861E-2</v>
      </c>
      <c r="CZ426" s="71">
        <f t="shared" si="1984"/>
        <v>1.6191755599472991E-3</v>
      </c>
      <c r="DA426" s="71">
        <f t="shared" si="1984"/>
        <v>6.9739601449275365E-3</v>
      </c>
      <c r="DB426" s="71">
        <f t="shared" si="1984"/>
        <v>6.866429512516469E-4</v>
      </c>
      <c r="DC426" s="71">
        <f t="shared" si="1984"/>
        <v>1.1614097496706194E-4</v>
      </c>
      <c r="DD426" s="71">
        <f t="shared" si="1984"/>
        <v>0.37680035243741766</v>
      </c>
      <c r="DE426" s="71">
        <f t="shared" si="1984"/>
        <v>1.4484815546772067E-2</v>
      </c>
      <c r="DF426" s="71">
        <f t="shared" si="1984"/>
        <v>5.4086956521739124E-5</v>
      </c>
      <c r="DG426" s="71">
        <f t="shared" si="1984"/>
        <v>3.8351334321475625E-2</v>
      </c>
      <c r="DH426" s="71">
        <f t="shared" si="1984"/>
        <v>1.1754183135704875E-4</v>
      </c>
      <c r="DI426" s="71">
        <f t="shared" si="1984"/>
        <v>7.6916864295125168E-4</v>
      </c>
      <c r="DJ426" s="71">
        <f t="shared" si="1984"/>
        <v>5.1403972661396582E-2</v>
      </c>
      <c r="DK426" s="71">
        <f t="shared" si="1984"/>
        <v>4.5037899868247702E-2</v>
      </c>
      <c r="DL426" s="71">
        <f t="shared" si="1984"/>
        <v>1.5052700922266144E-4</v>
      </c>
      <c r="DM426" s="71">
        <f t="shared" si="1984"/>
        <v>1.6329303985507244</v>
      </c>
      <c r="DN426" s="71">
        <f t="shared" si="1984"/>
        <v>0.56018744993412384</v>
      </c>
      <c r="DO426" s="71">
        <f t="shared" si="1984"/>
        <v>1.5564295125164692E-3</v>
      </c>
      <c r="DP426" s="71">
        <f t="shared" si="1984"/>
        <v>3.2453985507246378E-4</v>
      </c>
      <c r="DQ426" s="71">
        <f t="shared" si="1984"/>
        <v>3.8585704874835314E-3</v>
      </c>
      <c r="DR426" s="71">
        <f t="shared" si="1984"/>
        <v>2.4491765480895914E-5</v>
      </c>
      <c r="DS426" s="72">
        <f t="shared" si="1984"/>
        <v>98.194782590909099</v>
      </c>
      <c r="DT426" s="73">
        <f t="shared" si="1984"/>
        <v>24.260821228985506</v>
      </c>
      <c r="DU426" s="71">
        <f t="shared" si="1984"/>
        <v>19.456856308695652</v>
      </c>
      <c r="DV426" s="71">
        <f t="shared" si="1984"/>
        <v>23.294432355555553</v>
      </c>
      <c r="DW426" s="71">
        <f t="shared" si="1984"/>
        <v>18.625853826376812</v>
      </c>
      <c r="DX426" s="71">
        <f t="shared" si="1984"/>
        <v>12.397512088260868</v>
      </c>
      <c r="DY426" s="71">
        <f t="shared" si="1984"/>
        <v>0.53258012318840575</v>
      </c>
      <c r="DZ426" s="71">
        <f t="shared" si="1984"/>
        <v>4.256010879130435</v>
      </c>
      <c r="EA426" s="71">
        <f t="shared" si="1984"/>
        <v>0.66555498985507233</v>
      </c>
      <c r="EB426" s="71">
        <f t="shared" si="1984"/>
        <v>0.73857775695652184</v>
      </c>
      <c r="EC426" s="71">
        <f t="shared" si="1984"/>
        <v>4.8039649202898547</v>
      </c>
      <c r="ED426" s="71">
        <f t="shared" si="1984"/>
        <v>3.561782260869565E-2</v>
      </c>
      <c r="EE426" s="71">
        <f t="shared" si="1984"/>
        <v>2.8212356521739129E-2</v>
      </c>
      <c r="EF426" s="71">
        <f t="shared" si="1984"/>
        <v>5.8390492753623185E-4</v>
      </c>
      <c r="EG426" s="71">
        <f t="shared" si="1984"/>
        <v>3.0491794202898554E-3</v>
      </c>
      <c r="EH426" s="71">
        <f t="shared" si="1984"/>
        <v>3.3347359565217394E-2</v>
      </c>
      <c r="EI426" s="71">
        <f t="shared" ref="EI426:FP426" si="1985">IF(COUNT(EI396:EI400)&lt;3,"",AVERAGE(EI396:EI400))</f>
        <v>0.80465469855072447</v>
      </c>
      <c r="EJ426" s="71">
        <f t="shared" si="1985"/>
        <v>0.11796913623188406</v>
      </c>
      <c r="EK426" s="71">
        <f t="shared" si="1985"/>
        <v>5.8514594202898566E-3</v>
      </c>
      <c r="EL426" s="71">
        <f t="shared" si="1985"/>
        <v>0.21191334057971015</v>
      </c>
      <c r="EM426" s="71">
        <f t="shared" si="1985"/>
        <v>0.58981428840579708</v>
      </c>
      <c r="EN426" s="71">
        <f t="shared" si="1985"/>
        <v>0.59605594492753611</v>
      </c>
      <c r="EO426" s="71">
        <f t="shared" si="1985"/>
        <v>0.70374661014492756</v>
      </c>
      <c r="EP426" s="71">
        <f t="shared" si="1985"/>
        <v>0.26292030434782609</v>
      </c>
      <c r="EQ426" s="71">
        <f t="shared" si="1985"/>
        <v>2.3644504884057973</v>
      </c>
      <c r="ER426" s="71">
        <f t="shared" si="1985"/>
        <v>-0.17459548695652172</v>
      </c>
      <c r="ES426" s="71">
        <f t="shared" si="1985"/>
        <v>0</v>
      </c>
      <c r="ET426" s="71">
        <f t="shared" si="1985"/>
        <v>2.604675362318841E-4</v>
      </c>
      <c r="EU426" s="71">
        <f t="shared" si="1985"/>
        <v>1.2015584057971014E-3</v>
      </c>
      <c r="EV426" s="71">
        <f t="shared" si="1985"/>
        <v>4.4137746521739143E-2</v>
      </c>
      <c r="EW426" s="71">
        <f t="shared" si="1985"/>
        <v>4.900669565217391E-3</v>
      </c>
      <c r="EX426" s="71">
        <f t="shared" si="1985"/>
        <v>1.7586306666666666E-2</v>
      </c>
      <c r="EY426" s="71">
        <f t="shared" si="1985"/>
        <v>1.1598023188405799E-3</v>
      </c>
      <c r="EZ426" s="71">
        <f t="shared" si="1985"/>
        <v>3.0024420289855074E-4</v>
      </c>
      <c r="FA426" s="71">
        <f t="shared" si="1985"/>
        <v>0.41285234347826094</v>
      </c>
      <c r="FB426" s="71">
        <f t="shared" si="1985"/>
        <v>2.5823556521739132E-2</v>
      </c>
      <c r="FC426" s="71">
        <f t="shared" si="1985"/>
        <v>0</v>
      </c>
      <c r="FD426" s="71">
        <f t="shared" si="1985"/>
        <v>6.4922273043478265E-2</v>
      </c>
      <c r="FE426" s="71">
        <f t="shared" si="1985"/>
        <v>1.7476115942028982E-4</v>
      </c>
      <c r="FF426" s="71">
        <f t="shared" si="1985"/>
        <v>1.5829005797101448E-3</v>
      </c>
      <c r="FG426" s="71">
        <f t="shared" si="1985"/>
        <v>0.19761874797101447</v>
      </c>
      <c r="FH426" s="71">
        <f t="shared" si="1985"/>
        <v>0.16484157811594202</v>
      </c>
      <c r="FI426" s="71">
        <f t="shared" si="1985"/>
        <v>3.1475710144927534E-4</v>
      </c>
      <c r="FJ426" s="71">
        <f t="shared" si="1985"/>
        <v>9.4810070202898551</v>
      </c>
      <c r="FK426" s="71">
        <f t="shared" si="1985"/>
        <v>3.0054574979710145</v>
      </c>
      <c r="FL426" s="71">
        <f t="shared" si="1985"/>
        <v>6.7884591304347821E-3</v>
      </c>
      <c r="FM426" s="71">
        <f t="shared" si="1985"/>
        <v>6.5251666666666665E-4</v>
      </c>
      <c r="FN426" s="71">
        <f t="shared" si="1985"/>
        <v>6.7780856521739135E-3</v>
      </c>
      <c r="FO426" s="71">
        <f t="shared" si="1985"/>
        <v>3.2863043478260868E-5</v>
      </c>
      <c r="FP426" s="72">
        <f t="shared" si="1985"/>
        <v>23.747741185797103</v>
      </c>
    </row>
    <row r="427" spans="1:172" x14ac:dyDescent="0.2">
      <c r="A427" s="62" t="s">
        <v>98</v>
      </c>
      <c r="B427" s="63" t="s">
        <v>80</v>
      </c>
      <c r="C427" s="20"/>
      <c r="D427" s="41"/>
      <c r="E427" s="41"/>
      <c r="F427" s="41"/>
      <c r="G427" s="41"/>
      <c r="H427" s="41"/>
      <c r="I427" s="20"/>
      <c r="J427" s="64">
        <f t="shared" si="1936"/>
        <v>14.393968702898547</v>
      </c>
      <c r="K427" s="41"/>
      <c r="L427" s="64">
        <f t="shared" ref="L427:U427" si="1986">IF(COUNT(L397:L401)&lt;3,"",AVERAGE(L397:L401))</f>
        <v>43.308733648550728</v>
      </c>
      <c r="M427" s="64">
        <f t="shared" si="1986"/>
        <v>32.308733648550721</v>
      </c>
      <c r="N427" s="64">
        <f t="shared" si="1986"/>
        <v>17.995540942028988</v>
      </c>
      <c r="O427" s="64">
        <f t="shared" si="1986"/>
        <v>3.8914250144927536</v>
      </c>
      <c r="P427" s="64">
        <f t="shared" si="1986"/>
        <v>5.5407859384057971</v>
      </c>
      <c r="Q427" s="64">
        <f t="shared" si="1986"/>
        <v>3.1403297101449277</v>
      </c>
      <c r="R427" s="64">
        <f t="shared" si="1986"/>
        <v>0.25079299999999999</v>
      </c>
      <c r="S427" s="64">
        <f t="shared" si="1986"/>
        <v>1.3852203731884056</v>
      </c>
      <c r="T427" s="64">
        <f t="shared" si="1986"/>
        <v>0.10463960507246375</v>
      </c>
      <c r="U427" s="65">
        <f t="shared" si="1986"/>
        <v>11</v>
      </c>
      <c r="V427" s="20"/>
      <c r="W427" s="64">
        <f t="shared" si="1938"/>
        <v>28.500803176666672</v>
      </c>
      <c r="X427" s="41"/>
      <c r="Y427" s="64">
        <f t="shared" ref="Y427:AH427" si="1987">IF(COUNT(Y397:Y401)&lt;3,"",AVERAGE(Y397:Y401))</f>
        <v>180.92666238999999</v>
      </c>
      <c r="Z427" s="64">
        <f t="shared" si="1987"/>
        <v>169.92666238999999</v>
      </c>
      <c r="AA427" s="64">
        <f t="shared" si="1987"/>
        <v>140.80925713666664</v>
      </c>
      <c r="AB427" s="64">
        <f t="shared" si="1987"/>
        <v>3.8607482966666673</v>
      </c>
      <c r="AC427" s="64">
        <f t="shared" si="1987"/>
        <v>14.904428153333333</v>
      </c>
      <c r="AD427" s="64">
        <f t="shared" si="1987"/>
        <v>6.6622163333333333</v>
      </c>
      <c r="AE427" s="64">
        <f t="shared" si="1987"/>
        <v>0.69935910999999995</v>
      </c>
      <c r="AF427" s="64">
        <f t="shared" si="1987"/>
        <v>2.7930453800000001</v>
      </c>
      <c r="AG427" s="64">
        <f t="shared" si="1987"/>
        <v>0.19760692999999999</v>
      </c>
      <c r="AH427" s="65">
        <f t="shared" si="1987"/>
        <v>11</v>
      </c>
      <c r="AI427" s="66">
        <f t="shared" si="1944"/>
        <v>14.393968702898547</v>
      </c>
      <c r="AJ427" s="67">
        <f t="shared" si="1945"/>
        <v>1</v>
      </c>
      <c r="AK427" s="67">
        <f t="shared" si="1946"/>
        <v>0.4155175971678679</v>
      </c>
      <c r="AL427" s="67">
        <f t="shared" si="1947"/>
        <v>8.985312399276249E-2</v>
      </c>
      <c r="AM427" s="67">
        <f t="shared" si="1948"/>
        <v>0.12793691876029287</v>
      </c>
      <c r="AN427" s="67">
        <f t="shared" si="1949"/>
        <v>7.2510310175047443E-2</v>
      </c>
      <c r="AO427" s="67">
        <f t="shared" si="1950"/>
        <v>5.7908181300145786E-3</v>
      </c>
      <c r="AP427" s="67">
        <f t="shared" si="1951"/>
        <v>3.1984781278285197E-2</v>
      </c>
      <c r="AQ427" s="67">
        <f t="shared" si="1952"/>
        <v>2.4161317188724908E-3</v>
      </c>
      <c r="AR427" s="68">
        <f t="shared" si="1953"/>
        <v>0.25399034036101631</v>
      </c>
      <c r="AS427" s="66">
        <f t="shared" si="1954"/>
        <v>28.500803176666672</v>
      </c>
      <c r="AT427" s="67">
        <f t="shared" si="1955"/>
        <v>1</v>
      </c>
      <c r="AU427" s="67">
        <f t="shared" si="1956"/>
        <v>0.77826703525399976</v>
      </c>
      <c r="AV427" s="67">
        <f t="shared" si="1957"/>
        <v>2.1338747123652545E-2</v>
      </c>
      <c r="AW427" s="67">
        <f t="shared" si="1958"/>
        <v>8.2378284971652227E-2</v>
      </c>
      <c r="AX427" s="67">
        <f t="shared" si="1959"/>
        <v>3.6822744891919043E-2</v>
      </c>
      <c r="AY427" s="67">
        <f t="shared" si="1960"/>
        <v>3.8654286812215815E-3</v>
      </c>
      <c r="AZ427" s="67">
        <f t="shared" si="1961"/>
        <v>1.5437444891231104E-2</v>
      </c>
      <c r="BA427" s="67">
        <f t="shared" si="1962"/>
        <v>1.0921935296305002E-3</v>
      </c>
      <c r="BB427" s="68">
        <f t="shared" si="1963"/>
        <v>6.0798114853236697E-2</v>
      </c>
      <c r="BC427" s="66">
        <f t="shared" si="1964"/>
        <v>14.393968702898547</v>
      </c>
      <c r="BD427" s="69">
        <f t="shared" si="1965"/>
        <v>14.393968702898547</v>
      </c>
      <c r="BE427" s="69">
        <f t="shared" si="1966"/>
        <v>5.9809472891378963</v>
      </c>
      <c r="BF427" s="69">
        <f t="shared" si="1967"/>
        <v>1.293343054609486</v>
      </c>
      <c r="BG427" s="69">
        <f t="shared" si="1968"/>
        <v>1.8415200045809295</v>
      </c>
      <c r="BH427" s="69">
        <f t="shared" si="1969"/>
        <v>1.0437111352970989</v>
      </c>
      <c r="BI427" s="69">
        <f t="shared" si="1970"/>
        <v>8.3352854927607342E-2</v>
      </c>
      <c r="BJ427" s="69">
        <f t="shared" si="1971"/>
        <v>0.46038794068869254</v>
      </c>
      <c r="BK427" s="69">
        <f t="shared" si="1972"/>
        <v>3.4777724343531102E-2</v>
      </c>
      <c r="BL427" s="70">
        <f t="shared" si="1973"/>
        <v>3.6559290099950186</v>
      </c>
      <c r="BM427" s="66">
        <f t="shared" si="1974"/>
        <v>28.500803176666672</v>
      </c>
      <c r="BN427" s="69">
        <f t="shared" si="1975"/>
        <v>28.500803176666672</v>
      </c>
      <c r="BO427" s="69">
        <f t="shared" si="1976"/>
        <v>22.181235590662148</v>
      </c>
      <c r="BP427" s="69">
        <f t="shared" si="1977"/>
        <v>0.60817143180788324</v>
      </c>
      <c r="BQ427" s="69">
        <f t="shared" si="1978"/>
        <v>2.3478472860084181</v>
      </c>
      <c r="BR427" s="69">
        <f t="shared" si="1979"/>
        <v>1.0494778045891928</v>
      </c>
      <c r="BS427" s="69">
        <f t="shared" si="1980"/>
        <v>0.11016782203693852</v>
      </c>
      <c r="BT427" s="69">
        <f t="shared" si="1981"/>
        <v>0.43997957839561613</v>
      </c>
      <c r="BU427" s="69">
        <f t="shared" si="1982"/>
        <v>3.1128392818827746E-2</v>
      </c>
      <c r="BV427" s="70">
        <f t="shared" si="1983"/>
        <v>1.7327951049444736</v>
      </c>
      <c r="BW427" s="71">
        <f t="shared" ref="BW427:EH427" si="1988">IF(COUNT(BW397:BW401)&lt;3,"",AVERAGE(BW397:BW401))</f>
        <v>6.8615677536231869</v>
      </c>
      <c r="BX427" s="71">
        <f t="shared" si="1988"/>
        <v>4.520693333333333</v>
      </c>
      <c r="BY427" s="71">
        <f t="shared" si="1988"/>
        <v>7.3198181557971012</v>
      </c>
      <c r="BZ427" s="71">
        <f t="shared" si="1988"/>
        <v>5.1528448152173913</v>
      </c>
      <c r="CA427" s="71">
        <f t="shared" si="1988"/>
        <v>2.3277890108695649</v>
      </c>
      <c r="CB427" s="71">
        <f t="shared" si="1988"/>
        <v>0.49445140217391303</v>
      </c>
      <c r="CC427" s="71">
        <f t="shared" si="1988"/>
        <v>1.7480011304347827</v>
      </c>
      <c r="CD427" s="71">
        <f t="shared" si="1988"/>
        <v>0.31403297101449279</v>
      </c>
      <c r="CE427" s="71">
        <f t="shared" si="1988"/>
        <v>0.25079299999999999</v>
      </c>
      <c r="CF427" s="71">
        <f t="shared" si="1988"/>
        <v>2.3087005942028984</v>
      </c>
      <c r="CG427" s="71">
        <f t="shared" si="1988"/>
        <v>1.7777380434782608E-2</v>
      </c>
      <c r="CH427" s="71">
        <f t="shared" si="1988"/>
        <v>9.5495144927536246E-3</v>
      </c>
      <c r="CI427" s="71">
        <f t="shared" si="1988"/>
        <v>2.9809057971014495E-4</v>
      </c>
      <c r="CJ427" s="71">
        <f t="shared" si="1988"/>
        <v>1.6656630434782611E-3</v>
      </c>
      <c r="CK427" s="71">
        <f t="shared" si="1988"/>
        <v>2.0400438405797104E-2</v>
      </c>
      <c r="CL427" s="71">
        <f t="shared" si="1988"/>
        <v>0.44094586956521731</v>
      </c>
      <c r="CM427" s="71">
        <f t="shared" si="1988"/>
        <v>8.3265217391304339E-2</v>
      </c>
      <c r="CN427" s="71">
        <f t="shared" si="1988"/>
        <v>3.1543840579710144E-3</v>
      </c>
      <c r="CO427" s="71">
        <f t="shared" si="1988"/>
        <v>5.4256992753623189E-2</v>
      </c>
      <c r="CP427" s="71">
        <f t="shared" si="1988"/>
        <v>0.17890637681159421</v>
      </c>
      <c r="CQ427" s="71">
        <f t="shared" si="1988"/>
        <v>0.27373956521739129</v>
      </c>
      <c r="CR427" s="71">
        <f t="shared" si="1988"/>
        <v>0.2508763043478261</v>
      </c>
      <c r="CS427" s="71">
        <f t="shared" si="1988"/>
        <v>0.21333249999999998</v>
      </c>
      <c r="CT427" s="71">
        <f t="shared" si="1988"/>
        <v>0.97111173913043491</v>
      </c>
      <c r="CU427" s="71">
        <f t="shared" si="1988"/>
        <v>-2.0366123188405791E-2</v>
      </c>
      <c r="CV427" s="71">
        <f t="shared" si="1988"/>
        <v>6.2137681159420282E-5</v>
      </c>
      <c r="CW427" s="71">
        <f t="shared" si="1988"/>
        <v>8.5608695652173911E-5</v>
      </c>
      <c r="CX427" s="71">
        <f t="shared" si="1988"/>
        <v>8.2994202898550721E-4</v>
      </c>
      <c r="CY427" s="71">
        <f t="shared" si="1988"/>
        <v>2.4491652173913046E-2</v>
      </c>
      <c r="CZ427" s="71">
        <f t="shared" si="1988"/>
        <v>1.6784710144927537E-3</v>
      </c>
      <c r="DA427" s="71">
        <f t="shared" si="1988"/>
        <v>7.6794601449275369E-3</v>
      </c>
      <c r="DB427" s="71">
        <f t="shared" si="1988"/>
        <v>7.065217391304348E-4</v>
      </c>
      <c r="DC427" s="71">
        <f t="shared" si="1988"/>
        <v>1.1114855072463767E-4</v>
      </c>
      <c r="DD427" s="71">
        <f t="shared" si="1988"/>
        <v>0.38329557971014494</v>
      </c>
      <c r="DE427" s="71">
        <f t="shared" si="1988"/>
        <v>1.2069057971014494E-2</v>
      </c>
      <c r="DF427" s="71">
        <f t="shared" si="1988"/>
        <v>5.4086956521739124E-5</v>
      </c>
      <c r="DG427" s="71">
        <f t="shared" si="1988"/>
        <v>3.7870144927536237E-2</v>
      </c>
      <c r="DH427" s="71">
        <f t="shared" si="1988"/>
        <v>1.0891304347826086E-4</v>
      </c>
      <c r="DI427" s="71">
        <f t="shared" si="1988"/>
        <v>7.8445652173913041E-4</v>
      </c>
      <c r="DJ427" s="71">
        <f t="shared" si="1988"/>
        <v>5.2172434782608704E-2</v>
      </c>
      <c r="DK427" s="71">
        <f t="shared" si="1988"/>
        <v>4.8169119565217397E-2</v>
      </c>
      <c r="DL427" s="71">
        <f t="shared" si="1988"/>
        <v>1.6940579710144929E-4</v>
      </c>
      <c r="DM427" s="71">
        <f t="shared" si="1988"/>
        <v>1.5933078985507247</v>
      </c>
      <c r="DN427" s="71">
        <f t="shared" si="1988"/>
        <v>0.56431243478260873</v>
      </c>
      <c r="DO427" s="71">
        <f t="shared" si="1988"/>
        <v>1.2786340579710146E-3</v>
      </c>
      <c r="DP427" s="71">
        <f t="shared" si="1988"/>
        <v>2.2320652173913046E-4</v>
      </c>
      <c r="DQ427" s="71">
        <f t="shared" si="1988"/>
        <v>4.0488659420289856E-3</v>
      </c>
      <c r="DR427" s="71">
        <f t="shared" si="1988"/>
        <v>3.2931159420289856E-5</v>
      </c>
      <c r="DS427" s="72">
        <f t="shared" si="1988"/>
        <v>98.381113166666665</v>
      </c>
      <c r="DT427" s="73">
        <f t="shared" si="1988"/>
        <v>23.333958133333333</v>
      </c>
      <c r="DU427" s="71">
        <f t="shared" si="1988"/>
        <v>18.6788825</v>
      </c>
      <c r="DV427" s="71">
        <f t="shared" si="1988"/>
        <v>22.807487706666667</v>
      </c>
      <c r="DW427" s="71">
        <f t="shared" si="1988"/>
        <v>18.411213593333333</v>
      </c>
      <c r="DX427" s="71">
        <f t="shared" si="1988"/>
        <v>12.409841089999997</v>
      </c>
      <c r="DY427" s="71">
        <f t="shared" si="1988"/>
        <v>0.43279452666666673</v>
      </c>
      <c r="DZ427" s="71">
        <f t="shared" si="1988"/>
        <v>4.1730558599999998</v>
      </c>
      <c r="EA427" s="71">
        <f t="shared" si="1988"/>
        <v>0.66622163333333329</v>
      </c>
      <c r="EB427" s="71">
        <f t="shared" si="1988"/>
        <v>0.69935910999999995</v>
      </c>
      <c r="EC427" s="71">
        <f t="shared" si="1988"/>
        <v>4.6550756333333334</v>
      </c>
      <c r="ED427" s="71">
        <f t="shared" si="1988"/>
        <v>2.9941280000000004E-2</v>
      </c>
      <c r="EE427" s="71">
        <f t="shared" si="1988"/>
        <v>3.3227240000000005E-2</v>
      </c>
      <c r="EF427" s="71">
        <f t="shared" si="1988"/>
        <v>5.1466666666666664E-4</v>
      </c>
      <c r="EG427" s="71">
        <f t="shared" si="1988"/>
        <v>2.8619933333333333E-3</v>
      </c>
      <c r="EH427" s="71">
        <f t="shared" si="1988"/>
        <v>3.0300329999999997E-2</v>
      </c>
      <c r="EI427" s="71">
        <f t="shared" ref="EI427:FP427" si="1989">IF(COUNT(EI397:EI401)&lt;3,"",AVERAGE(EI397:EI401))</f>
        <v>0.87245313333333319</v>
      </c>
      <c r="EJ427" s="71">
        <f t="shared" si="1989"/>
        <v>0.11811866666666666</v>
      </c>
      <c r="EK427" s="71">
        <f t="shared" si="1989"/>
        <v>5.6140333333333349E-3</v>
      </c>
      <c r="EL427" s="71">
        <f t="shared" si="1989"/>
        <v>0.20304916666666664</v>
      </c>
      <c r="EM427" s="71">
        <f t="shared" si="1989"/>
        <v>0.60768256666666665</v>
      </c>
      <c r="EN427" s="71">
        <f t="shared" si="1989"/>
        <v>0.52835166666666666</v>
      </c>
      <c r="EO427" s="71">
        <f t="shared" si="1989"/>
        <v>0.64931676666666671</v>
      </c>
      <c r="EP427" s="71">
        <f t="shared" si="1989"/>
        <v>0.32996420000000004</v>
      </c>
      <c r="EQ427" s="71">
        <f t="shared" si="1989"/>
        <v>2.3183643666666667</v>
      </c>
      <c r="ER427" s="71">
        <f t="shared" si="1989"/>
        <v>-9.7522999999999985E-2</v>
      </c>
      <c r="ES427" s="71">
        <f t="shared" si="1989"/>
        <v>0</v>
      </c>
      <c r="ET427" s="71">
        <f t="shared" si="1989"/>
        <v>1.0156666666666669E-4</v>
      </c>
      <c r="EU427" s="71">
        <f t="shared" si="1989"/>
        <v>1.3099166666666669E-3</v>
      </c>
      <c r="EV427" s="71">
        <f t="shared" si="1989"/>
        <v>4.2696470000000007E-2</v>
      </c>
      <c r="EW427" s="71">
        <f t="shared" si="1989"/>
        <v>4.5845999999999994E-3</v>
      </c>
      <c r="EX427" s="71">
        <f t="shared" si="1989"/>
        <v>2.0171986666666662E-2</v>
      </c>
      <c r="EY427" s="71">
        <f t="shared" si="1989"/>
        <v>1.111026666666667E-3</v>
      </c>
      <c r="EZ427" s="71">
        <f t="shared" si="1989"/>
        <v>3.111833333333333E-4</v>
      </c>
      <c r="FA427" s="71">
        <f t="shared" si="1989"/>
        <v>0.33549930000000006</v>
      </c>
      <c r="FB427" s="71">
        <f t="shared" si="1989"/>
        <v>2.2109400000000001E-2</v>
      </c>
      <c r="FC427" s="71">
        <f t="shared" si="1989"/>
        <v>0</v>
      </c>
      <c r="FD427" s="71">
        <f t="shared" si="1989"/>
        <v>6.6901400000000014E-2</v>
      </c>
      <c r="FE427" s="71">
        <f t="shared" si="1989"/>
        <v>1.7337333333333332E-4</v>
      </c>
      <c r="FF427" s="71">
        <f t="shared" si="1989"/>
        <v>1.4897666666666668E-3</v>
      </c>
      <c r="FG427" s="71">
        <f t="shared" si="1989"/>
        <v>0.18395567666666671</v>
      </c>
      <c r="FH427" s="71">
        <f t="shared" si="1989"/>
        <v>0.17683882333333331</v>
      </c>
      <c r="FI427" s="71">
        <f t="shared" si="1989"/>
        <v>3.1458666666666664E-4</v>
      </c>
      <c r="FJ427" s="71">
        <f t="shared" si="1989"/>
        <v>8.9465545333333321</v>
      </c>
      <c r="FK427" s="71">
        <f t="shared" si="1989"/>
        <v>3.0084463466666667</v>
      </c>
      <c r="FL427" s="71">
        <f t="shared" si="1989"/>
        <v>3.27232E-3</v>
      </c>
      <c r="FM427" s="71">
        <f t="shared" si="1989"/>
        <v>7.8419666666666667E-4</v>
      </c>
      <c r="FN427" s="71">
        <f t="shared" si="1989"/>
        <v>6.5620300000000008E-3</v>
      </c>
      <c r="FO427" s="71">
        <f t="shared" si="1989"/>
        <v>3.4150000000000003E-5</v>
      </c>
      <c r="FP427" s="72">
        <f t="shared" si="1989"/>
        <v>23.772459046666665</v>
      </c>
    </row>
    <row r="428" spans="1:172" x14ac:dyDescent="0.2">
      <c r="A428" s="62" t="s">
        <v>98</v>
      </c>
      <c r="B428" s="63" t="s">
        <v>81</v>
      </c>
      <c r="C428" s="20"/>
      <c r="D428" s="41"/>
      <c r="E428" s="41"/>
      <c r="F428" s="41"/>
      <c r="G428" s="41"/>
      <c r="H428" s="41"/>
      <c r="I428" s="20"/>
      <c r="J428" s="64">
        <f t="shared" si="1936"/>
        <v>14.019767833333333</v>
      </c>
      <c r="K428" s="41"/>
      <c r="L428" s="64">
        <f t="shared" ref="L428:U428" si="1990">IF(COUNT(L398:L402)&lt;3,"",AVERAGE(L398:L402))</f>
        <v>41.737415822463767</v>
      </c>
      <c r="M428" s="64">
        <f t="shared" si="1990"/>
        <v>30.737415822463767</v>
      </c>
      <c r="N428" s="64">
        <f t="shared" si="1990"/>
        <v>17.230506768115944</v>
      </c>
      <c r="O428" s="64">
        <f t="shared" si="1990"/>
        <v>3.5468097101449274</v>
      </c>
      <c r="P428" s="64">
        <f t="shared" si="1990"/>
        <v>5.160237416666666</v>
      </c>
      <c r="Q428" s="64">
        <f t="shared" si="1990"/>
        <v>2.9925210144927532</v>
      </c>
      <c r="R428" s="64">
        <f t="shared" si="1990"/>
        <v>0.24818413043478263</v>
      </c>
      <c r="S428" s="64">
        <f t="shared" si="1990"/>
        <v>1.4148327210144926</v>
      </c>
      <c r="T428" s="64">
        <f t="shared" si="1990"/>
        <v>0.14432377898550725</v>
      </c>
      <c r="U428" s="65">
        <f t="shared" si="1990"/>
        <v>11</v>
      </c>
      <c r="V428" s="20"/>
      <c r="W428" s="64">
        <f t="shared" si="1938"/>
        <v>28.216665760000001</v>
      </c>
      <c r="X428" s="41"/>
      <c r="Y428" s="64">
        <f t="shared" ref="Y428:AH428" si="1991">IF(COUNT(Y398:Y402)&lt;3,"",AVERAGE(Y398:Y402))</f>
        <v>176.3699002233333</v>
      </c>
      <c r="Z428" s="64">
        <f t="shared" si="1991"/>
        <v>165.3699002233333</v>
      </c>
      <c r="AA428" s="64">
        <f t="shared" si="1991"/>
        <v>136.30669372</v>
      </c>
      <c r="AB428" s="64">
        <f t="shared" si="1991"/>
        <v>3.7786600466666669</v>
      </c>
      <c r="AC428" s="64">
        <f t="shared" si="1991"/>
        <v>14.904932236666667</v>
      </c>
      <c r="AD428" s="64">
        <f t="shared" si="1991"/>
        <v>6.7851746666666672</v>
      </c>
      <c r="AE428" s="64">
        <f t="shared" si="1991"/>
        <v>0.64087036000000008</v>
      </c>
      <c r="AF428" s="64">
        <f t="shared" si="1991"/>
        <v>2.7272125466666663</v>
      </c>
      <c r="AG428" s="64">
        <f t="shared" si="1991"/>
        <v>0.22635618000000002</v>
      </c>
      <c r="AH428" s="65">
        <f t="shared" si="1991"/>
        <v>11</v>
      </c>
      <c r="AI428" s="66">
        <f t="shared" si="1944"/>
        <v>14.019767833333333</v>
      </c>
      <c r="AJ428" s="67">
        <f t="shared" si="1945"/>
        <v>1</v>
      </c>
      <c r="AK428" s="67">
        <f t="shared" si="1946"/>
        <v>0.41283118344960401</v>
      </c>
      <c r="AL428" s="67">
        <f t="shared" si="1947"/>
        <v>8.4979140185195076E-2</v>
      </c>
      <c r="AM428" s="67">
        <f t="shared" si="1948"/>
        <v>0.12363576697264858</v>
      </c>
      <c r="AN428" s="67">
        <f t="shared" si="1949"/>
        <v>7.1698761303811462E-2</v>
      </c>
      <c r="AO428" s="67">
        <f t="shared" si="1950"/>
        <v>5.9463223954849126E-3</v>
      </c>
      <c r="AP428" s="67">
        <f t="shared" si="1951"/>
        <v>3.3898426463025204E-2</v>
      </c>
      <c r="AQ428" s="67">
        <f t="shared" si="1952"/>
        <v>3.4578992527809975E-3</v>
      </c>
      <c r="AR428" s="68">
        <f t="shared" si="1953"/>
        <v>0.26355249320633833</v>
      </c>
      <c r="AS428" s="66">
        <f t="shared" si="1954"/>
        <v>28.216665760000001</v>
      </c>
      <c r="AT428" s="67">
        <f t="shared" si="1955"/>
        <v>1</v>
      </c>
      <c r="AU428" s="67">
        <f t="shared" si="1956"/>
        <v>0.77284555668171184</v>
      </c>
      <c r="AV428" s="67">
        <f t="shared" si="1957"/>
        <v>2.142463108433941E-2</v>
      </c>
      <c r="AW428" s="67">
        <f t="shared" si="1958"/>
        <v>8.4509500871707027E-2</v>
      </c>
      <c r="AX428" s="67">
        <f t="shared" si="1959"/>
        <v>3.8471273488700455E-2</v>
      </c>
      <c r="AY428" s="67">
        <f t="shared" si="1960"/>
        <v>3.6336719541627009E-3</v>
      </c>
      <c r="AZ428" s="67">
        <f t="shared" si="1961"/>
        <v>1.5463027099370457E-2</v>
      </c>
      <c r="BA428" s="67">
        <f t="shared" si="1962"/>
        <v>1.2834172935028607E-3</v>
      </c>
      <c r="BB428" s="68">
        <f t="shared" si="1963"/>
        <v>6.2368918880551294E-2</v>
      </c>
      <c r="BC428" s="66">
        <f t="shared" si="1964"/>
        <v>14.019767833333333</v>
      </c>
      <c r="BD428" s="69">
        <f t="shared" si="1965"/>
        <v>14.019767833333333</v>
      </c>
      <c r="BE428" s="69">
        <f t="shared" si="1966"/>
        <v>5.7877973463236909</v>
      </c>
      <c r="BF428" s="69">
        <f t="shared" si="1967"/>
        <v>1.191387816072722</v>
      </c>
      <c r="BG428" s="69">
        <f t="shared" si="1968"/>
        <v>1.7333447488526341</v>
      </c>
      <c r="BH428" s="69">
        <f t="shared" si="1969"/>
        <v>1.0051999874170205</v>
      </c>
      <c r="BI428" s="69">
        <f t="shared" si="1970"/>
        <v>8.3366059446848981E-2</v>
      </c>
      <c r="BJ428" s="69">
        <f t="shared" si="1971"/>
        <v>0.47524806892693616</v>
      </c>
      <c r="BK428" s="69">
        <f t="shared" si="1972"/>
        <v>4.8478944715046393E-2</v>
      </c>
      <c r="BL428" s="70">
        <f t="shared" si="1973"/>
        <v>3.6949447666490238</v>
      </c>
      <c r="BM428" s="66">
        <f t="shared" si="1974"/>
        <v>28.216665760000001</v>
      </c>
      <c r="BN428" s="69">
        <f t="shared" si="1975"/>
        <v>28.216665760000001</v>
      </c>
      <c r="BO428" s="69">
        <f t="shared" si="1976"/>
        <v>21.807124756988998</v>
      </c>
      <c r="BP428" s="69">
        <f t="shared" si="1977"/>
        <v>0.60453165433811151</v>
      </c>
      <c r="BQ428" s="69">
        <f t="shared" si="1978"/>
        <v>2.3845763396413862</v>
      </c>
      <c r="BR428" s="69">
        <f t="shared" si="1979"/>
        <v>1.0855310653922099</v>
      </c>
      <c r="BS428" s="69">
        <f t="shared" si="1980"/>
        <v>0.10253010701209497</v>
      </c>
      <c r="BT428" s="69">
        <f t="shared" si="1981"/>
        <v>0.43631506730075853</v>
      </c>
      <c r="BU428" s="69">
        <f t="shared" si="1982"/>
        <v>3.6213756801374043E-2</v>
      </c>
      <c r="BV428" s="70">
        <f t="shared" si="1983"/>
        <v>1.7598429378650693</v>
      </c>
      <c r="BW428" s="71">
        <f t="shared" ref="BW428:EH428" si="1992">IF(COUNT(BW398:BW402)&lt;3,"",AVERAGE(BW398:BW402))</f>
        <v>6.7180121014492755</v>
      </c>
      <c r="BX428" s="71">
        <f t="shared" si="1992"/>
        <v>4.3277837681159426</v>
      </c>
      <c r="BY428" s="71">
        <f t="shared" si="1992"/>
        <v>7.1145776340579712</v>
      </c>
      <c r="BZ428" s="71">
        <f t="shared" si="1992"/>
        <v>4.8884096847826095</v>
      </c>
      <c r="CA428" s="71">
        <f t="shared" si="1992"/>
        <v>2.2239992717391304</v>
      </c>
      <c r="CB428" s="71">
        <f t="shared" si="1992"/>
        <v>0.45169757608695649</v>
      </c>
      <c r="CC428" s="71">
        <f t="shared" si="1992"/>
        <v>1.6408447826086956</v>
      </c>
      <c r="CD428" s="71">
        <f t="shared" si="1992"/>
        <v>0.29925210144927539</v>
      </c>
      <c r="CE428" s="71">
        <f t="shared" si="1992"/>
        <v>0.24818413043478263</v>
      </c>
      <c r="CF428" s="71">
        <f t="shared" si="1992"/>
        <v>2.3580545072463766</v>
      </c>
      <c r="CG428" s="71">
        <f t="shared" si="1992"/>
        <v>2.4432336956521739E-2</v>
      </c>
      <c r="CH428" s="71">
        <f t="shared" si="1992"/>
        <v>1.1391253623188406E-2</v>
      </c>
      <c r="CI428" s="71">
        <f t="shared" si="1992"/>
        <v>2.7261231884057974E-4</v>
      </c>
      <c r="CJ428" s="71">
        <f t="shared" si="1992"/>
        <v>1.6280978260869567E-3</v>
      </c>
      <c r="CK428" s="71">
        <f t="shared" si="1992"/>
        <v>1.9327221014492756E-2</v>
      </c>
      <c r="CL428" s="71">
        <f t="shared" si="1992"/>
        <v>0.44660326086956514</v>
      </c>
      <c r="CM428" s="71">
        <f t="shared" si="1992"/>
        <v>8.0598260869565203E-2</v>
      </c>
      <c r="CN428" s="71">
        <f t="shared" si="1992"/>
        <v>2.1517753623188406E-3</v>
      </c>
      <c r="CO428" s="71">
        <f t="shared" si="1992"/>
        <v>4.7723079710144924E-2</v>
      </c>
      <c r="CP428" s="71">
        <f t="shared" si="1992"/>
        <v>0.17946811594202899</v>
      </c>
      <c r="CQ428" s="71">
        <f t="shared" si="1992"/>
        <v>0.23997695652173912</v>
      </c>
      <c r="CR428" s="71">
        <f t="shared" si="1992"/>
        <v>0.21431108695652176</v>
      </c>
      <c r="CS428" s="71">
        <f t="shared" si="1992"/>
        <v>0.23010119565217391</v>
      </c>
      <c r="CT428" s="71">
        <f t="shared" si="1992"/>
        <v>0.91158043478260864</v>
      </c>
      <c r="CU428" s="71">
        <f t="shared" si="1992"/>
        <v>5.3251811594202886E-3</v>
      </c>
      <c r="CV428" s="71">
        <f t="shared" si="1992"/>
        <v>4.9268115942028984E-5</v>
      </c>
      <c r="CW428" s="71">
        <f t="shared" si="1992"/>
        <v>8.4391304347826074E-5</v>
      </c>
      <c r="CX428" s="71">
        <f t="shared" si="1992"/>
        <v>8.3950724637681172E-4</v>
      </c>
      <c r="CY428" s="71">
        <f t="shared" si="1992"/>
        <v>2.4185043478260872E-2</v>
      </c>
      <c r="CZ428" s="71">
        <f t="shared" si="1992"/>
        <v>1.6229057971014493E-3</v>
      </c>
      <c r="DA428" s="71">
        <f t="shared" si="1992"/>
        <v>7.388329710144928E-3</v>
      </c>
      <c r="DB428" s="71">
        <f t="shared" si="1992"/>
        <v>7.1478260869565211E-4</v>
      </c>
      <c r="DC428" s="71">
        <f t="shared" si="1992"/>
        <v>1.0845289855072463E-4</v>
      </c>
      <c r="DD428" s="71">
        <f t="shared" si="1992"/>
        <v>0.35015297101449272</v>
      </c>
      <c r="DE428" s="71">
        <f t="shared" si="1992"/>
        <v>1.0496884057971013E-2</v>
      </c>
      <c r="DF428" s="71">
        <f t="shared" si="1992"/>
        <v>5.4086956521739124E-5</v>
      </c>
      <c r="DG428" s="71">
        <f t="shared" si="1992"/>
        <v>3.6413971014492751E-2</v>
      </c>
      <c r="DH428" s="71">
        <f t="shared" si="1992"/>
        <v>9.6217391304347815E-5</v>
      </c>
      <c r="DI428" s="71">
        <f t="shared" si="1992"/>
        <v>7.6689130434782625E-4</v>
      </c>
      <c r="DJ428" s="71">
        <f t="shared" si="1992"/>
        <v>5.1211043478260873E-2</v>
      </c>
      <c r="DK428" s="71">
        <f t="shared" si="1992"/>
        <v>4.1697902173913046E-2</v>
      </c>
      <c r="DL428" s="71">
        <f t="shared" si="1992"/>
        <v>1.6253623188405798E-4</v>
      </c>
      <c r="DM428" s="71">
        <f t="shared" si="1992"/>
        <v>1.4818157246376813</v>
      </c>
      <c r="DN428" s="71">
        <f t="shared" si="1992"/>
        <v>0.53915121739130434</v>
      </c>
      <c r="DO428" s="71">
        <f t="shared" si="1992"/>
        <v>1.267677536231884E-3</v>
      </c>
      <c r="DP428" s="71">
        <f t="shared" si="1992"/>
        <v>2.2885869565217391E-4</v>
      </c>
      <c r="DQ428" s="71">
        <f t="shared" si="1992"/>
        <v>4.1103442028985514E-3</v>
      </c>
      <c r="DR428" s="71">
        <f t="shared" si="1992"/>
        <v>3.9539855072463771E-5</v>
      </c>
      <c r="DS428" s="72">
        <f t="shared" si="1992"/>
        <v>102.27376942753624</v>
      </c>
      <c r="DT428" s="73">
        <f t="shared" si="1992"/>
        <v>22.826346430434779</v>
      </c>
      <c r="DU428" s="71">
        <f t="shared" si="1992"/>
        <v>18.298308333333335</v>
      </c>
      <c r="DV428" s="71">
        <f t="shared" si="1992"/>
        <v>22.28562647478261</v>
      </c>
      <c r="DW428" s="71">
        <f t="shared" si="1992"/>
        <v>18.067729759999999</v>
      </c>
      <c r="DX428" s="71">
        <f t="shared" si="1992"/>
        <v>12.100783589999997</v>
      </c>
      <c r="DY428" s="71">
        <f t="shared" si="1992"/>
        <v>0.4291139433333333</v>
      </c>
      <c r="DZ428" s="71">
        <f t="shared" si="1992"/>
        <v>4.1840028599999997</v>
      </c>
      <c r="EA428" s="71">
        <f t="shared" si="1992"/>
        <v>0.67851746666666668</v>
      </c>
      <c r="EB428" s="71">
        <f t="shared" si="1992"/>
        <v>0.64087036000000008</v>
      </c>
      <c r="EC428" s="71">
        <f t="shared" si="1992"/>
        <v>4.5453542166666665</v>
      </c>
      <c r="ED428" s="71">
        <f t="shared" si="1992"/>
        <v>3.4441613333333336E-2</v>
      </c>
      <c r="EE428" s="71">
        <f t="shared" si="1992"/>
        <v>3.114190666666667E-2</v>
      </c>
      <c r="EF428" s="71">
        <f t="shared" si="1992"/>
        <v>5.7658333333333335E-4</v>
      </c>
      <c r="EG428" s="71">
        <f t="shared" si="1992"/>
        <v>2.9117433333333336E-3</v>
      </c>
      <c r="EH428" s="71">
        <f t="shared" si="1992"/>
        <v>2.965899666666667E-2</v>
      </c>
      <c r="EI428" s="71">
        <f t="shared" ref="EI428:FP428" si="1993">IF(COUNT(EI398:EI402)&lt;3,"",AVERAGE(EI398:EI402))</f>
        <v>1.0110339666666666</v>
      </c>
      <c r="EJ428" s="71">
        <f t="shared" si="1993"/>
        <v>0.11782200000000001</v>
      </c>
      <c r="EK428" s="71">
        <f t="shared" si="1993"/>
        <v>5.0106999999999999E-3</v>
      </c>
      <c r="EL428" s="71">
        <f t="shared" si="1993"/>
        <v>0.18674333333333332</v>
      </c>
      <c r="EM428" s="71">
        <f t="shared" si="1993"/>
        <v>0.63694756666666663</v>
      </c>
      <c r="EN428" s="71">
        <f t="shared" si="1993"/>
        <v>0.46304583333333332</v>
      </c>
      <c r="EO428" s="71">
        <f t="shared" si="1993"/>
        <v>0.58236009999999994</v>
      </c>
      <c r="EP428" s="71">
        <f t="shared" si="1993"/>
        <v>0.45534920000000001</v>
      </c>
      <c r="EQ428" s="71">
        <f t="shared" si="1993"/>
        <v>2.3244460333333334</v>
      </c>
      <c r="ER428" s="71">
        <f t="shared" si="1993"/>
        <v>-3.444966666666667E-2</v>
      </c>
      <c r="ES428" s="71">
        <f t="shared" si="1993"/>
        <v>0</v>
      </c>
      <c r="ET428" s="71">
        <f t="shared" si="1993"/>
        <v>1.0048333333333335E-4</v>
      </c>
      <c r="EU428" s="71">
        <f t="shared" si="1993"/>
        <v>1.3566666666666668E-3</v>
      </c>
      <c r="EV428" s="71">
        <f t="shared" si="1993"/>
        <v>4.2934886666666665E-2</v>
      </c>
      <c r="EW428" s="71">
        <f t="shared" si="1993"/>
        <v>5.0614333333333329E-3</v>
      </c>
      <c r="EX428" s="71">
        <f t="shared" si="1993"/>
        <v>2.0542486666666668E-2</v>
      </c>
      <c r="EY428" s="71">
        <f t="shared" si="1993"/>
        <v>1.1193600000000002E-3</v>
      </c>
      <c r="EZ428" s="71">
        <f t="shared" si="1993"/>
        <v>2.7860000000000005E-4</v>
      </c>
      <c r="FA428" s="71">
        <f t="shared" si="1993"/>
        <v>0.33264596666666668</v>
      </c>
      <c r="FB428" s="71">
        <f t="shared" si="1993"/>
        <v>1.9168566666666671E-2</v>
      </c>
      <c r="FC428" s="71">
        <f t="shared" si="1993"/>
        <v>0</v>
      </c>
      <c r="FD428" s="71">
        <f t="shared" si="1993"/>
        <v>6.6834483333333333E-2</v>
      </c>
      <c r="FE428" s="71">
        <f t="shared" si="1993"/>
        <v>1.6745666666666666E-4</v>
      </c>
      <c r="FF428" s="71">
        <f t="shared" si="1993"/>
        <v>1.4585166666666667E-3</v>
      </c>
      <c r="FG428" s="71">
        <f t="shared" si="1993"/>
        <v>0.16357742666666669</v>
      </c>
      <c r="FH428" s="71">
        <f t="shared" si="1993"/>
        <v>0.15411090666666666</v>
      </c>
      <c r="FI428" s="71">
        <f t="shared" si="1993"/>
        <v>3.1917000000000002E-4</v>
      </c>
      <c r="FJ428" s="71">
        <f t="shared" si="1993"/>
        <v>8.5752695333333318</v>
      </c>
      <c r="FK428" s="71">
        <f t="shared" si="1993"/>
        <v>2.9335233466666666</v>
      </c>
      <c r="FL428" s="71">
        <f t="shared" si="1993"/>
        <v>3.1359033333333329E-3</v>
      </c>
      <c r="FM428" s="71">
        <f t="shared" si="1993"/>
        <v>7.2294666666666656E-4</v>
      </c>
      <c r="FN428" s="71">
        <f t="shared" si="1993"/>
        <v>6.6631133333333332E-3</v>
      </c>
      <c r="FO428" s="71">
        <f t="shared" si="1993"/>
        <v>3.156666666666667E-5</v>
      </c>
      <c r="FP428" s="72">
        <f t="shared" si="1993"/>
        <v>24.487973046666671</v>
      </c>
    </row>
    <row r="429" spans="1:172" x14ac:dyDescent="0.2">
      <c r="A429" s="62" t="s">
        <v>98</v>
      </c>
      <c r="B429" s="63" t="s">
        <v>82</v>
      </c>
      <c r="C429" s="20"/>
      <c r="D429" s="41"/>
      <c r="E429" s="41"/>
      <c r="F429" s="41"/>
      <c r="G429" s="41"/>
      <c r="H429" s="41"/>
      <c r="I429" s="20"/>
      <c r="J429" s="64">
        <f t="shared" si="1936"/>
        <v>14.057017920289855</v>
      </c>
      <c r="K429" s="41"/>
      <c r="L429" s="64">
        <f t="shared" ref="L429:U429" si="1994">IF(COUNT(L399:L403)&lt;3,"",AVERAGE(L399:L403))</f>
        <v>41.833117300724638</v>
      </c>
      <c r="M429" s="64">
        <f t="shared" si="1994"/>
        <v>30.833117300724631</v>
      </c>
      <c r="N429" s="64">
        <f t="shared" si="1994"/>
        <v>17.397268159420292</v>
      </c>
      <c r="O429" s="64">
        <f t="shared" si="1994"/>
        <v>3.3948226666666672</v>
      </c>
      <c r="P429" s="64">
        <f t="shared" si="1994"/>
        <v>5.1785368079710148</v>
      </c>
      <c r="Q429" s="64">
        <f t="shared" si="1994"/>
        <v>3.0362340579710141</v>
      </c>
      <c r="R429" s="64">
        <f t="shared" si="1994"/>
        <v>0.23513421739130438</v>
      </c>
      <c r="S429" s="64">
        <f t="shared" si="1994"/>
        <v>1.4322786340579712</v>
      </c>
      <c r="T429" s="64">
        <f t="shared" si="1994"/>
        <v>0.1588425615942029</v>
      </c>
      <c r="U429" s="65">
        <f t="shared" si="1994"/>
        <v>11</v>
      </c>
      <c r="V429" s="20"/>
      <c r="W429" s="64">
        <f t="shared" si="1938"/>
        <v>27.497587759999998</v>
      </c>
      <c r="X429" s="41"/>
      <c r="Y429" s="64">
        <f t="shared" ref="Y429:AH429" si="1995">IF(COUNT(Y399:Y403)&lt;3,"",AVERAGE(Y399:Y403))</f>
        <v>166.30926638999998</v>
      </c>
      <c r="Z429" s="64">
        <f t="shared" si="1995"/>
        <v>155.30926639</v>
      </c>
      <c r="AA429" s="64">
        <f t="shared" si="1995"/>
        <v>126.89540605333335</v>
      </c>
      <c r="AB429" s="64">
        <f t="shared" si="1995"/>
        <v>3.6238022966666676</v>
      </c>
      <c r="AC429" s="64">
        <f t="shared" si="1995"/>
        <v>14.55367807</v>
      </c>
      <c r="AD429" s="64">
        <f t="shared" si="1995"/>
        <v>6.6437913333333345</v>
      </c>
      <c r="AE429" s="64">
        <f t="shared" si="1995"/>
        <v>0.67535144333333341</v>
      </c>
      <c r="AF429" s="64">
        <f t="shared" si="1995"/>
        <v>2.6441915466666663</v>
      </c>
      <c r="AG429" s="64">
        <f t="shared" si="1995"/>
        <v>0.27304551333333332</v>
      </c>
      <c r="AH429" s="65">
        <f t="shared" si="1995"/>
        <v>11</v>
      </c>
      <c r="AI429" s="66">
        <f t="shared" si="1944"/>
        <v>14.057017920289855</v>
      </c>
      <c r="AJ429" s="67">
        <f t="shared" si="1945"/>
        <v>1</v>
      </c>
      <c r="AK429" s="67">
        <f t="shared" si="1946"/>
        <v>0.41587309963914487</v>
      </c>
      <c r="AL429" s="67">
        <f t="shared" si="1947"/>
        <v>8.1151558519112835E-2</v>
      </c>
      <c r="AM429" s="67">
        <f t="shared" si="1948"/>
        <v>0.12379036376237999</v>
      </c>
      <c r="AN429" s="67">
        <f t="shared" si="1949"/>
        <v>7.2579675001136476E-2</v>
      </c>
      <c r="AO429" s="67">
        <f t="shared" si="1950"/>
        <v>5.6207672906850616E-3</v>
      </c>
      <c r="AP429" s="67">
        <f t="shared" si="1951"/>
        <v>3.4237913081202796E-2</v>
      </c>
      <c r="AQ429" s="67">
        <f t="shared" si="1952"/>
        <v>3.79705295334162E-3</v>
      </c>
      <c r="AR429" s="68">
        <f t="shared" si="1953"/>
        <v>0.26294956507602785</v>
      </c>
      <c r="AS429" s="66">
        <f t="shared" si="1954"/>
        <v>27.497587759999998</v>
      </c>
      <c r="AT429" s="67">
        <f t="shared" si="1955"/>
        <v>1</v>
      </c>
      <c r="AU429" s="67">
        <f t="shared" si="1956"/>
        <v>0.7630086332998427</v>
      </c>
      <c r="AV429" s="67">
        <f t="shared" si="1957"/>
        <v>2.1789539304254688E-2</v>
      </c>
      <c r="AW429" s="67">
        <f t="shared" si="1958"/>
        <v>8.7509724418308774E-2</v>
      </c>
      <c r="AX429" s="67">
        <f t="shared" si="1959"/>
        <v>3.9948413444103915E-2</v>
      </c>
      <c r="AY429" s="67">
        <f t="shared" si="1960"/>
        <v>4.0608166820339103E-3</v>
      </c>
      <c r="AZ429" s="67">
        <f t="shared" si="1961"/>
        <v>1.5899243644463934E-2</v>
      </c>
      <c r="BA429" s="67">
        <f t="shared" si="1962"/>
        <v>1.6417937452326548E-3</v>
      </c>
      <c r="BB429" s="68">
        <f t="shared" si="1963"/>
        <v>6.6141834660040449E-2</v>
      </c>
      <c r="BC429" s="66">
        <f t="shared" si="1964"/>
        <v>14.057017920289855</v>
      </c>
      <c r="BD429" s="69">
        <f t="shared" si="1965"/>
        <v>14.057017920289855</v>
      </c>
      <c r="BE429" s="69">
        <f t="shared" si="1966"/>
        <v>5.845935614193948</v>
      </c>
      <c r="BF429" s="69">
        <f t="shared" si="1967"/>
        <v>1.14074891236262</v>
      </c>
      <c r="BG429" s="69">
        <f t="shared" si="1968"/>
        <v>1.7401233617669754</v>
      </c>
      <c r="BH429" s="69">
        <f t="shared" si="1969"/>
        <v>1.020253792139789</v>
      </c>
      <c r="BI429" s="69">
        <f t="shared" si="1970"/>
        <v>7.9011226530938963E-2</v>
      </c>
      <c r="BJ429" s="69">
        <f t="shared" si="1971"/>
        <v>0.48128295773579416</v>
      </c>
      <c r="BK429" s="69">
        <f t="shared" si="1972"/>
        <v>5.3375241409412674E-2</v>
      </c>
      <c r="BL429" s="70">
        <f t="shared" si="1973"/>
        <v>3.696286748406147</v>
      </c>
      <c r="BM429" s="66">
        <f t="shared" si="1974"/>
        <v>27.497587759999998</v>
      </c>
      <c r="BN429" s="69">
        <f t="shared" si="1975"/>
        <v>27.497587759999998</v>
      </c>
      <c r="BO429" s="69">
        <f t="shared" si="1976"/>
        <v>20.980896855800083</v>
      </c>
      <c r="BP429" s="69">
        <f t="shared" si="1977"/>
        <v>0.59915976926871262</v>
      </c>
      <c r="BQ429" s="69">
        <f t="shared" si="1978"/>
        <v>2.4063063270458604</v>
      </c>
      <c r="BR429" s="69">
        <f t="shared" si="1979"/>
        <v>1.0984850045520111</v>
      </c>
      <c r="BS429" s="69">
        <f t="shared" si="1980"/>
        <v>0.11166266309149946</v>
      </c>
      <c r="BT429" s="69">
        <f t="shared" si="1981"/>
        <v>0.43719084743126924</v>
      </c>
      <c r="BU429" s="69">
        <f t="shared" si="1982"/>
        <v>4.5145367593354004E-2</v>
      </c>
      <c r="BV429" s="70">
        <f t="shared" si="1983"/>
        <v>1.818740903171872</v>
      </c>
      <c r="BW429" s="71">
        <f t="shared" ref="BW429:EH429" si="1996">IF(COUNT(BW399:BW403)&lt;3,"",AVERAGE(BW399:BW403))</f>
        <v>6.8008703623188396</v>
      </c>
      <c r="BX429" s="71">
        <f t="shared" si="1996"/>
        <v>4.3815655072463775</v>
      </c>
      <c r="BY429" s="71">
        <f t="shared" si="1996"/>
        <v>7.1524788514492759</v>
      </c>
      <c r="BZ429" s="71">
        <f t="shared" si="1996"/>
        <v>4.8972262934782611</v>
      </c>
      <c r="CA429" s="71">
        <f t="shared" si="1996"/>
        <v>2.2488335326086957</v>
      </c>
      <c r="CB429" s="71">
        <f t="shared" si="1996"/>
        <v>0.43441966304347829</v>
      </c>
      <c r="CC429" s="71">
        <f t="shared" si="1996"/>
        <v>1.648246695652174</v>
      </c>
      <c r="CD429" s="71">
        <f t="shared" si="1996"/>
        <v>0.30362340579710145</v>
      </c>
      <c r="CE429" s="71">
        <f t="shared" si="1996"/>
        <v>0.23513421739130438</v>
      </c>
      <c r="CF429" s="71">
        <f t="shared" si="1996"/>
        <v>2.3871310289855074</v>
      </c>
      <c r="CG429" s="71">
        <f t="shared" si="1996"/>
        <v>2.6969467391304347E-2</v>
      </c>
      <c r="CH429" s="71">
        <f t="shared" si="1996"/>
        <v>1.2225601449275361E-2</v>
      </c>
      <c r="CI429" s="71">
        <f t="shared" si="1996"/>
        <v>2.8643840579710146E-4</v>
      </c>
      <c r="CJ429" s="71">
        <f t="shared" si="1996"/>
        <v>1.642967391304348E-3</v>
      </c>
      <c r="CK429" s="71">
        <f t="shared" si="1996"/>
        <v>1.8556351449275362E-2</v>
      </c>
      <c r="CL429" s="71">
        <f t="shared" si="1996"/>
        <v>0.48194152173913041</v>
      </c>
      <c r="CM429" s="71">
        <f t="shared" si="1996"/>
        <v>8.0483478260869559E-2</v>
      </c>
      <c r="CN429" s="71">
        <f t="shared" si="1996"/>
        <v>1.630036231884058E-3</v>
      </c>
      <c r="CO429" s="71">
        <f t="shared" si="1996"/>
        <v>4.2570905797101447E-2</v>
      </c>
      <c r="CP429" s="71">
        <f t="shared" si="1996"/>
        <v>0.19045420289855075</v>
      </c>
      <c r="CQ429" s="71">
        <f t="shared" si="1996"/>
        <v>0.22277695652173915</v>
      </c>
      <c r="CR429" s="71">
        <f t="shared" si="1996"/>
        <v>0.19880239130434782</v>
      </c>
      <c r="CS429" s="71">
        <f t="shared" si="1996"/>
        <v>0.26047076086956522</v>
      </c>
      <c r="CT429" s="71">
        <f t="shared" si="1996"/>
        <v>0.91507521739130426</v>
      </c>
      <c r="CU429" s="71">
        <f t="shared" si="1996"/>
        <v>1.823300724637681E-2</v>
      </c>
      <c r="CV429" s="71">
        <f t="shared" si="1996"/>
        <v>3.0137681159420294E-5</v>
      </c>
      <c r="CW429" s="71">
        <f t="shared" si="1996"/>
        <v>7.9347826086956515E-5</v>
      </c>
      <c r="CX429" s="71">
        <f t="shared" si="1996"/>
        <v>8.4881159420289868E-4</v>
      </c>
      <c r="CY429" s="71">
        <f t="shared" si="1996"/>
        <v>2.3342347826086955E-2</v>
      </c>
      <c r="CZ429" s="71">
        <f t="shared" si="1996"/>
        <v>1.8891666666666668E-3</v>
      </c>
      <c r="DA429" s="71">
        <f t="shared" si="1996"/>
        <v>6.9074601449275368E-3</v>
      </c>
      <c r="DB429" s="71">
        <f t="shared" si="1996"/>
        <v>6.9330434782608689E-4</v>
      </c>
      <c r="DC429" s="71">
        <f t="shared" si="1996"/>
        <v>1.1280072463768116E-4</v>
      </c>
      <c r="DD429" s="71">
        <f t="shared" si="1996"/>
        <v>0.33673731884057967</v>
      </c>
      <c r="DE429" s="71">
        <f t="shared" si="1996"/>
        <v>8.2142753623188399E-3</v>
      </c>
      <c r="DF429" s="71">
        <f t="shared" si="1996"/>
        <v>0</v>
      </c>
      <c r="DG429" s="71">
        <f t="shared" si="1996"/>
        <v>3.6729971014492754E-2</v>
      </c>
      <c r="DH429" s="71">
        <f t="shared" si="1996"/>
        <v>9.8565217391304328E-5</v>
      </c>
      <c r="DI429" s="71">
        <f t="shared" si="1996"/>
        <v>6.831521739130436E-4</v>
      </c>
      <c r="DJ429" s="71">
        <f t="shared" si="1996"/>
        <v>4.6923652173913047E-2</v>
      </c>
      <c r="DK429" s="71">
        <f t="shared" si="1996"/>
        <v>3.1656076086956517E-2</v>
      </c>
      <c r="DL429" s="71">
        <f t="shared" si="1996"/>
        <v>1.7514492753623189E-4</v>
      </c>
      <c r="DM429" s="71">
        <f t="shared" si="1996"/>
        <v>1.4792844202898552</v>
      </c>
      <c r="DN429" s="71">
        <f t="shared" si="1996"/>
        <v>0.54517173913043482</v>
      </c>
      <c r="DO429" s="71">
        <f t="shared" si="1996"/>
        <v>1.1504601449275364E-3</v>
      </c>
      <c r="DP429" s="71">
        <f t="shared" si="1996"/>
        <v>2.3216304347826091E-4</v>
      </c>
      <c r="DQ429" s="71">
        <f t="shared" si="1996"/>
        <v>4.0830398550724635E-3</v>
      </c>
      <c r="DR429" s="71">
        <f t="shared" si="1996"/>
        <v>4.6235507246376806E-5</v>
      </c>
      <c r="DS429" s="72">
        <f t="shared" si="1996"/>
        <v>101.88139403623188</v>
      </c>
      <c r="DT429" s="73">
        <f t="shared" si="1996"/>
        <v>21.773962263768116</v>
      </c>
      <c r="DU429" s="71">
        <f t="shared" si="1996"/>
        <v>17.384292499999997</v>
      </c>
      <c r="DV429" s="71">
        <f t="shared" si="1996"/>
        <v>21.291438141449277</v>
      </c>
      <c r="DW429" s="71">
        <f t="shared" si="1996"/>
        <v>17.277080593333334</v>
      </c>
      <c r="DX429" s="71">
        <f t="shared" si="1996"/>
        <v>11.381390423333333</v>
      </c>
      <c r="DY429" s="71">
        <f t="shared" si="1996"/>
        <v>0.41526819333333337</v>
      </c>
      <c r="DZ429" s="71">
        <f t="shared" si="1996"/>
        <v>4.0990908599999996</v>
      </c>
      <c r="EA429" s="71">
        <f t="shared" si="1996"/>
        <v>0.66437913333333332</v>
      </c>
      <c r="EB429" s="71">
        <f t="shared" si="1996"/>
        <v>0.67535144333333341</v>
      </c>
      <c r="EC429" s="71">
        <f t="shared" si="1996"/>
        <v>4.4069858833333324</v>
      </c>
      <c r="ED429" s="71">
        <f t="shared" si="1996"/>
        <v>4.1601363333333335E-2</v>
      </c>
      <c r="EE429" s="71">
        <f t="shared" si="1996"/>
        <v>3.599699E-2</v>
      </c>
      <c r="EF429" s="71">
        <f t="shared" si="1996"/>
        <v>5.5408333333333329E-4</v>
      </c>
      <c r="EG429" s="71">
        <f t="shared" si="1996"/>
        <v>2.8914933333333329E-3</v>
      </c>
      <c r="EH429" s="71">
        <f t="shared" si="1996"/>
        <v>3.197066333333333E-2</v>
      </c>
      <c r="EI429" s="71">
        <f t="shared" ref="EI429:FP429" si="1997">IF(COUNT(EI399:EI403)&lt;3,"",AVERAGE(EI399:EI403))</f>
        <v>1.1506047999999998</v>
      </c>
      <c r="EJ429" s="71">
        <f t="shared" si="1997"/>
        <v>0.10383199999999999</v>
      </c>
      <c r="EK429" s="71">
        <f t="shared" si="1997"/>
        <v>2.3740333333333334E-3</v>
      </c>
      <c r="EL429" s="71">
        <f t="shared" si="1997"/>
        <v>0.18924666666666667</v>
      </c>
      <c r="EM429" s="71">
        <f t="shared" si="1997"/>
        <v>0.64576423333333322</v>
      </c>
      <c r="EN429" s="71">
        <f t="shared" si="1997"/>
        <v>0.36174249999999997</v>
      </c>
      <c r="EO429" s="71">
        <f t="shared" si="1997"/>
        <v>0.48808759999999995</v>
      </c>
      <c r="EP429" s="71">
        <f t="shared" si="1997"/>
        <v>0.59243170000000001</v>
      </c>
      <c r="EQ429" s="71">
        <f t="shared" si="1997"/>
        <v>2.2772727000000001</v>
      </c>
      <c r="ER429" s="71">
        <f t="shared" si="1997"/>
        <v>2.4888666666666667E-2</v>
      </c>
      <c r="ES429" s="71">
        <f t="shared" si="1997"/>
        <v>0</v>
      </c>
      <c r="ET429" s="71">
        <f t="shared" si="1997"/>
        <v>1.1215000000000002E-4</v>
      </c>
      <c r="EU429" s="71">
        <f t="shared" si="1997"/>
        <v>3.0669166666666666E-3</v>
      </c>
      <c r="EV429" s="71">
        <f t="shared" si="1997"/>
        <v>4.4885803333333328E-2</v>
      </c>
      <c r="EW429" s="71">
        <f t="shared" si="1997"/>
        <v>5.809183333333333E-3</v>
      </c>
      <c r="EX429" s="71">
        <f t="shared" si="1997"/>
        <v>1.6576986666666668E-2</v>
      </c>
      <c r="EY429" s="71">
        <f t="shared" si="1997"/>
        <v>1.1988600000000002E-3</v>
      </c>
      <c r="EZ429" s="71">
        <f t="shared" si="1997"/>
        <v>2.4343333333333336E-4</v>
      </c>
      <c r="FA429" s="71">
        <f t="shared" si="1997"/>
        <v>0.32191263333333331</v>
      </c>
      <c r="FB429" s="71">
        <f t="shared" si="1997"/>
        <v>1.4265233333333335E-2</v>
      </c>
      <c r="FC429" s="71">
        <f t="shared" si="1997"/>
        <v>0</v>
      </c>
      <c r="FD429" s="71">
        <f t="shared" si="1997"/>
        <v>6.5692649999999991E-2</v>
      </c>
      <c r="FE429" s="71">
        <f t="shared" si="1997"/>
        <v>1.6703999999999997E-4</v>
      </c>
      <c r="FF429" s="71">
        <f t="shared" si="1997"/>
        <v>1.4058499999999999E-3</v>
      </c>
      <c r="FG429" s="71">
        <f t="shared" si="1997"/>
        <v>0.17068384333333336</v>
      </c>
      <c r="FH429" s="71">
        <f t="shared" si="1997"/>
        <v>8.497190666666668E-2</v>
      </c>
      <c r="FI429" s="71">
        <f t="shared" si="1997"/>
        <v>3.3383666666666665E-4</v>
      </c>
      <c r="FJ429" s="71">
        <f t="shared" si="1997"/>
        <v>7.9159995333333324</v>
      </c>
      <c r="FK429" s="71">
        <f t="shared" si="1997"/>
        <v>2.7591250133333332</v>
      </c>
      <c r="FL429" s="71">
        <f t="shared" si="1997"/>
        <v>3.2611533333333333E-3</v>
      </c>
      <c r="FM429" s="71">
        <f t="shared" si="1997"/>
        <v>6.3102999999999998E-4</v>
      </c>
      <c r="FN429" s="71">
        <f t="shared" si="1997"/>
        <v>6.705029999999999E-3</v>
      </c>
      <c r="FO429" s="71">
        <f t="shared" si="1997"/>
        <v>3.6233333333333331E-5</v>
      </c>
      <c r="FP429" s="72">
        <f t="shared" si="1997"/>
        <v>26.730911463333335</v>
      </c>
    </row>
    <row r="430" spans="1:172" x14ac:dyDescent="0.2">
      <c r="A430" s="62" t="s">
        <v>98</v>
      </c>
      <c r="B430" s="63" t="s">
        <v>69</v>
      </c>
      <c r="C430" s="20"/>
      <c r="D430" s="41"/>
      <c r="E430" s="41"/>
      <c r="F430" s="41"/>
      <c r="G430" s="41"/>
      <c r="H430" s="41"/>
      <c r="I430" s="20"/>
      <c r="J430" s="64">
        <f t="shared" si="1936"/>
        <v>13.60701945289855</v>
      </c>
      <c r="K430" s="41"/>
      <c r="L430" s="64">
        <f t="shared" ref="L430:U430" si="1998">IF(COUNT(L400:L404)&lt;3,"",AVERAGE(L400:L404))</f>
        <v>40.197010438405798</v>
      </c>
      <c r="M430" s="64">
        <f t="shared" si="1998"/>
        <v>29.197010438405794</v>
      </c>
      <c r="N430" s="64">
        <f t="shared" si="1998"/>
        <v>16.499745166666667</v>
      </c>
      <c r="O430" s="64">
        <f t="shared" si="1998"/>
        <v>3.2601206992753626</v>
      </c>
      <c r="P430" s="64">
        <f t="shared" si="1998"/>
        <v>4.7342772862318849</v>
      </c>
      <c r="Q430" s="64">
        <f t="shared" si="1998"/>
        <v>2.8205847826086954</v>
      </c>
      <c r="R430" s="64">
        <f t="shared" si="1998"/>
        <v>0.22688649999999999</v>
      </c>
      <c r="S430" s="64">
        <f t="shared" si="1998"/>
        <v>1.5081837210144928</v>
      </c>
      <c r="T430" s="64">
        <f t="shared" si="1998"/>
        <v>0.14721158333333334</v>
      </c>
      <c r="U430" s="65">
        <f t="shared" si="1998"/>
        <v>11</v>
      </c>
      <c r="V430" s="20"/>
      <c r="W430" s="64">
        <f t="shared" si="1938"/>
        <v>26.423528863333331</v>
      </c>
      <c r="X430" s="41"/>
      <c r="Y430" s="64">
        <f t="shared" ref="Y430:AH430" si="1999">IF(COUNT(Y400:Y404)&lt;3,"",AVERAGE(Y400:Y404))</f>
        <v>152.83714130666664</v>
      </c>
      <c r="Z430" s="64">
        <f t="shared" si="1999"/>
        <v>141.83714130666667</v>
      </c>
      <c r="AA430" s="64">
        <f t="shared" si="1999"/>
        <v>115.04814145</v>
      </c>
      <c r="AB430" s="64">
        <f t="shared" si="1999"/>
        <v>3.4182450900000005</v>
      </c>
      <c r="AC430" s="64">
        <f t="shared" si="1999"/>
        <v>13.524405380000001</v>
      </c>
      <c r="AD430" s="64">
        <f t="shared" si="1999"/>
        <v>6.3336233333333336</v>
      </c>
      <c r="AE430" s="64">
        <f t="shared" si="1999"/>
        <v>0.60270536666666674</v>
      </c>
      <c r="AF430" s="64">
        <f t="shared" si="1999"/>
        <v>2.6841973266666668</v>
      </c>
      <c r="AG430" s="64">
        <f t="shared" si="1999"/>
        <v>0.22582394</v>
      </c>
      <c r="AH430" s="65">
        <f t="shared" si="1999"/>
        <v>11</v>
      </c>
      <c r="AI430" s="66">
        <f t="shared" si="1944"/>
        <v>13.60701945289855</v>
      </c>
      <c r="AJ430" s="67">
        <f t="shared" si="1945"/>
        <v>1</v>
      </c>
      <c r="AK430" s="67">
        <f t="shared" si="1946"/>
        <v>0.41047194770738882</v>
      </c>
      <c r="AL430" s="67">
        <f t="shared" si="1947"/>
        <v>8.110356127779382E-2</v>
      </c>
      <c r="AM430" s="67">
        <f t="shared" si="1948"/>
        <v>0.11777685043235382</v>
      </c>
      <c r="AN430" s="67">
        <f t="shared" si="1949"/>
        <v>7.0169018836132108E-2</v>
      </c>
      <c r="AO430" s="67">
        <f t="shared" si="1950"/>
        <v>5.6443625415293014E-3</v>
      </c>
      <c r="AP430" s="67">
        <f t="shared" si="1951"/>
        <v>3.7519798227917844E-2</v>
      </c>
      <c r="AQ430" s="67">
        <f t="shared" si="1952"/>
        <v>3.6622520363524752E-3</v>
      </c>
      <c r="AR430" s="68">
        <f t="shared" si="1953"/>
        <v>0.27365219154432863</v>
      </c>
      <c r="AS430" s="66">
        <f t="shared" si="1954"/>
        <v>26.423528863333331</v>
      </c>
      <c r="AT430" s="67">
        <f t="shared" si="1955"/>
        <v>1</v>
      </c>
      <c r="AU430" s="67">
        <f t="shared" si="1956"/>
        <v>0.75274989093885714</v>
      </c>
      <c r="AV430" s="67">
        <f t="shared" si="1957"/>
        <v>2.2365277580933787E-2</v>
      </c>
      <c r="AW430" s="67">
        <f t="shared" si="1958"/>
        <v>8.848899727104538E-2</v>
      </c>
      <c r="AX430" s="67">
        <f t="shared" si="1959"/>
        <v>4.1440341524217356E-2</v>
      </c>
      <c r="AY430" s="67">
        <f t="shared" si="1960"/>
        <v>3.9434483104950433E-3</v>
      </c>
      <c r="AZ430" s="67">
        <f t="shared" si="1961"/>
        <v>1.7562467497876343E-2</v>
      </c>
      <c r="BA430" s="67">
        <f t="shared" si="1962"/>
        <v>1.4775462172960032E-3</v>
      </c>
      <c r="BB430" s="68">
        <f t="shared" si="1963"/>
        <v>7.1972034454168304E-2</v>
      </c>
      <c r="BC430" s="66">
        <f t="shared" si="1964"/>
        <v>13.60701945289855</v>
      </c>
      <c r="BD430" s="69">
        <f t="shared" si="1965"/>
        <v>13.60701945289855</v>
      </c>
      <c r="BE430" s="69">
        <f t="shared" si="1966"/>
        <v>5.5852997773235957</v>
      </c>
      <c r="BF430" s="69">
        <f t="shared" si="1967"/>
        <v>1.1035777360062902</v>
      </c>
      <c r="BG430" s="69">
        <f t="shared" si="1968"/>
        <v>1.6025918949341615</v>
      </c>
      <c r="BH430" s="69">
        <f t="shared" si="1969"/>
        <v>0.9547912042940544</v>
      </c>
      <c r="BI430" s="69">
        <f t="shared" si="1970"/>
        <v>7.6802950901801101E-2</v>
      </c>
      <c r="BJ430" s="69">
        <f t="shared" si="1971"/>
        <v>0.51053262435610669</v>
      </c>
      <c r="BK430" s="69">
        <f t="shared" si="1972"/>
        <v>4.9832334700065456E-2</v>
      </c>
      <c r="BL430" s="70">
        <f t="shared" si="1973"/>
        <v>3.7235906936719996</v>
      </c>
      <c r="BM430" s="66">
        <f t="shared" si="1974"/>
        <v>26.423528863333331</v>
      </c>
      <c r="BN430" s="69">
        <f t="shared" si="1975"/>
        <v>26.423528863333331</v>
      </c>
      <c r="BO430" s="69">
        <f t="shared" si="1976"/>
        <v>19.89030847009391</v>
      </c>
      <c r="BP430" s="69">
        <f t="shared" si="1977"/>
        <v>0.5909695576962658</v>
      </c>
      <c r="BQ430" s="69">
        <f t="shared" si="1978"/>
        <v>2.3381915734788921</v>
      </c>
      <c r="BR430" s="69">
        <f t="shared" si="1979"/>
        <v>1.095000060371548</v>
      </c>
      <c r="BS430" s="69">
        <f t="shared" si="1980"/>
        <v>0.10419982025342883</v>
      </c>
      <c r="BT430" s="69">
        <f t="shared" si="1981"/>
        <v>0.46406236684148905</v>
      </c>
      <c r="BU430" s="69">
        <f t="shared" si="1982"/>
        <v>3.9041985119629925E-2</v>
      </c>
      <c r="BV430" s="70">
        <f t="shared" si="1983"/>
        <v>1.9017551297525372</v>
      </c>
      <c r="BW430" s="71">
        <f t="shared" ref="BW430:EH430" si="2000">IF(COUNT(BW400:BW404)&lt;3,"",AVERAGE(BW400:BW404))</f>
        <v>6.7322921376811591</v>
      </c>
      <c r="BX430" s="71">
        <f t="shared" si="2000"/>
        <v>4.1864788043478267</v>
      </c>
      <c r="BY430" s="71">
        <f t="shared" si="2000"/>
        <v>7.0144093152173923</v>
      </c>
      <c r="BZ430" s="71">
        <f t="shared" si="2000"/>
        <v>4.6182199855072472</v>
      </c>
      <c r="CA430" s="71">
        <f t="shared" si="2000"/>
        <v>2.1489720942028989</v>
      </c>
      <c r="CB430" s="71">
        <f t="shared" si="2000"/>
        <v>0.41701152173913048</v>
      </c>
      <c r="CC430" s="71">
        <f t="shared" si="2000"/>
        <v>1.5183930000000001</v>
      </c>
      <c r="CD430" s="71">
        <f t="shared" si="2000"/>
        <v>0.28205847826086955</v>
      </c>
      <c r="CE430" s="71">
        <f t="shared" si="2000"/>
        <v>0.22688649999999999</v>
      </c>
      <c r="CF430" s="71">
        <f t="shared" si="2000"/>
        <v>2.5136395072463769</v>
      </c>
      <c r="CG430" s="71">
        <f t="shared" si="2000"/>
        <v>2.4898905797101446E-2</v>
      </c>
      <c r="CH430" s="71">
        <f t="shared" si="2000"/>
        <v>1.2533626811594201E-2</v>
      </c>
      <c r="CI430" s="71">
        <f t="shared" si="2000"/>
        <v>1.5740942028985507E-4</v>
      </c>
      <c r="CJ430" s="71">
        <f t="shared" si="2000"/>
        <v>1.5142282608695654E-3</v>
      </c>
      <c r="CK430" s="71">
        <f t="shared" si="2000"/>
        <v>1.7499528985507249E-2</v>
      </c>
      <c r="CL430" s="71">
        <f t="shared" si="2000"/>
        <v>0.48473384057971014</v>
      </c>
      <c r="CM430" s="71">
        <f t="shared" si="2000"/>
        <v>7.8469565217391304E-2</v>
      </c>
      <c r="CN430" s="71">
        <f t="shared" si="2000"/>
        <v>6.2782608695652179E-4</v>
      </c>
      <c r="CO430" s="71">
        <f t="shared" si="2000"/>
        <v>3.0145543478260872E-2</v>
      </c>
      <c r="CP430" s="71">
        <f t="shared" si="2000"/>
        <v>0.18692637681159421</v>
      </c>
      <c r="CQ430" s="71">
        <f t="shared" si="2000"/>
        <v>0.18423144927536234</v>
      </c>
      <c r="CR430" s="71">
        <f t="shared" si="2000"/>
        <v>0.15981902173913043</v>
      </c>
      <c r="CS430" s="71">
        <f t="shared" si="2000"/>
        <v>0.28181188405797097</v>
      </c>
      <c r="CT430" s="71">
        <f t="shared" si="2000"/>
        <v>0.84293427536231891</v>
      </c>
      <c r="CU430" s="71">
        <f t="shared" si="2000"/>
        <v>1.7082536231884056E-2</v>
      </c>
      <c r="CV430" s="71">
        <f t="shared" si="2000"/>
        <v>9.3043478260869577E-6</v>
      </c>
      <c r="CW430" s="71">
        <f t="shared" si="2000"/>
        <v>7.3413043478260864E-5</v>
      </c>
      <c r="CX430" s="71">
        <f t="shared" si="2000"/>
        <v>6.7984057971014493E-4</v>
      </c>
      <c r="CY430" s="71">
        <f t="shared" si="2000"/>
        <v>1.959894202898551E-2</v>
      </c>
      <c r="CZ430" s="71">
        <f t="shared" si="2000"/>
        <v>1.7225289855072462E-3</v>
      </c>
      <c r="DA430" s="71">
        <f t="shared" si="2000"/>
        <v>3.3883550724637681E-3</v>
      </c>
      <c r="DB430" s="71">
        <f t="shared" si="2000"/>
        <v>6.2198188405797089E-4</v>
      </c>
      <c r="DC430" s="71">
        <f t="shared" si="2000"/>
        <v>8.1539855072463782E-5</v>
      </c>
      <c r="DD430" s="71">
        <f t="shared" si="2000"/>
        <v>0.32324275362318844</v>
      </c>
      <c r="DE430" s="71">
        <f t="shared" si="2000"/>
        <v>1.0121449275362317E-2</v>
      </c>
      <c r="DF430" s="71">
        <f t="shared" si="2000"/>
        <v>0</v>
      </c>
      <c r="DG430" s="71">
        <f t="shared" si="2000"/>
        <v>3.5367007246376814E-2</v>
      </c>
      <c r="DH430" s="71">
        <f t="shared" si="2000"/>
        <v>1.033514492753623E-4</v>
      </c>
      <c r="DI430" s="71">
        <f t="shared" si="2000"/>
        <v>5.943369565217392E-4</v>
      </c>
      <c r="DJ430" s="71">
        <f t="shared" si="2000"/>
        <v>4.8249500000000001E-2</v>
      </c>
      <c r="DK430" s="71">
        <f t="shared" si="2000"/>
        <v>3.3738108695652171E-2</v>
      </c>
      <c r="DL430" s="71">
        <f t="shared" si="2000"/>
        <v>1.8229347826086959E-4</v>
      </c>
      <c r="DM430" s="71">
        <f t="shared" si="2000"/>
        <v>1.4038918478260871</v>
      </c>
      <c r="DN430" s="71">
        <f t="shared" si="2000"/>
        <v>0.52096289855072464</v>
      </c>
      <c r="DO430" s="71">
        <f t="shared" si="2000"/>
        <v>1.1034492753623189E-3</v>
      </c>
      <c r="DP430" s="71">
        <f t="shared" si="2000"/>
        <v>2.1451449275362321E-4</v>
      </c>
      <c r="DQ430" s="71">
        <f t="shared" si="2000"/>
        <v>3.7337246376811599E-3</v>
      </c>
      <c r="DR430" s="71">
        <f t="shared" si="2000"/>
        <v>5.5173913043478261E-5</v>
      </c>
      <c r="DS430" s="72">
        <f t="shared" si="2000"/>
        <v>107.17088927898551</v>
      </c>
      <c r="DT430" s="73">
        <f t="shared" si="2000"/>
        <v>20.497131363768112</v>
      </c>
      <c r="DU430" s="71">
        <f t="shared" si="2000"/>
        <v>16.0407853</v>
      </c>
      <c r="DV430" s="71">
        <f t="shared" si="2000"/>
        <v>19.949332574782609</v>
      </c>
      <c r="DW430" s="71">
        <f t="shared" si="2000"/>
        <v>15.984270106666667</v>
      </c>
      <c r="DX430" s="71">
        <f t="shared" si="2000"/>
        <v>10.465918883333334</v>
      </c>
      <c r="DY430" s="71">
        <f t="shared" si="2000"/>
        <v>0.39642411666666666</v>
      </c>
      <c r="DZ430" s="71">
        <f t="shared" si="2000"/>
        <v>3.8515557600000001</v>
      </c>
      <c r="EA430" s="71">
        <f t="shared" si="2000"/>
        <v>0.63336233333333336</v>
      </c>
      <c r="EB430" s="71">
        <f t="shared" si="2000"/>
        <v>0.60270536666666674</v>
      </c>
      <c r="EC430" s="71">
        <f t="shared" si="2000"/>
        <v>4.4736621833333334</v>
      </c>
      <c r="ED430" s="71">
        <f t="shared" si="2000"/>
        <v>3.4304803333333342E-2</v>
      </c>
      <c r="EE430" s="71">
        <f t="shared" si="2000"/>
        <v>3.1019716666666662E-2</v>
      </c>
      <c r="EF430" s="71">
        <f t="shared" si="2000"/>
        <v>5.2749666666666666E-4</v>
      </c>
      <c r="EG430" s="71">
        <f t="shared" si="2000"/>
        <v>2.7005666666666665E-3</v>
      </c>
      <c r="EH430" s="71">
        <f t="shared" si="2000"/>
        <v>3.0855776666666668E-2</v>
      </c>
      <c r="EI430" s="71">
        <f t="shared" ref="EI430:FP430" si="2001">IF(COUNT(EI400:EI404)&lt;3,"",AVERAGE(EI400:EI404))</f>
        <v>1.2089889333333332</v>
      </c>
      <c r="EJ430" s="71">
        <f t="shared" si="2001"/>
        <v>0.10069429999999999</v>
      </c>
      <c r="EK430" s="71">
        <f t="shared" si="2001"/>
        <v>1.7381666666666667E-3</v>
      </c>
      <c r="EL430" s="71">
        <f t="shared" si="2001"/>
        <v>0.18498160000000002</v>
      </c>
      <c r="EM430" s="71">
        <f t="shared" si="2001"/>
        <v>0.62324690000000005</v>
      </c>
      <c r="EN430" s="71">
        <f t="shared" si="2001"/>
        <v>0.26581233333333332</v>
      </c>
      <c r="EO430" s="71">
        <f t="shared" si="2001"/>
        <v>0.38765330000000003</v>
      </c>
      <c r="EP430" s="71">
        <f t="shared" si="2001"/>
        <v>0.67805906666666671</v>
      </c>
      <c r="EQ430" s="71">
        <f t="shared" si="2001"/>
        <v>2.1397532000000004</v>
      </c>
      <c r="ER430" s="71">
        <f t="shared" si="2001"/>
        <v>2.0288533333333334E-2</v>
      </c>
      <c r="ES430" s="71">
        <f t="shared" si="2001"/>
        <v>0</v>
      </c>
      <c r="ET430" s="71">
        <f t="shared" si="2001"/>
        <v>1.2225333333333336E-4</v>
      </c>
      <c r="EU430" s="71">
        <f t="shared" si="2001"/>
        <v>2.9648566666666668E-3</v>
      </c>
      <c r="EV430" s="71">
        <f t="shared" si="2001"/>
        <v>4.2579150000000003E-2</v>
      </c>
      <c r="EW430" s="71">
        <f t="shared" si="2001"/>
        <v>5.3505766666666664E-3</v>
      </c>
      <c r="EX430" s="71">
        <f t="shared" si="2001"/>
        <v>9.154289999999999E-3</v>
      </c>
      <c r="EY430" s="71">
        <f t="shared" si="2001"/>
        <v>1.1716100000000002E-3</v>
      </c>
      <c r="EZ430" s="71">
        <f t="shared" si="2001"/>
        <v>1.9436000000000003E-4</v>
      </c>
      <c r="FA430" s="71">
        <f t="shared" si="2001"/>
        <v>0.30730486666666668</v>
      </c>
      <c r="FB430" s="71">
        <f t="shared" si="2001"/>
        <v>1.5978666666666669E-2</v>
      </c>
      <c r="FC430" s="71">
        <f t="shared" si="2001"/>
        <v>0</v>
      </c>
      <c r="FD430" s="71">
        <f t="shared" si="2001"/>
        <v>6.2257076666666668E-2</v>
      </c>
      <c r="FE430" s="71">
        <f t="shared" si="2001"/>
        <v>1.5625666666666666E-4</v>
      </c>
      <c r="FF430" s="71">
        <f t="shared" si="2001"/>
        <v>1.2765300000000001E-3</v>
      </c>
      <c r="FG430" s="71">
        <f t="shared" si="2001"/>
        <v>0.14986837</v>
      </c>
      <c r="FH430" s="71">
        <f t="shared" si="2001"/>
        <v>8.8578266666666655E-2</v>
      </c>
      <c r="FI430" s="71">
        <f t="shared" si="2001"/>
        <v>3.4203333333333332E-4</v>
      </c>
      <c r="FJ430" s="71">
        <f t="shared" si="2001"/>
        <v>7.1459634666666663</v>
      </c>
      <c r="FK430" s="71">
        <f t="shared" si="2001"/>
        <v>2.5371924933333334</v>
      </c>
      <c r="FL430" s="71">
        <f t="shared" si="2001"/>
        <v>3.0036766666666666E-3</v>
      </c>
      <c r="FM430" s="71">
        <f t="shared" si="2001"/>
        <v>4.866766666666666E-4</v>
      </c>
      <c r="FN430" s="71">
        <f t="shared" si="2001"/>
        <v>6.4817999999999985E-3</v>
      </c>
      <c r="FO430" s="71">
        <f t="shared" si="2001"/>
        <v>5.9590000000000004E-5</v>
      </c>
      <c r="FP430" s="72">
        <f t="shared" si="2001"/>
        <v>30.470531239999996</v>
      </c>
    </row>
    <row r="431" spans="1:172" x14ac:dyDescent="0.2">
      <c r="A431" s="62" t="s">
        <v>98</v>
      </c>
      <c r="B431" s="63" t="s">
        <v>70</v>
      </c>
      <c r="C431" s="20"/>
      <c r="D431" s="41"/>
      <c r="E431" s="41"/>
      <c r="F431" s="41"/>
      <c r="G431" s="41"/>
      <c r="H431" s="41"/>
      <c r="I431" s="20"/>
      <c r="J431" s="64">
        <f t="shared" si="1936"/>
        <v>13.325512869565216</v>
      </c>
      <c r="K431" s="41"/>
      <c r="L431" s="64">
        <f t="shared" ref="L431:U431" si="2002">IF(COUNT(L401:L405)&lt;3,"",AVERAGE(L401:L405))</f>
        <v>38.88851110507246</v>
      </c>
      <c r="M431" s="64">
        <f t="shared" si="2002"/>
        <v>27.88851110507246</v>
      </c>
      <c r="N431" s="64">
        <f t="shared" si="2002"/>
        <v>15.797678000000001</v>
      </c>
      <c r="O431" s="64">
        <f t="shared" si="2002"/>
        <v>3.0077527826086952</v>
      </c>
      <c r="P431" s="64">
        <f t="shared" si="2002"/>
        <v>4.5943304528985509</v>
      </c>
      <c r="Q431" s="64">
        <f t="shared" si="2002"/>
        <v>2.6043347826086953</v>
      </c>
      <c r="R431" s="64">
        <f t="shared" si="2002"/>
        <v>0.24461058333333333</v>
      </c>
      <c r="S431" s="64">
        <f t="shared" si="2002"/>
        <v>1.5058302210144929</v>
      </c>
      <c r="T431" s="64">
        <f t="shared" si="2002"/>
        <v>0.13397383333333332</v>
      </c>
      <c r="U431" s="65">
        <f t="shared" si="2002"/>
        <v>11</v>
      </c>
      <c r="V431" s="20"/>
      <c r="W431" s="64">
        <f t="shared" si="1938"/>
        <v>24.982745116666667</v>
      </c>
      <c r="X431" s="41"/>
      <c r="Y431" s="64">
        <f t="shared" ref="Y431:AH431" si="2003">IF(COUNT(Y401:Y405)&lt;3,"",AVERAGE(Y401:Y405))</f>
        <v>130.26798057333335</v>
      </c>
      <c r="Z431" s="64">
        <f t="shared" si="2003"/>
        <v>119.26798057333335</v>
      </c>
      <c r="AA431" s="64">
        <f t="shared" si="2003"/>
        <v>93.152369946666681</v>
      </c>
      <c r="AB431" s="64">
        <f t="shared" si="2003"/>
        <v>3.5474936600000007</v>
      </c>
      <c r="AC431" s="64">
        <f t="shared" si="2003"/>
        <v>13.41683419666667</v>
      </c>
      <c r="AD431" s="64">
        <f t="shared" si="2003"/>
        <v>5.7601110000000002</v>
      </c>
      <c r="AE431" s="64">
        <f t="shared" si="2003"/>
        <v>0.6468144400000001</v>
      </c>
      <c r="AF431" s="64">
        <f t="shared" si="2003"/>
        <v>2.5550367466666666</v>
      </c>
      <c r="AG431" s="64">
        <f t="shared" si="2003"/>
        <v>0.18932100333333332</v>
      </c>
      <c r="AH431" s="65">
        <f t="shared" si="2003"/>
        <v>11</v>
      </c>
      <c r="AI431" s="66">
        <f t="shared" si="1944"/>
        <v>13.325512869565216</v>
      </c>
      <c r="AJ431" s="67">
        <f t="shared" si="1945"/>
        <v>1</v>
      </c>
      <c r="AK431" s="67">
        <f t="shared" si="1946"/>
        <v>0.4062299520111845</v>
      </c>
      <c r="AL431" s="67">
        <f t="shared" si="1947"/>
        <v>7.7342965753614976E-2</v>
      </c>
      <c r="AM431" s="67">
        <f t="shared" si="1948"/>
        <v>0.11814107360616552</v>
      </c>
      <c r="AN431" s="67">
        <f t="shared" si="1949"/>
        <v>6.6969259264569689E-2</v>
      </c>
      <c r="AO431" s="67">
        <f t="shared" si="1950"/>
        <v>6.2900475328670352E-3</v>
      </c>
      <c r="AP431" s="67">
        <f t="shared" si="1951"/>
        <v>3.8721724700282456E-2</v>
      </c>
      <c r="AQ431" s="67">
        <f t="shared" si="1952"/>
        <v>3.4450748955482204E-3</v>
      </c>
      <c r="AR431" s="68">
        <f t="shared" si="1953"/>
        <v>0.28285989068286044</v>
      </c>
      <c r="AS431" s="66">
        <f t="shared" si="1954"/>
        <v>24.982745116666667</v>
      </c>
      <c r="AT431" s="67">
        <f t="shared" si="1955"/>
        <v>1</v>
      </c>
      <c r="AU431" s="67">
        <f t="shared" si="1956"/>
        <v>0.71508262841479509</v>
      </c>
      <c r="AV431" s="67">
        <f t="shared" si="1957"/>
        <v>2.7232276453406496E-2</v>
      </c>
      <c r="AW431" s="67">
        <f t="shared" si="1958"/>
        <v>0.10299410597766784</v>
      </c>
      <c r="AX431" s="67">
        <f t="shared" si="1959"/>
        <v>4.4217396897139973E-2</v>
      </c>
      <c r="AY431" s="67">
        <f t="shared" si="1960"/>
        <v>4.9652603590940054E-3</v>
      </c>
      <c r="AZ431" s="67">
        <f t="shared" si="1961"/>
        <v>1.9613697360022622E-2</v>
      </c>
      <c r="BA431" s="67">
        <f t="shared" si="1962"/>
        <v>1.4533195532785322E-3</v>
      </c>
      <c r="BB431" s="68">
        <f t="shared" si="1963"/>
        <v>8.4441318208718488E-2</v>
      </c>
      <c r="BC431" s="66">
        <f t="shared" si="1964"/>
        <v>13.325512869565216</v>
      </c>
      <c r="BD431" s="69">
        <f t="shared" si="1965"/>
        <v>13.325512869565216</v>
      </c>
      <c r="BE431" s="69">
        <f t="shared" si="1966"/>
        <v>5.413222453527899</v>
      </c>
      <c r="BF431" s="69">
        <f t="shared" si="1967"/>
        <v>1.030634685520138</v>
      </c>
      <c r="BG431" s="69">
        <f t="shared" si="1968"/>
        <v>1.57429039676321</v>
      </c>
      <c r="BH431" s="69">
        <f t="shared" si="1969"/>
        <v>0.89239972619527297</v>
      </c>
      <c r="BI431" s="69">
        <f t="shared" si="1970"/>
        <v>8.3818109349396611E-2</v>
      </c>
      <c r="BJ431" s="69">
        <f t="shared" si="1971"/>
        <v>0.51598684082537516</v>
      </c>
      <c r="BK431" s="69">
        <f t="shared" si="1972"/>
        <v>4.5907389857243852E-2</v>
      </c>
      <c r="BL431" s="70">
        <f t="shared" si="1973"/>
        <v>3.7692531135782668</v>
      </c>
      <c r="BM431" s="66">
        <f t="shared" si="1974"/>
        <v>24.982745116666667</v>
      </c>
      <c r="BN431" s="69">
        <f t="shared" si="1975"/>
        <v>24.982745116666667</v>
      </c>
      <c r="BO431" s="69">
        <f t="shared" si="1976"/>
        <v>17.864727043042887</v>
      </c>
      <c r="BP431" s="69">
        <f t="shared" si="1977"/>
        <v>0.68033702158205778</v>
      </c>
      <c r="BQ431" s="69">
        <f t="shared" si="1978"/>
        <v>2.5730754981590302</v>
      </c>
      <c r="BR431" s="69">
        <f t="shared" si="1979"/>
        <v>1.1046719564037355</v>
      </c>
      <c r="BS431" s="69">
        <f t="shared" si="1980"/>
        <v>0.12404583398913434</v>
      </c>
      <c r="BT431" s="69">
        <f t="shared" si="1981"/>
        <v>0.49000400194088306</v>
      </c>
      <c r="BU431" s="69">
        <f t="shared" si="1982"/>
        <v>3.630791197262543E-2</v>
      </c>
      <c r="BV431" s="70">
        <f t="shared" si="1983"/>
        <v>2.109575930123758</v>
      </c>
      <c r="BW431" s="71">
        <f t="shared" ref="BW431:EH431" si="2004">IF(COUNT(BW401:BW405)&lt;3,"",AVERAGE(BW401:BW405))</f>
        <v>6.6634538043478244</v>
      </c>
      <c r="BX431" s="71">
        <f t="shared" si="2004"/>
        <v>4.1215629710144928</v>
      </c>
      <c r="BY431" s="71">
        <f t="shared" si="2004"/>
        <v>6.852555648550724</v>
      </c>
      <c r="BZ431" s="71">
        <f t="shared" si="2004"/>
        <v>4.44097306884058</v>
      </c>
      <c r="CA431" s="71">
        <f t="shared" si="2004"/>
        <v>2.0495866775362321</v>
      </c>
      <c r="CB431" s="71">
        <f t="shared" si="2004"/>
        <v>0.38232352173913048</v>
      </c>
      <c r="CC431" s="71">
        <f t="shared" si="2004"/>
        <v>1.4814824999999998</v>
      </c>
      <c r="CD431" s="71">
        <f t="shared" si="2004"/>
        <v>0.26043347826086954</v>
      </c>
      <c r="CE431" s="71">
        <f t="shared" si="2004"/>
        <v>0.24461058333333333</v>
      </c>
      <c r="CF431" s="71">
        <f t="shared" si="2004"/>
        <v>2.5097170072463766</v>
      </c>
      <c r="CG431" s="71">
        <f t="shared" si="2004"/>
        <v>2.2536739130434781E-2</v>
      </c>
      <c r="CH431" s="71">
        <f t="shared" si="2004"/>
        <v>1.3948710144927537E-2</v>
      </c>
      <c r="CI431" s="71">
        <f t="shared" si="2004"/>
        <v>1.489927536231884E-4</v>
      </c>
      <c r="CJ431" s="71">
        <f t="shared" si="2004"/>
        <v>1.4489782608695654E-3</v>
      </c>
      <c r="CK431" s="71">
        <f t="shared" si="2004"/>
        <v>1.7598778985507248E-2</v>
      </c>
      <c r="CL431" s="71">
        <f t="shared" si="2004"/>
        <v>0.45844134057971014</v>
      </c>
      <c r="CM431" s="71">
        <f t="shared" si="2004"/>
        <v>7.225039855072464E-2</v>
      </c>
      <c r="CN431" s="71">
        <f t="shared" si="2004"/>
        <v>4.6782608695652175E-4</v>
      </c>
      <c r="CO431" s="71">
        <f t="shared" si="2004"/>
        <v>2.1859710144927533E-2</v>
      </c>
      <c r="CP431" s="71">
        <f t="shared" si="2004"/>
        <v>0.18466887681159422</v>
      </c>
      <c r="CQ431" s="71">
        <f t="shared" si="2004"/>
        <v>0.18774894927536231</v>
      </c>
      <c r="CR431" s="71">
        <f t="shared" si="2004"/>
        <v>0.15738568840579709</v>
      </c>
      <c r="CS431" s="71">
        <f t="shared" si="2004"/>
        <v>0.27076521739130432</v>
      </c>
      <c r="CT431" s="71">
        <f t="shared" si="2004"/>
        <v>0.82242844202898557</v>
      </c>
      <c r="CU431" s="71">
        <f t="shared" si="2004"/>
        <v>1.6055869565217394E-2</v>
      </c>
      <c r="CV431" s="71">
        <f t="shared" si="2004"/>
        <v>9.3043478260869577E-6</v>
      </c>
      <c r="CW431" s="71">
        <f t="shared" si="2004"/>
        <v>7.4079710144927529E-5</v>
      </c>
      <c r="CX431" s="71">
        <f t="shared" si="2004"/>
        <v>5.5225724637681165E-4</v>
      </c>
      <c r="CY431" s="71">
        <f t="shared" si="2004"/>
        <v>1.8522692028985509E-2</v>
      </c>
      <c r="CZ431" s="71">
        <f t="shared" si="2004"/>
        <v>1.5561956521739132E-3</v>
      </c>
      <c r="DA431" s="71">
        <f t="shared" si="2004"/>
        <v>4.1016884057971017E-3</v>
      </c>
      <c r="DB431" s="71">
        <f t="shared" si="2004"/>
        <v>6.7739855072463761E-4</v>
      </c>
      <c r="DC431" s="71">
        <f t="shared" si="2004"/>
        <v>6.7539855072463781E-5</v>
      </c>
      <c r="DD431" s="71">
        <f t="shared" si="2004"/>
        <v>0.29635275362318836</v>
      </c>
      <c r="DE431" s="71">
        <f t="shared" si="2004"/>
        <v>9.42228260869565E-3</v>
      </c>
      <c r="DF431" s="71">
        <f t="shared" si="2004"/>
        <v>0</v>
      </c>
      <c r="DG431" s="71">
        <f t="shared" si="2004"/>
        <v>3.3853840579710151E-2</v>
      </c>
      <c r="DH431" s="71">
        <f t="shared" si="2004"/>
        <v>1.0918478260869564E-4</v>
      </c>
      <c r="DI431" s="71">
        <f t="shared" si="2004"/>
        <v>5.3375362318840581E-4</v>
      </c>
      <c r="DJ431" s="71">
        <f t="shared" si="2004"/>
        <v>5.5050666666666671E-2</v>
      </c>
      <c r="DK431" s="71">
        <f t="shared" si="2004"/>
        <v>3.5975942028985505E-2</v>
      </c>
      <c r="DL431" s="71">
        <f t="shared" si="2004"/>
        <v>1.8737681159420292E-4</v>
      </c>
      <c r="DM431" s="71">
        <f t="shared" si="2004"/>
        <v>1.351336847826087</v>
      </c>
      <c r="DN431" s="71">
        <f t="shared" si="2004"/>
        <v>0.49686948188405805</v>
      </c>
      <c r="DO431" s="71">
        <f t="shared" si="2004"/>
        <v>1.1363659420289857E-3</v>
      </c>
      <c r="DP431" s="71">
        <f t="shared" si="2004"/>
        <v>1.9434782608695653E-4</v>
      </c>
      <c r="DQ431" s="71">
        <f t="shared" si="2004"/>
        <v>3.4692246376811591E-3</v>
      </c>
      <c r="DR431" s="71">
        <f t="shared" si="2004"/>
        <v>7.3507246376811598E-5</v>
      </c>
      <c r="DS431" s="72">
        <f t="shared" si="2004"/>
        <v>109.64436111231882</v>
      </c>
      <c r="DT431" s="73">
        <f t="shared" si="2004"/>
        <v>18.670141397101453</v>
      </c>
      <c r="DU431" s="71">
        <f t="shared" si="2004"/>
        <v>14.429062966666667</v>
      </c>
      <c r="DV431" s="71">
        <f t="shared" si="2004"/>
        <v>17.919766508115945</v>
      </c>
      <c r="DW431" s="71">
        <f t="shared" si="2004"/>
        <v>14.356631846666668</v>
      </c>
      <c r="DX431" s="71">
        <f t="shared" si="2004"/>
        <v>8.877161730000001</v>
      </c>
      <c r="DY431" s="71">
        <f t="shared" si="2004"/>
        <v>0.41574411000000006</v>
      </c>
      <c r="DZ431" s="71">
        <f t="shared" si="2004"/>
        <v>3.8122387199999999</v>
      </c>
      <c r="EA431" s="71">
        <f t="shared" si="2004"/>
        <v>0.5760111</v>
      </c>
      <c r="EB431" s="71">
        <f t="shared" si="2004"/>
        <v>0.6468144400000001</v>
      </c>
      <c r="EC431" s="71">
        <f t="shared" si="2004"/>
        <v>4.2583945500000002</v>
      </c>
      <c r="ED431" s="71">
        <f t="shared" si="2004"/>
        <v>2.8662740000000003E-2</v>
      </c>
      <c r="EE431" s="71">
        <f t="shared" si="2004"/>
        <v>3.4565756666666669E-2</v>
      </c>
      <c r="EF431" s="71">
        <f t="shared" si="2004"/>
        <v>4.9182333333333333E-4</v>
      </c>
      <c r="EG431" s="71">
        <f t="shared" si="2004"/>
        <v>2.5673066666666664E-3</v>
      </c>
      <c r="EH431" s="71">
        <f t="shared" si="2004"/>
        <v>3.2354840000000003E-2</v>
      </c>
      <c r="EI431" s="71">
        <f t="shared" ref="EI431:FP431" si="2005">IF(COUNT(EI401:EI405)&lt;3,"",AVERAGE(EI401:EI405))</f>
        <v>1.1587429999999999</v>
      </c>
      <c r="EJ431" s="71">
        <f t="shared" si="2005"/>
        <v>8.8593733333333341E-2</v>
      </c>
      <c r="EK431" s="71">
        <f t="shared" si="2005"/>
        <v>9.662333333333332E-4</v>
      </c>
      <c r="EL431" s="71">
        <f t="shared" si="2005"/>
        <v>0.15709883333333335</v>
      </c>
      <c r="EM431" s="71">
        <f t="shared" si="2005"/>
        <v>0.60998396666666665</v>
      </c>
      <c r="EN431" s="71">
        <f t="shared" si="2005"/>
        <v>0.29271503333333337</v>
      </c>
      <c r="EO431" s="71">
        <f t="shared" si="2005"/>
        <v>0.38582070000000002</v>
      </c>
      <c r="EP431" s="71">
        <f t="shared" si="2005"/>
        <v>0.67229186666666663</v>
      </c>
      <c r="EQ431" s="71">
        <f t="shared" si="2005"/>
        <v>2.1179104000000004</v>
      </c>
      <c r="ER431" s="71">
        <f t="shared" si="2005"/>
        <v>1.3984733333333332E-2</v>
      </c>
      <c r="ES431" s="71">
        <f t="shared" si="2005"/>
        <v>0</v>
      </c>
      <c r="ET431" s="71">
        <f t="shared" si="2005"/>
        <v>1.3119333333333336E-4</v>
      </c>
      <c r="EU431" s="71">
        <f t="shared" si="2005"/>
        <v>2.9212966666666671E-3</v>
      </c>
      <c r="EV431" s="71">
        <f t="shared" si="2005"/>
        <v>4.2516763333333332E-2</v>
      </c>
      <c r="EW431" s="71">
        <f t="shared" si="2005"/>
        <v>5.3064666666666664E-3</v>
      </c>
      <c r="EX431" s="71">
        <f t="shared" si="2005"/>
        <v>1.0731513333333333E-2</v>
      </c>
      <c r="EY431" s="71">
        <f t="shared" si="2005"/>
        <v>1.1652533333333334E-3</v>
      </c>
      <c r="EZ431" s="71">
        <f t="shared" si="2005"/>
        <v>1.3053333333333335E-4</v>
      </c>
      <c r="FA431" s="71">
        <f t="shared" si="2005"/>
        <v>0.32228166666666663</v>
      </c>
      <c r="FB431" s="71">
        <f t="shared" si="2005"/>
        <v>1.46628E-2</v>
      </c>
      <c r="FC431" s="71">
        <f t="shared" si="2005"/>
        <v>0</v>
      </c>
      <c r="FD431" s="71">
        <f t="shared" si="2005"/>
        <v>6.0487206666666668E-2</v>
      </c>
      <c r="FE431" s="71">
        <f t="shared" si="2005"/>
        <v>1.5804333333333334E-4</v>
      </c>
      <c r="FF431" s="71">
        <f t="shared" si="2005"/>
        <v>1.1181233333333335E-3</v>
      </c>
      <c r="FG431" s="71">
        <f t="shared" si="2005"/>
        <v>0.16380115333333334</v>
      </c>
      <c r="FH431" s="71">
        <f t="shared" si="2005"/>
        <v>8.9835346666666677E-2</v>
      </c>
      <c r="FI431" s="71">
        <f t="shared" si="2005"/>
        <v>3.3396000000000001E-4</v>
      </c>
      <c r="FJ431" s="71">
        <f t="shared" si="2005"/>
        <v>5.8833427666666669</v>
      </c>
      <c r="FK431" s="71">
        <f t="shared" si="2005"/>
        <v>2.1520392400000001</v>
      </c>
      <c r="FL431" s="71">
        <f t="shared" si="2005"/>
        <v>2.8203500000000001E-3</v>
      </c>
      <c r="FM431" s="71">
        <f t="shared" si="2005"/>
        <v>3.8668000000000003E-4</v>
      </c>
      <c r="FN431" s="71">
        <f t="shared" si="2005"/>
        <v>6.0890566666666661E-3</v>
      </c>
      <c r="FO431" s="71">
        <f t="shared" si="2005"/>
        <v>7.6700000000000008E-5</v>
      </c>
      <c r="FP431" s="72">
        <f t="shared" si="2005"/>
        <v>34.535629266666668</v>
      </c>
    </row>
    <row r="432" spans="1:172" x14ac:dyDescent="0.2">
      <c r="A432" s="62" t="s">
        <v>98</v>
      </c>
      <c r="B432" s="63" t="s">
        <v>71</v>
      </c>
      <c r="C432" s="20"/>
      <c r="D432" s="41"/>
      <c r="E432" s="41"/>
      <c r="F432" s="41"/>
      <c r="G432" s="41"/>
      <c r="H432" s="41"/>
      <c r="I432" s="20"/>
      <c r="J432" s="64">
        <f t="shared" si="1936"/>
        <v>12.689677847826088</v>
      </c>
      <c r="K432" s="41"/>
      <c r="L432" s="64">
        <f t="shared" ref="L432:U432" si="2006">IF(COUNT(L402:L406)&lt;3,"",AVERAGE(L402:L406))</f>
        <v>36.454074557971012</v>
      </c>
      <c r="M432" s="64">
        <f t="shared" si="2006"/>
        <v>25.454074557971019</v>
      </c>
      <c r="N432" s="64">
        <f t="shared" si="2006"/>
        <v>14.414465300724638</v>
      </c>
      <c r="O432" s="64">
        <f t="shared" si="2006"/>
        <v>2.6818732717391307</v>
      </c>
      <c r="P432" s="64">
        <f t="shared" si="2006"/>
        <v>4.2332991920289853</v>
      </c>
      <c r="Q432" s="64">
        <f t="shared" si="2006"/>
        <v>2.2708670289855073</v>
      </c>
      <c r="R432" s="64">
        <f t="shared" si="2006"/>
        <v>0.22332751811594204</v>
      </c>
      <c r="S432" s="64">
        <f t="shared" si="2006"/>
        <v>1.4793412608695653</v>
      </c>
      <c r="T432" s="64">
        <f t="shared" si="2006"/>
        <v>0.15090002173913045</v>
      </c>
      <c r="U432" s="65">
        <f t="shared" si="2006"/>
        <v>11</v>
      </c>
      <c r="V432" s="20"/>
      <c r="W432" s="64">
        <f t="shared" si="1938"/>
        <v>23.945074499999997</v>
      </c>
      <c r="X432" s="41"/>
      <c r="Y432" s="64">
        <f t="shared" ref="Y432:AH432" si="2007">IF(COUNT(Y402:Y406)&lt;3,"",AVERAGE(Y402:Y406))</f>
        <v>116.22045608333333</v>
      </c>
      <c r="Z432" s="64">
        <f t="shared" si="2007"/>
        <v>105.22045608333333</v>
      </c>
      <c r="AA432" s="64">
        <f t="shared" si="2007"/>
        <v>79.636622583333335</v>
      </c>
      <c r="AB432" s="64">
        <f t="shared" si="2007"/>
        <v>4.0678830000000001</v>
      </c>
      <c r="AC432" s="64">
        <f t="shared" si="2007"/>
        <v>12.832186250000001</v>
      </c>
      <c r="AD432" s="64">
        <f t="shared" si="2007"/>
        <v>5.3722666666666665</v>
      </c>
      <c r="AE432" s="64">
        <f t="shared" si="2007"/>
        <v>0.59488733333333332</v>
      </c>
      <c r="AF432" s="64">
        <f t="shared" si="2007"/>
        <v>2.5252716666666664</v>
      </c>
      <c r="AG432" s="64">
        <f t="shared" si="2007"/>
        <v>0.19133891666666664</v>
      </c>
      <c r="AH432" s="65">
        <f t="shared" si="2007"/>
        <v>11</v>
      </c>
      <c r="AI432" s="66">
        <f t="shared" si="1944"/>
        <v>12.689677847826088</v>
      </c>
      <c r="AJ432" s="67">
        <f t="shared" si="1945"/>
        <v>1</v>
      </c>
      <c r="AK432" s="67">
        <f t="shared" si="1946"/>
        <v>0.39541438029930143</v>
      </c>
      <c r="AL432" s="67">
        <f t="shared" si="1947"/>
        <v>7.3568546294441997E-2</v>
      </c>
      <c r="AM432" s="67">
        <f t="shared" si="1948"/>
        <v>0.1161269142986195</v>
      </c>
      <c r="AN432" s="67">
        <f t="shared" si="1949"/>
        <v>6.2293915193876781E-2</v>
      </c>
      <c r="AO432" s="67">
        <f t="shared" si="1950"/>
        <v>6.1262704052683038E-3</v>
      </c>
      <c r="AP432" s="67">
        <f t="shared" si="1951"/>
        <v>4.0580957788876139E-2</v>
      </c>
      <c r="AQ432" s="67">
        <f t="shared" si="1952"/>
        <v>4.1394555634422158E-3</v>
      </c>
      <c r="AR432" s="68">
        <f t="shared" si="1953"/>
        <v>0.30174953371830288</v>
      </c>
      <c r="AS432" s="66">
        <f t="shared" si="1954"/>
        <v>23.945074499999997</v>
      </c>
      <c r="AT432" s="67">
        <f t="shared" si="1955"/>
        <v>1</v>
      </c>
      <c r="AU432" s="67">
        <f t="shared" si="1956"/>
        <v>0.68522035850755603</v>
      </c>
      <c r="AV432" s="67">
        <f t="shared" si="1957"/>
        <v>3.5001437243398992E-2</v>
      </c>
      <c r="AW432" s="67">
        <f t="shared" si="1958"/>
        <v>0.1104124582061437</v>
      </c>
      <c r="AX432" s="67">
        <f t="shared" si="1959"/>
        <v>4.622479422051657E-2</v>
      </c>
      <c r="AY432" s="67">
        <f t="shared" si="1960"/>
        <v>5.1186112443646096E-3</v>
      </c>
      <c r="AZ432" s="67">
        <f t="shared" si="1961"/>
        <v>2.1728289078955049E-2</v>
      </c>
      <c r="BA432" s="67">
        <f t="shared" si="1962"/>
        <v>1.6463445688895875E-3</v>
      </c>
      <c r="BB432" s="68">
        <f t="shared" si="1963"/>
        <v>9.4647709798287932E-2</v>
      </c>
      <c r="BC432" s="66">
        <f t="shared" si="1964"/>
        <v>12.689677847826088</v>
      </c>
      <c r="BD432" s="69">
        <f t="shared" si="1965"/>
        <v>12.689677847826088</v>
      </c>
      <c r="BE432" s="69">
        <f t="shared" si="1966"/>
        <v>5.017681102395926</v>
      </c>
      <c r="BF432" s="69">
        <f t="shared" si="1967"/>
        <v>0.93356115220934865</v>
      </c>
      <c r="BG432" s="69">
        <f t="shared" si="1968"/>
        <v>1.4736131319115906</v>
      </c>
      <c r="BH432" s="69">
        <f t="shared" si="1969"/>
        <v>0.79048971569009518</v>
      </c>
      <c r="BI432" s="69">
        <f t="shared" si="1970"/>
        <v>7.7740397851525742E-2</v>
      </c>
      <c r="BJ432" s="69">
        <f t="shared" si="1971"/>
        <v>0.51495928109706712</v>
      </c>
      <c r="BK432" s="69">
        <f t="shared" si="1972"/>
        <v>5.2528357565473145E-2</v>
      </c>
      <c r="BL432" s="70">
        <f t="shared" si="1973"/>
        <v>3.8291043736169992</v>
      </c>
      <c r="BM432" s="66">
        <f t="shared" si="1974"/>
        <v>23.945074499999997</v>
      </c>
      <c r="BN432" s="69">
        <f t="shared" si="1975"/>
        <v>23.945074499999997</v>
      </c>
      <c r="BO432" s="69">
        <f t="shared" si="1976"/>
        <v>16.407652533380137</v>
      </c>
      <c r="BP432" s="69">
        <f t="shared" si="1977"/>
        <v>0.83811202240026339</v>
      </c>
      <c r="BQ432" s="69">
        <f t="shared" si="1978"/>
        <v>2.6438345374742469</v>
      </c>
      <c r="BR432" s="69">
        <f t="shared" si="1979"/>
        <v>1.1068561413574385</v>
      </c>
      <c r="BS432" s="69">
        <f t="shared" si="1980"/>
        <v>0.12256552758284826</v>
      </c>
      <c r="BT432" s="69">
        <f t="shared" si="1981"/>
        <v>0.52028550075311497</v>
      </c>
      <c r="BU432" s="69">
        <f t="shared" si="1982"/>
        <v>3.9421843354731548E-2</v>
      </c>
      <c r="BV432" s="70">
        <f t="shared" si="1983"/>
        <v>2.2663464623743841</v>
      </c>
      <c r="BW432" s="71">
        <f t="shared" ref="BW432:EH432" si="2008">IF(COUNT(BW402:BW406)&lt;3,"",AVERAGE(BW402:BW406))</f>
        <v>6.3546738043478266</v>
      </c>
      <c r="BX432" s="71">
        <f t="shared" si="2008"/>
        <v>3.8891050362318844</v>
      </c>
      <c r="BY432" s="71">
        <f t="shared" si="2008"/>
        <v>6.4599709528985514</v>
      </c>
      <c r="BZ432" s="71">
        <f t="shared" si="2008"/>
        <v>4.0860969130434786</v>
      </c>
      <c r="CA432" s="71">
        <f t="shared" si="2008"/>
        <v>1.8887562717391309</v>
      </c>
      <c r="CB432" s="71">
        <f t="shared" si="2008"/>
        <v>0.34213834057971015</v>
      </c>
      <c r="CC432" s="71">
        <f t="shared" si="2008"/>
        <v>1.378847152173913</v>
      </c>
      <c r="CD432" s="71">
        <f t="shared" si="2008"/>
        <v>0.22708670289855074</v>
      </c>
      <c r="CE432" s="71">
        <f t="shared" si="2008"/>
        <v>0.22332751811594204</v>
      </c>
      <c r="CF432" s="71">
        <f t="shared" si="2008"/>
        <v>2.4655687681159422</v>
      </c>
      <c r="CG432" s="71">
        <f t="shared" si="2008"/>
        <v>2.5940836956521739E-2</v>
      </c>
      <c r="CH432" s="71">
        <f t="shared" si="2008"/>
        <v>1.3370108695652172E-2</v>
      </c>
      <c r="CI432" s="71">
        <f t="shared" si="2008"/>
        <v>1.4260507246376811E-4</v>
      </c>
      <c r="CJ432" s="71">
        <f t="shared" si="2008"/>
        <v>1.3014746376811593E-3</v>
      </c>
      <c r="CK432" s="71">
        <f t="shared" si="2008"/>
        <v>1.6183181159420291E-2</v>
      </c>
      <c r="CL432" s="71">
        <f t="shared" si="2008"/>
        <v>0.40693206521739123</v>
      </c>
      <c r="CM432" s="71">
        <f t="shared" si="2008"/>
        <v>6.8932826086956528E-2</v>
      </c>
      <c r="CN432" s="71">
        <f t="shared" si="2008"/>
        <v>4.0855072463768128E-4</v>
      </c>
      <c r="CO432" s="71">
        <f t="shared" si="2008"/>
        <v>1.3181086956521737E-2</v>
      </c>
      <c r="CP432" s="71">
        <f t="shared" si="2008"/>
        <v>0.17009358695652174</v>
      </c>
      <c r="CQ432" s="71">
        <f t="shared" si="2008"/>
        <v>0.18228025362318839</v>
      </c>
      <c r="CR432" s="71">
        <f t="shared" si="2008"/>
        <v>0.15062800724637684</v>
      </c>
      <c r="CS432" s="71">
        <f t="shared" si="2008"/>
        <v>0.24922586956521736</v>
      </c>
      <c r="CT432" s="71">
        <f t="shared" si="2008"/>
        <v>0.7654088043478261</v>
      </c>
      <c r="CU432" s="71">
        <f t="shared" si="2008"/>
        <v>1.7799710144927539E-2</v>
      </c>
      <c r="CV432" s="71">
        <f t="shared" si="2008"/>
        <v>1.2026086956521736E-4</v>
      </c>
      <c r="CW432" s="71">
        <f t="shared" si="2008"/>
        <v>7.6985507246376815E-5</v>
      </c>
      <c r="CX432" s="71">
        <f t="shared" si="2008"/>
        <v>4.897572463768117E-4</v>
      </c>
      <c r="CY432" s="71">
        <f t="shared" si="2008"/>
        <v>1.7416409420289856E-2</v>
      </c>
      <c r="CZ432" s="71">
        <f t="shared" si="2008"/>
        <v>1.409445652173913E-3</v>
      </c>
      <c r="DA432" s="71">
        <f t="shared" si="2008"/>
        <v>4.802101449275363E-3</v>
      </c>
      <c r="DB432" s="71">
        <f t="shared" si="2008"/>
        <v>6.173260869565217E-4</v>
      </c>
      <c r="DC432" s="71">
        <f t="shared" si="2008"/>
        <v>5.697101449275363E-5</v>
      </c>
      <c r="DD432" s="71">
        <f t="shared" si="2008"/>
        <v>0.26520155797101441</v>
      </c>
      <c r="DE432" s="71">
        <f t="shared" si="2008"/>
        <v>9.5980797101449279E-3</v>
      </c>
      <c r="DF432" s="71">
        <f t="shared" si="2008"/>
        <v>2.2130434782608696E-4</v>
      </c>
      <c r="DG432" s="71">
        <f t="shared" si="2008"/>
        <v>2.9786757246376815E-2</v>
      </c>
      <c r="DH432" s="71">
        <f t="shared" si="2008"/>
        <v>8.5746376811594204E-5</v>
      </c>
      <c r="DI432" s="71">
        <f t="shared" si="2008"/>
        <v>4.292681159420291E-4</v>
      </c>
      <c r="DJ432" s="71">
        <f t="shared" si="2008"/>
        <v>4.9154663043478264E-2</v>
      </c>
      <c r="DK432" s="71">
        <f t="shared" si="2008"/>
        <v>3.2473358695652176E-2</v>
      </c>
      <c r="DL432" s="71">
        <f t="shared" si="2008"/>
        <v>1.7069565217391305E-4</v>
      </c>
      <c r="DM432" s="71">
        <f t="shared" si="2008"/>
        <v>1.269339347826087</v>
      </c>
      <c r="DN432" s="71">
        <f t="shared" si="2008"/>
        <v>0.45788031521739131</v>
      </c>
      <c r="DO432" s="71">
        <f t="shared" si="2008"/>
        <v>1.052572463768116E-3</v>
      </c>
      <c r="DP432" s="71">
        <f t="shared" si="2008"/>
        <v>1.5763768115942029E-4</v>
      </c>
      <c r="DQ432" s="71">
        <f t="shared" si="2008"/>
        <v>3.1271268115942025E-3</v>
      </c>
      <c r="DR432" s="71">
        <f t="shared" si="2008"/>
        <v>5.32536231884058E-5</v>
      </c>
      <c r="DS432" s="72">
        <f t="shared" si="2008"/>
        <v>117.06243357608696</v>
      </c>
      <c r="DT432" s="73">
        <f t="shared" si="2008"/>
        <v>17.755206630434781</v>
      </c>
      <c r="DU432" s="71">
        <f t="shared" si="2008"/>
        <v>13.563736666666667</v>
      </c>
      <c r="DV432" s="71">
        <f t="shared" si="2008"/>
        <v>16.901048101449273</v>
      </c>
      <c r="DW432" s="71">
        <f t="shared" si="2008"/>
        <v>13.133522500000002</v>
      </c>
      <c r="DX432" s="71">
        <f t="shared" si="2008"/>
        <v>7.8269704999999998</v>
      </c>
      <c r="DY432" s="71">
        <f t="shared" si="2008"/>
        <v>0.47144750000000002</v>
      </c>
      <c r="DZ432" s="71">
        <f t="shared" si="2008"/>
        <v>3.6737475000000002</v>
      </c>
      <c r="EA432" s="71">
        <f t="shared" si="2008"/>
        <v>0.53722666666666674</v>
      </c>
      <c r="EB432" s="71">
        <f t="shared" si="2008"/>
        <v>0.59488733333333332</v>
      </c>
      <c r="EC432" s="71">
        <f t="shared" si="2008"/>
        <v>4.208786083333333</v>
      </c>
      <c r="ED432" s="71">
        <f t="shared" si="2008"/>
        <v>2.9243833333333337E-2</v>
      </c>
      <c r="EE432" s="71">
        <f t="shared" si="2008"/>
        <v>3.3173666666666671E-2</v>
      </c>
      <c r="EF432" s="71">
        <f t="shared" si="2008"/>
        <v>4.5433333333333334E-4</v>
      </c>
      <c r="EG432" s="71">
        <f t="shared" si="2008"/>
        <v>2.423833333333333E-3</v>
      </c>
      <c r="EH432" s="71">
        <f t="shared" si="2008"/>
        <v>3.1640416666666664E-2</v>
      </c>
      <c r="EI432" s="71">
        <f t="shared" ref="EI432:FP432" si="2009">IF(COUNT(EI402:EI406)&lt;3,"",AVERAGE(EI402:EI406))</f>
        <v>1.0936641666666669</v>
      </c>
      <c r="EJ432" s="71">
        <f t="shared" si="2009"/>
        <v>9.1646666666666668E-2</v>
      </c>
      <c r="EK432" s="71">
        <f t="shared" si="2009"/>
        <v>8.5749999999999997E-4</v>
      </c>
      <c r="EL432" s="71">
        <f t="shared" si="2009"/>
        <v>0.12926416666666668</v>
      </c>
      <c r="EM432" s="71">
        <f t="shared" si="2009"/>
        <v>0.57821</v>
      </c>
      <c r="EN432" s="71">
        <f t="shared" si="2009"/>
        <v>0.30643999999999999</v>
      </c>
      <c r="EO432" s="71">
        <f t="shared" si="2009"/>
        <v>0.37811500000000009</v>
      </c>
      <c r="EP432" s="71">
        <f t="shared" si="2009"/>
        <v>0.64894166666666675</v>
      </c>
      <c r="EQ432" s="71">
        <f t="shared" si="2009"/>
        <v>2.0409708333333336</v>
      </c>
      <c r="ER432" s="71">
        <f t="shared" si="2009"/>
        <v>1.4150833333333331E-2</v>
      </c>
      <c r="ES432" s="71">
        <f t="shared" si="2009"/>
        <v>1.6599999999999997E-4</v>
      </c>
      <c r="ET432" s="71">
        <f t="shared" si="2009"/>
        <v>1.3841666666666665E-4</v>
      </c>
      <c r="EU432" s="71">
        <f t="shared" si="2009"/>
        <v>2.8013333333333336E-3</v>
      </c>
      <c r="EV432" s="71">
        <f t="shared" si="2009"/>
        <v>4.2140083333333335E-2</v>
      </c>
      <c r="EW432" s="71">
        <f t="shared" si="2009"/>
        <v>4.8977499999999993E-3</v>
      </c>
      <c r="EX432" s="71">
        <f t="shared" si="2009"/>
        <v>1.0110416666666667E-2</v>
      </c>
      <c r="EY432" s="71">
        <f t="shared" si="2009"/>
        <v>1.1803333333333334E-3</v>
      </c>
      <c r="EZ432" s="71">
        <f t="shared" si="2009"/>
        <v>1.0516666666666667E-4</v>
      </c>
      <c r="FA432" s="71">
        <f t="shared" si="2009"/>
        <v>0.36546249999999997</v>
      </c>
      <c r="FB432" s="71">
        <f t="shared" si="2009"/>
        <v>1.3266666666666668E-2</v>
      </c>
      <c r="FC432" s="71">
        <f t="shared" si="2009"/>
        <v>1.0465000000000001E-3</v>
      </c>
      <c r="FD432" s="71">
        <f t="shared" si="2009"/>
        <v>5.3234499999999997E-2</v>
      </c>
      <c r="FE432" s="71">
        <f t="shared" si="2009"/>
        <v>1.4383333333333332E-4</v>
      </c>
      <c r="FF432" s="71">
        <f t="shared" si="2009"/>
        <v>1.0060000000000002E-3</v>
      </c>
      <c r="FG432" s="71">
        <f t="shared" si="2009"/>
        <v>0.14531050000000001</v>
      </c>
      <c r="FH432" s="71">
        <f t="shared" si="2009"/>
        <v>7.112208333333335E-2</v>
      </c>
      <c r="FI432" s="71">
        <f t="shared" si="2009"/>
        <v>3.5E-4</v>
      </c>
      <c r="FJ432" s="71">
        <f t="shared" si="2009"/>
        <v>5.3200625000000006</v>
      </c>
      <c r="FK432" s="71">
        <f t="shared" si="2009"/>
        <v>1.8974474166666666</v>
      </c>
      <c r="FL432" s="71">
        <f t="shared" si="2009"/>
        <v>2.65475E-3</v>
      </c>
      <c r="FM432" s="71">
        <f t="shared" si="2009"/>
        <v>3.0508333333333331E-4</v>
      </c>
      <c r="FN432" s="71">
        <f t="shared" si="2009"/>
        <v>5.713499999999999E-3</v>
      </c>
      <c r="FO432" s="71">
        <f t="shared" si="2009"/>
        <v>2.3233333333333336E-4</v>
      </c>
      <c r="FP432" s="72">
        <f t="shared" si="2009"/>
        <v>37.854768583333332</v>
      </c>
    </row>
    <row r="433" spans="1:172" x14ac:dyDescent="0.2">
      <c r="A433" s="62" t="s">
        <v>98</v>
      </c>
      <c r="B433" s="63" t="s">
        <v>72</v>
      </c>
      <c r="C433" s="20"/>
      <c r="D433" s="41"/>
      <c r="E433" s="41"/>
      <c r="F433" s="41"/>
      <c r="G433" s="41"/>
      <c r="H433" s="41"/>
      <c r="I433" s="20"/>
      <c r="J433" s="64">
        <f t="shared" si="1936"/>
        <v>12.404265482608697</v>
      </c>
      <c r="K433" s="41"/>
      <c r="L433" s="64">
        <f t="shared" ref="L433:U433" si="2010">IF(COUNT(L403:L407)&lt;3,"",AVERAGE(L403:L407))</f>
        <v>35.406847892753625</v>
      </c>
      <c r="M433" s="64">
        <f t="shared" si="2010"/>
        <v>24.406847892753625</v>
      </c>
      <c r="N433" s="64">
        <f t="shared" si="2010"/>
        <v>13.267468257246374</v>
      </c>
      <c r="O433" s="64">
        <f t="shared" si="2010"/>
        <v>2.5314694239130437</v>
      </c>
      <c r="P433" s="64">
        <f t="shared" si="2010"/>
        <v>4.491639200724638</v>
      </c>
      <c r="Q433" s="64">
        <f t="shared" si="2010"/>
        <v>2.2162218115942034</v>
      </c>
      <c r="R433" s="64">
        <f t="shared" si="2010"/>
        <v>0.22470897463768114</v>
      </c>
      <c r="S433" s="64">
        <f t="shared" si="2010"/>
        <v>1.5394853130434782</v>
      </c>
      <c r="T433" s="64">
        <f t="shared" si="2010"/>
        <v>0.1358545434782609</v>
      </c>
      <c r="U433" s="65">
        <f t="shared" si="2010"/>
        <v>11</v>
      </c>
      <c r="V433" s="20"/>
      <c r="W433" s="64">
        <f t="shared" si="1938"/>
        <v>22.451809714285712</v>
      </c>
      <c r="X433" s="41"/>
      <c r="Y433" s="64">
        <f t="shared" ref="Y433:AH433" si="2011">IF(COUNT(Y403:Y407)&lt;3,"",AVERAGE(Y403:Y407))</f>
        <v>98.282108619047619</v>
      </c>
      <c r="Z433" s="64">
        <f t="shared" si="2011"/>
        <v>87.282108619047619</v>
      </c>
      <c r="AA433" s="64">
        <f t="shared" si="2011"/>
        <v>62.655152964285719</v>
      </c>
      <c r="AB433" s="64">
        <f t="shared" si="2011"/>
        <v>4.2017889047619041</v>
      </c>
      <c r="AC433" s="64">
        <f t="shared" si="2011"/>
        <v>12.165891107142858</v>
      </c>
      <c r="AD433" s="64">
        <f t="shared" si="2011"/>
        <v>5.1217547619047625</v>
      </c>
      <c r="AE433" s="64">
        <f t="shared" si="2011"/>
        <v>0.54589084523809517</v>
      </c>
      <c r="AF433" s="64">
        <f t="shared" si="2011"/>
        <v>2.4213791428571425</v>
      </c>
      <c r="AG433" s="64">
        <f t="shared" si="2011"/>
        <v>0.17025127380952382</v>
      </c>
      <c r="AH433" s="65">
        <f t="shared" si="2011"/>
        <v>11</v>
      </c>
      <c r="AI433" s="66">
        <f t="shared" si="1944"/>
        <v>12.404265482608697</v>
      </c>
      <c r="AJ433" s="67">
        <f t="shared" si="1945"/>
        <v>1</v>
      </c>
      <c r="AK433" s="67">
        <f t="shared" si="1946"/>
        <v>0.3747147528476179</v>
      </c>
      <c r="AL433" s="67">
        <f t="shared" si="1947"/>
        <v>7.1496605164650506E-2</v>
      </c>
      <c r="AM433" s="67">
        <f t="shared" si="1948"/>
        <v>0.12685792348219446</v>
      </c>
      <c r="AN433" s="67">
        <f t="shared" si="1949"/>
        <v>6.2593027719018618E-2</v>
      </c>
      <c r="AO433" s="67">
        <f t="shared" si="1950"/>
        <v>6.346483463264465E-3</v>
      </c>
      <c r="AP433" s="67">
        <f t="shared" si="1951"/>
        <v>4.3479874788813093E-2</v>
      </c>
      <c r="AQ433" s="67">
        <f t="shared" si="1952"/>
        <v>3.8369567347469225E-3</v>
      </c>
      <c r="AR433" s="68">
        <f t="shared" si="1953"/>
        <v>0.31067436540294974</v>
      </c>
      <c r="AS433" s="66">
        <f t="shared" si="1954"/>
        <v>22.451809714285712</v>
      </c>
      <c r="AT433" s="67">
        <f t="shared" si="1955"/>
        <v>1</v>
      </c>
      <c r="AU433" s="67">
        <f t="shared" si="1956"/>
        <v>0.63750314115811313</v>
      </c>
      <c r="AV433" s="67">
        <f t="shared" si="1957"/>
        <v>4.2752327598591773E-2</v>
      </c>
      <c r="AW433" s="67">
        <f t="shared" si="1958"/>
        <v>0.12378540996000813</v>
      </c>
      <c r="AX433" s="67">
        <f t="shared" si="1959"/>
        <v>5.211278872492707E-2</v>
      </c>
      <c r="AY433" s="67">
        <f t="shared" si="1960"/>
        <v>5.5543257354604466E-3</v>
      </c>
      <c r="AZ433" s="67">
        <f t="shared" si="1961"/>
        <v>2.463702882324877E-2</v>
      </c>
      <c r="BA433" s="67">
        <f t="shared" si="1962"/>
        <v>1.7322712770585407E-3</v>
      </c>
      <c r="BB433" s="68">
        <f t="shared" si="1963"/>
        <v>0.1119227105987034</v>
      </c>
      <c r="BC433" s="66">
        <f t="shared" si="1964"/>
        <v>12.404265482608697</v>
      </c>
      <c r="BD433" s="69">
        <f t="shared" si="1965"/>
        <v>12.404265482608697</v>
      </c>
      <c r="BE433" s="69">
        <f t="shared" si="1966"/>
        <v>4.6480612745719556</v>
      </c>
      <c r="BF433" s="69">
        <f t="shared" si="1967"/>
        <v>0.88686287156757693</v>
      </c>
      <c r="BG433" s="69">
        <f t="shared" si="1968"/>
        <v>1.5735793614456</v>
      </c>
      <c r="BH433" s="69">
        <f t="shared" si="1969"/>
        <v>0.776420533186992</v>
      </c>
      <c r="BI433" s="69">
        <f t="shared" si="1970"/>
        <v>7.8723465759318295E-2</v>
      </c>
      <c r="BJ433" s="69">
        <f t="shared" si="1971"/>
        <v>0.53933591003102233</v>
      </c>
      <c r="BK433" s="69">
        <f t="shared" si="1972"/>
        <v>4.7594629983084225E-2</v>
      </c>
      <c r="BL433" s="70">
        <f t="shared" si="1973"/>
        <v>3.8536873070991708</v>
      </c>
      <c r="BM433" s="66">
        <f t="shared" si="1974"/>
        <v>22.451809714285712</v>
      </c>
      <c r="BN433" s="69">
        <f t="shared" si="1975"/>
        <v>22.451809714285712</v>
      </c>
      <c r="BO433" s="69">
        <f t="shared" si="1976"/>
        <v>14.31309921754138</v>
      </c>
      <c r="BP433" s="69">
        <f t="shared" si="1977"/>
        <v>0.95986712408638797</v>
      </c>
      <c r="BQ433" s="69">
        <f t="shared" si="1978"/>
        <v>2.7792064698269496</v>
      </c>
      <c r="BR433" s="69">
        <f t="shared" si="1979"/>
        <v>1.1700264161328364</v>
      </c>
      <c r="BS433" s="69">
        <f t="shared" si="1980"/>
        <v>0.12470466450371799</v>
      </c>
      <c r="BT433" s="69">
        <f t="shared" si="1981"/>
        <v>0.55314588306495382</v>
      </c>
      <c r="BU433" s="69">
        <f t="shared" si="1982"/>
        <v>3.8892625086041063E-2</v>
      </c>
      <c r="BV433" s="70">
        <f t="shared" si="1983"/>
        <v>2.5128674010691574</v>
      </c>
      <c r="BW433" s="71">
        <f t="shared" ref="BW433:EH433" si="2012">IF(COUNT(BW403:BW407)&lt;3,"",AVERAGE(BW403:BW407))</f>
        <v>6.4081193260869567</v>
      </c>
      <c r="BX433" s="71">
        <f t="shared" si="2012"/>
        <v>3.8423104710144926</v>
      </c>
      <c r="BY433" s="71">
        <f t="shared" si="2012"/>
        <v>6.4403108311594197</v>
      </c>
      <c r="BZ433" s="71">
        <f t="shared" si="2012"/>
        <v>3.9830823869565224</v>
      </c>
      <c r="CA433" s="71">
        <f t="shared" si="2012"/>
        <v>1.7391432717391304</v>
      </c>
      <c r="CB433" s="71">
        <f t="shared" si="2012"/>
        <v>0.32080684492753625</v>
      </c>
      <c r="CC433" s="71">
        <f t="shared" si="2012"/>
        <v>1.4536007608695654</v>
      </c>
      <c r="CD433" s="71">
        <f t="shared" si="2012"/>
        <v>0.22162218115942028</v>
      </c>
      <c r="CE433" s="71">
        <f t="shared" si="2012"/>
        <v>0.22470897463768114</v>
      </c>
      <c r="CF433" s="71">
        <f t="shared" si="2012"/>
        <v>2.565808855072464</v>
      </c>
      <c r="CG433" s="71">
        <f t="shared" si="2012"/>
        <v>2.3199889130434782E-2</v>
      </c>
      <c r="CH433" s="71">
        <f t="shared" si="2012"/>
        <v>1.4965899999999999E-2</v>
      </c>
      <c r="CI433" s="71">
        <f t="shared" si="2012"/>
        <v>1.7931376811594204E-4</v>
      </c>
      <c r="CJ433" s="71">
        <f t="shared" si="2012"/>
        <v>1.226118115942029E-3</v>
      </c>
      <c r="CK433" s="71">
        <f t="shared" si="2012"/>
        <v>1.5902333333333334E-2</v>
      </c>
      <c r="CL433" s="71">
        <f t="shared" si="2012"/>
        <v>0.4020543695652174</v>
      </c>
      <c r="CM433" s="71">
        <f t="shared" si="2012"/>
        <v>6.8508956521739134E-2</v>
      </c>
      <c r="CN433" s="71">
        <f t="shared" si="2012"/>
        <v>1.7589855072463768E-4</v>
      </c>
      <c r="CO433" s="71">
        <f t="shared" si="2012"/>
        <v>8.1771304347826087E-3</v>
      </c>
      <c r="CP433" s="71">
        <f t="shared" si="2012"/>
        <v>0.17399389130434786</v>
      </c>
      <c r="CQ433" s="71">
        <f t="shared" si="2012"/>
        <v>0.21137251449275357</v>
      </c>
      <c r="CR433" s="71">
        <f t="shared" si="2012"/>
        <v>0.16423887681159421</v>
      </c>
      <c r="CS433" s="71">
        <f t="shared" si="2012"/>
        <v>0.24915617391304345</v>
      </c>
      <c r="CT433" s="71">
        <f t="shared" si="2012"/>
        <v>0.80693858695652165</v>
      </c>
      <c r="CU433" s="71">
        <f t="shared" si="2012"/>
        <v>1.6254710144927537E-2</v>
      </c>
      <c r="CV433" s="71">
        <f t="shared" si="2012"/>
        <v>1.9326086956521736E-4</v>
      </c>
      <c r="CW433" s="71">
        <f t="shared" si="2012"/>
        <v>8.169855072463769E-5</v>
      </c>
      <c r="CX433" s="71">
        <f t="shared" si="2012"/>
        <v>4.6816159420289861E-4</v>
      </c>
      <c r="CY433" s="71">
        <f t="shared" si="2012"/>
        <v>1.9110578985507248E-2</v>
      </c>
      <c r="CZ433" s="71">
        <f t="shared" si="2012"/>
        <v>1.4117021739130434E-3</v>
      </c>
      <c r="DA433" s="71">
        <f t="shared" si="2012"/>
        <v>5.1306797101449281E-3</v>
      </c>
      <c r="DB433" s="71">
        <f t="shared" si="2012"/>
        <v>6.7239999999999986E-4</v>
      </c>
      <c r="DC433" s="71">
        <f t="shared" si="2012"/>
        <v>5.0584057971014493E-5</v>
      </c>
      <c r="DD433" s="71">
        <f t="shared" si="2012"/>
        <v>0.24866542753623189</v>
      </c>
      <c r="DE433" s="71">
        <f t="shared" si="2012"/>
        <v>1.0511123188405797E-2</v>
      </c>
      <c r="DF433" s="71">
        <f t="shared" si="2012"/>
        <v>5.7030434782608694E-4</v>
      </c>
      <c r="DG433" s="71">
        <f t="shared" si="2012"/>
        <v>2.8114600724637683E-2</v>
      </c>
      <c r="DH433" s="71">
        <f t="shared" si="2012"/>
        <v>6.9850724637681162E-5</v>
      </c>
      <c r="DI433" s="71">
        <f t="shared" si="2012"/>
        <v>3.4072028985507254E-4</v>
      </c>
      <c r="DJ433" s="71">
        <f t="shared" si="2012"/>
        <v>4.6930515217391305E-2</v>
      </c>
      <c r="DK433" s="71">
        <f t="shared" si="2012"/>
        <v>2.6316002173913045E-2</v>
      </c>
      <c r="DL433" s="71">
        <f t="shared" si="2012"/>
        <v>1.743739130434783E-4</v>
      </c>
      <c r="DM433" s="71">
        <f t="shared" si="2012"/>
        <v>1.1626513043478259</v>
      </c>
      <c r="DN433" s="71">
        <f t="shared" si="2012"/>
        <v>0.4216105021739131</v>
      </c>
      <c r="DO433" s="71">
        <f t="shared" si="2012"/>
        <v>1.076672463768116E-3</v>
      </c>
      <c r="DP433" s="71">
        <f t="shared" si="2012"/>
        <v>1.3368550724637682E-4</v>
      </c>
      <c r="DQ433" s="71">
        <f t="shared" si="2012"/>
        <v>2.8820050724637676E-3</v>
      </c>
      <c r="DR433" s="71">
        <f t="shared" si="2012"/>
        <v>3.1627536231884058E-5</v>
      </c>
      <c r="DS433" s="72">
        <f t="shared" si="2012"/>
        <v>120.78670097608696</v>
      </c>
      <c r="DT433" s="73">
        <f t="shared" si="2012"/>
        <v>16.006237023809526</v>
      </c>
      <c r="DU433" s="71">
        <f t="shared" si="2012"/>
        <v>11.970605119047621</v>
      </c>
      <c r="DV433" s="71">
        <f t="shared" si="2012"/>
        <v>15.129083476190477</v>
      </c>
      <c r="DW433" s="71">
        <f t="shared" si="2012"/>
        <v>11.521385059523809</v>
      </c>
      <c r="DX433" s="71">
        <f t="shared" si="2012"/>
        <v>6.4349919285714297</v>
      </c>
      <c r="DY433" s="71">
        <f t="shared" si="2012"/>
        <v>0.48583382142857146</v>
      </c>
      <c r="DZ433" s="71">
        <f t="shared" si="2012"/>
        <v>3.5164084285714288</v>
      </c>
      <c r="EA433" s="71">
        <f t="shared" si="2012"/>
        <v>0.51217547619047621</v>
      </c>
      <c r="EB433" s="71">
        <f t="shared" si="2012"/>
        <v>0.54589084523809517</v>
      </c>
      <c r="EC433" s="71">
        <f t="shared" si="2012"/>
        <v>4.0356319047619049</v>
      </c>
      <c r="ED433" s="71">
        <f t="shared" si="2012"/>
        <v>2.6085440476190481E-2</v>
      </c>
      <c r="EE433" s="71">
        <f t="shared" si="2012"/>
        <v>3.4168654761904768E-2</v>
      </c>
      <c r="EF433" s="71">
        <f t="shared" si="2012"/>
        <v>3.5688095238095238E-4</v>
      </c>
      <c r="EG433" s="71">
        <f t="shared" si="2012"/>
        <v>2.304297619047619E-3</v>
      </c>
      <c r="EH433" s="71">
        <f t="shared" si="2012"/>
        <v>2.9971261904761903E-2</v>
      </c>
      <c r="EI433" s="71">
        <f t="shared" ref="EI433:FP433" si="2013">IF(COUNT(EI403:EI407)&lt;3,"",AVERAGE(EI403:EI407))</f>
        <v>1.0270533333333334</v>
      </c>
      <c r="EJ433" s="71">
        <f t="shared" si="2013"/>
        <v>9.1359285714285712E-2</v>
      </c>
      <c r="EK433" s="71">
        <f t="shared" si="2013"/>
        <v>3.8654761904761904E-4</v>
      </c>
      <c r="EL433" s="71">
        <f t="shared" si="2013"/>
        <v>0.10445333333333333</v>
      </c>
      <c r="EM433" s="71">
        <f t="shared" si="2013"/>
        <v>0.52801059523809524</v>
      </c>
      <c r="EN433" s="71">
        <f t="shared" si="2013"/>
        <v>0.34762130952380954</v>
      </c>
      <c r="EO433" s="71">
        <f t="shared" si="2013"/>
        <v>0.36685130952380957</v>
      </c>
      <c r="EP433" s="71">
        <f t="shared" si="2013"/>
        <v>0.60662369047619058</v>
      </c>
      <c r="EQ433" s="71">
        <f t="shared" si="2013"/>
        <v>1.9535602380952379</v>
      </c>
      <c r="ER433" s="71">
        <f t="shared" si="2013"/>
        <v>1.2565119047619044E-2</v>
      </c>
      <c r="ES433" s="71">
        <f t="shared" si="2013"/>
        <v>2.5523809523809521E-4</v>
      </c>
      <c r="ET433" s="71">
        <f t="shared" si="2013"/>
        <v>1.5999999999999999E-4</v>
      </c>
      <c r="EU433" s="71">
        <f t="shared" si="2013"/>
        <v>2.8105119047619051E-3</v>
      </c>
      <c r="EV433" s="71">
        <f t="shared" si="2013"/>
        <v>4.2006357142857144E-2</v>
      </c>
      <c r="EW433" s="71">
        <f t="shared" si="2013"/>
        <v>4.6805952380952372E-3</v>
      </c>
      <c r="EX433" s="71">
        <f t="shared" si="2013"/>
        <v>8.261904761904762E-3</v>
      </c>
      <c r="EY433" s="71">
        <f t="shared" si="2013"/>
        <v>1.2190952380952383E-3</v>
      </c>
      <c r="EZ433" s="71">
        <f t="shared" si="2013"/>
        <v>1.1671428571428572E-4</v>
      </c>
      <c r="FA433" s="71">
        <f t="shared" si="2013"/>
        <v>0.37661476190476184</v>
      </c>
      <c r="FB433" s="71">
        <f t="shared" si="2013"/>
        <v>1.4907857142857143E-2</v>
      </c>
      <c r="FC433" s="71">
        <f t="shared" si="2013"/>
        <v>2.3894523809523814E-3</v>
      </c>
      <c r="FD433" s="71">
        <f t="shared" si="2013"/>
        <v>4.9765511904761903E-2</v>
      </c>
      <c r="FE433" s="71">
        <f t="shared" si="2013"/>
        <v>9.9166666666666647E-5</v>
      </c>
      <c r="FF433" s="71">
        <f t="shared" si="2013"/>
        <v>8.4924999999999996E-4</v>
      </c>
      <c r="FG433" s="71">
        <f t="shared" si="2013"/>
        <v>0.12628270238095238</v>
      </c>
      <c r="FH433" s="71">
        <f t="shared" si="2013"/>
        <v>5.8561464285714293E-2</v>
      </c>
      <c r="FI433" s="71">
        <f t="shared" si="2013"/>
        <v>3.2619047619047618E-4</v>
      </c>
      <c r="FJ433" s="71">
        <f t="shared" si="2013"/>
        <v>4.3344734523809523</v>
      </c>
      <c r="FK433" s="71">
        <f t="shared" si="2013"/>
        <v>1.5599980357142857</v>
      </c>
      <c r="FL433" s="71">
        <f t="shared" si="2013"/>
        <v>2.4405714285714282E-3</v>
      </c>
      <c r="FM433" s="71">
        <f t="shared" si="2013"/>
        <v>2.7921428571428574E-4</v>
      </c>
      <c r="FN433" s="71">
        <f t="shared" si="2013"/>
        <v>5.5277976190476179E-3</v>
      </c>
      <c r="FO433" s="71">
        <f t="shared" si="2013"/>
        <v>2.615476190476191E-4</v>
      </c>
      <c r="FP433" s="72">
        <f t="shared" si="2013"/>
        <v>43.489943464285716</v>
      </c>
    </row>
    <row r="434" spans="1:172" x14ac:dyDescent="0.2">
      <c r="A434" s="62" t="s">
        <v>98</v>
      </c>
      <c r="B434" s="63" t="s">
        <v>73</v>
      </c>
      <c r="C434" s="20"/>
      <c r="D434" s="41"/>
      <c r="E434" s="41"/>
      <c r="F434" s="41"/>
      <c r="G434" s="41"/>
      <c r="H434" s="41"/>
      <c r="I434" s="20"/>
      <c r="J434" s="64">
        <f t="shared" si="1936"/>
        <v>11.785509395652173</v>
      </c>
      <c r="K434" s="41"/>
      <c r="L434" s="64">
        <f t="shared" ref="L434:U434" si="2014">IF(COUNT(L404:L408)&lt;3,"",AVERAGE(L404:L408))</f>
        <v>33.298812936231883</v>
      </c>
      <c r="M434" s="64">
        <f t="shared" si="2014"/>
        <v>22.298812936231883</v>
      </c>
      <c r="N434" s="64">
        <f t="shared" si="2014"/>
        <v>11.926505213768115</v>
      </c>
      <c r="O434" s="64">
        <f t="shared" si="2014"/>
        <v>2.2687901195652174</v>
      </c>
      <c r="P434" s="64">
        <f t="shared" si="2014"/>
        <v>4.2757708528985514</v>
      </c>
      <c r="Q434" s="64">
        <f t="shared" si="2014"/>
        <v>1.9693174637681161</v>
      </c>
      <c r="R434" s="64">
        <f t="shared" si="2014"/>
        <v>0.21671540942028983</v>
      </c>
      <c r="S434" s="64">
        <f t="shared" si="2014"/>
        <v>1.4801974869565215</v>
      </c>
      <c r="T434" s="64">
        <f t="shared" si="2014"/>
        <v>0.16151576086956521</v>
      </c>
      <c r="U434" s="65">
        <f t="shared" si="2014"/>
        <v>11</v>
      </c>
      <c r="V434" s="20"/>
      <c r="W434" s="64">
        <f t="shared" si="1938"/>
        <v>21.367832464285712</v>
      </c>
      <c r="X434" s="41"/>
      <c r="Y434" s="64">
        <f t="shared" ref="Y434:AH434" si="2015">IF(COUNT(Y404:Y408)&lt;3,"",AVERAGE(Y404:Y408))</f>
        <v>88.502689119047616</v>
      </c>
      <c r="Z434" s="64">
        <f t="shared" si="2015"/>
        <v>77.502689119047616</v>
      </c>
      <c r="AA434" s="64">
        <f t="shared" si="2015"/>
        <v>54.626665714285721</v>
      </c>
      <c r="AB434" s="64">
        <f t="shared" si="2015"/>
        <v>4.1429160714285711</v>
      </c>
      <c r="AC434" s="64">
        <f t="shared" si="2015"/>
        <v>11.284781357142858</v>
      </c>
      <c r="AD434" s="64">
        <f t="shared" si="2015"/>
        <v>4.7036047619047618</v>
      </c>
      <c r="AE434" s="64">
        <f t="shared" si="2015"/>
        <v>0.47190659523809525</v>
      </c>
      <c r="AF434" s="64">
        <f t="shared" si="2015"/>
        <v>2.1110866428571429</v>
      </c>
      <c r="AG434" s="64">
        <f t="shared" si="2015"/>
        <v>0.16172802380952381</v>
      </c>
      <c r="AH434" s="65">
        <f t="shared" si="2015"/>
        <v>11</v>
      </c>
      <c r="AI434" s="66">
        <f t="shared" si="1944"/>
        <v>11.785509395652173</v>
      </c>
      <c r="AJ434" s="67">
        <f t="shared" si="1945"/>
        <v>1</v>
      </c>
      <c r="AK434" s="67">
        <f t="shared" si="1946"/>
        <v>0.35816607746971918</v>
      </c>
      <c r="AL434" s="67">
        <f t="shared" si="1947"/>
        <v>6.8134264242692713E-2</v>
      </c>
      <c r="AM434" s="67">
        <f t="shared" si="1948"/>
        <v>0.12840610447846196</v>
      </c>
      <c r="AN434" s="67">
        <f t="shared" si="1949"/>
        <v>5.9140770799830364E-2</v>
      </c>
      <c r="AO434" s="67">
        <f t="shared" si="1950"/>
        <v>6.5082022543958441E-3</v>
      </c>
      <c r="AP434" s="67">
        <f t="shared" si="1951"/>
        <v>4.4451959587602695E-2</v>
      </c>
      <c r="AQ434" s="67">
        <f t="shared" si="1952"/>
        <v>4.8504960575883656E-3</v>
      </c>
      <c r="AR434" s="68">
        <f t="shared" si="1953"/>
        <v>0.33034210622058191</v>
      </c>
      <c r="AS434" s="66">
        <f t="shared" si="1954"/>
        <v>21.367832464285712</v>
      </c>
      <c r="AT434" s="67">
        <f t="shared" si="1955"/>
        <v>1</v>
      </c>
      <c r="AU434" s="67">
        <f t="shared" si="1956"/>
        <v>0.61723170513842529</v>
      </c>
      <c r="AV434" s="67">
        <f t="shared" si="1957"/>
        <v>4.6811188594007701E-2</v>
      </c>
      <c r="AW434" s="67">
        <f t="shared" si="1958"/>
        <v>0.12750777936208652</v>
      </c>
      <c r="AX434" s="67">
        <f t="shared" si="1959"/>
        <v>5.3146461522517154E-2</v>
      </c>
      <c r="AY434" s="67">
        <f t="shared" si="1960"/>
        <v>5.3321158931489594E-3</v>
      </c>
      <c r="AZ434" s="67">
        <f t="shared" si="1961"/>
        <v>2.3853361563030667E-2</v>
      </c>
      <c r="BA434" s="67">
        <f t="shared" si="1962"/>
        <v>1.8273797713872695E-3</v>
      </c>
      <c r="BB434" s="68">
        <f t="shared" si="1963"/>
        <v>0.12429000869344851</v>
      </c>
      <c r="BC434" s="66">
        <f t="shared" si="1964"/>
        <v>11.785509395652173</v>
      </c>
      <c r="BD434" s="69">
        <f t="shared" si="1965"/>
        <v>11.785509395652173</v>
      </c>
      <c r="BE434" s="69">
        <f t="shared" si="1966"/>
        <v>4.2211696712232598</v>
      </c>
      <c r="BF434" s="69">
        <f t="shared" si="1967"/>
        <v>0.80299701139810287</v>
      </c>
      <c r="BG434" s="69">
        <f t="shared" si="1968"/>
        <v>1.5133313507900081</v>
      </c>
      <c r="BH434" s="69">
        <f t="shared" si="1969"/>
        <v>0.69700410992751249</v>
      </c>
      <c r="BI434" s="69">
        <f t="shared" si="1970"/>
        <v>7.6702478817986877E-2</v>
      </c>
      <c r="BJ434" s="69">
        <f t="shared" si="1971"/>
        <v>0.52388898737484224</v>
      </c>
      <c r="BK434" s="69">
        <f t="shared" si="1972"/>
        <v>5.7165566860281507E-2</v>
      </c>
      <c r="BL434" s="70">
        <f t="shared" si="1973"/>
        <v>3.8932499966421963</v>
      </c>
      <c r="BM434" s="66">
        <f t="shared" si="1974"/>
        <v>21.367832464285712</v>
      </c>
      <c r="BN434" s="69">
        <f t="shared" si="1975"/>
        <v>21.367832464285712</v>
      </c>
      <c r="BO434" s="69">
        <f t="shared" si="1976"/>
        <v>13.18890366704327</v>
      </c>
      <c r="BP434" s="69">
        <f t="shared" si="1977"/>
        <v>1.0002536353308389</v>
      </c>
      <c r="BQ434" s="69">
        <f t="shared" si="1978"/>
        <v>2.7245648673021718</v>
      </c>
      <c r="BR434" s="69">
        <f t="shared" si="1979"/>
        <v>1.1356246858827534</v>
      </c>
      <c r="BS434" s="69">
        <f t="shared" si="1980"/>
        <v>0.11393575908496215</v>
      </c>
      <c r="BT434" s="69">
        <f t="shared" si="1981"/>
        <v>0.50969463358887168</v>
      </c>
      <c r="BU434" s="69">
        <f t="shared" si="1982"/>
        <v>3.9047144803627899E-2</v>
      </c>
      <c r="BV434" s="70">
        <f t="shared" si="1983"/>
        <v>2.6558080827462227</v>
      </c>
      <c r="BW434" s="71">
        <f t="shared" ref="BW434:EH434" si="2016">IF(COUNT(BW404:BW408)&lt;3,"",AVERAGE(BW404:BW408))</f>
        <v>6.0429506304347829</v>
      </c>
      <c r="BX434" s="71">
        <f t="shared" si="2016"/>
        <v>3.5759548188405796</v>
      </c>
      <c r="BY434" s="71">
        <f t="shared" si="2016"/>
        <v>6.0561610050724628</v>
      </c>
      <c r="BZ434" s="71">
        <f t="shared" si="2016"/>
        <v>3.6848768217391301</v>
      </c>
      <c r="CA434" s="71">
        <f t="shared" si="2016"/>
        <v>1.5692607500000002</v>
      </c>
      <c r="CB434" s="71">
        <f t="shared" si="2016"/>
        <v>0.2853418014492754</v>
      </c>
      <c r="CC434" s="71">
        <f t="shared" si="2016"/>
        <v>1.388861804347826</v>
      </c>
      <c r="CD434" s="71">
        <f t="shared" si="2016"/>
        <v>0.19693174637681157</v>
      </c>
      <c r="CE434" s="71">
        <f t="shared" si="2016"/>
        <v>0.21671540942028983</v>
      </c>
      <c r="CF434" s="71">
        <f t="shared" si="2016"/>
        <v>2.4669958115942032</v>
      </c>
      <c r="CG434" s="71">
        <f t="shared" si="2016"/>
        <v>2.7764584782608698E-2</v>
      </c>
      <c r="CH434" s="71">
        <f t="shared" si="2016"/>
        <v>1.5464595652173915E-2</v>
      </c>
      <c r="CI434" s="71">
        <f t="shared" si="2016"/>
        <v>1.6696594202898551E-4</v>
      </c>
      <c r="CJ434" s="71">
        <f t="shared" si="2016"/>
        <v>1.1082920289855074E-3</v>
      </c>
      <c r="CK434" s="71">
        <f t="shared" si="2016"/>
        <v>1.5160681159420292E-2</v>
      </c>
      <c r="CL434" s="71">
        <f t="shared" si="2016"/>
        <v>0.35921523913043474</v>
      </c>
      <c r="CM434" s="71">
        <f t="shared" si="2016"/>
        <v>6.504982608695653E-2</v>
      </c>
      <c r="CN434" s="71">
        <f t="shared" si="2016"/>
        <v>9.0681159420289844E-5</v>
      </c>
      <c r="CO434" s="71">
        <f t="shared" si="2016"/>
        <v>4.4266956521739126E-3</v>
      </c>
      <c r="CP434" s="71">
        <f t="shared" si="2016"/>
        <v>0.16148432608695651</v>
      </c>
      <c r="CQ434" s="71">
        <f t="shared" si="2016"/>
        <v>0.21900121014492752</v>
      </c>
      <c r="CR434" s="71">
        <f t="shared" si="2016"/>
        <v>0.15925365942028985</v>
      </c>
      <c r="CS434" s="71">
        <f t="shared" si="2016"/>
        <v>0.22742400000000002</v>
      </c>
      <c r="CT434" s="71">
        <f t="shared" si="2016"/>
        <v>0.77158989130434785</v>
      </c>
      <c r="CU434" s="71">
        <f t="shared" si="2016"/>
        <v>1.7540797101449276E-2</v>
      </c>
      <c r="CV434" s="71">
        <f t="shared" si="2016"/>
        <v>3.8386956521739124E-4</v>
      </c>
      <c r="CW434" s="71">
        <f t="shared" si="2016"/>
        <v>8.9089855072463776E-5</v>
      </c>
      <c r="CX434" s="71">
        <f t="shared" si="2016"/>
        <v>4.9181376811594196E-4</v>
      </c>
      <c r="CY434" s="71">
        <f t="shared" si="2016"/>
        <v>1.8941274637681159E-2</v>
      </c>
      <c r="CZ434" s="71">
        <f t="shared" si="2016"/>
        <v>1.0836152173913044E-3</v>
      </c>
      <c r="DA434" s="71">
        <f t="shared" si="2016"/>
        <v>5.2297231884057965E-3</v>
      </c>
      <c r="DB434" s="71">
        <f t="shared" si="2016"/>
        <v>7.0526956521739135E-4</v>
      </c>
      <c r="DC434" s="71">
        <f t="shared" si="2016"/>
        <v>5.3018840579710146E-5</v>
      </c>
      <c r="DD434" s="71">
        <f t="shared" si="2016"/>
        <v>0.22119499275362314</v>
      </c>
      <c r="DE434" s="71">
        <f t="shared" si="2016"/>
        <v>9.6406884057971022E-3</v>
      </c>
      <c r="DF434" s="71">
        <f t="shared" si="2016"/>
        <v>9.2317391304347839E-4</v>
      </c>
      <c r="DG434" s="71">
        <f t="shared" si="2016"/>
        <v>2.5679209420289856E-2</v>
      </c>
      <c r="DH434" s="71">
        <f t="shared" si="2016"/>
        <v>5.7502898550724643E-5</v>
      </c>
      <c r="DI434" s="71">
        <f t="shared" si="2016"/>
        <v>2.8341594202898555E-4</v>
      </c>
      <c r="DJ434" s="71">
        <f t="shared" si="2016"/>
        <v>4.4023210869565219E-2</v>
      </c>
      <c r="DK434" s="71">
        <f t="shared" si="2016"/>
        <v>2.6051306521739131E-2</v>
      </c>
      <c r="DL434" s="71">
        <f t="shared" si="2016"/>
        <v>1.6863478260869565E-4</v>
      </c>
      <c r="DM434" s="71">
        <f t="shared" si="2016"/>
        <v>1.0556417391304347</v>
      </c>
      <c r="DN434" s="71">
        <f t="shared" si="2016"/>
        <v>0.38042676304347822</v>
      </c>
      <c r="DO434" s="71">
        <f t="shared" si="2016"/>
        <v>1.0932811594202899E-3</v>
      </c>
      <c r="DP434" s="71">
        <f t="shared" si="2016"/>
        <v>1.2429420289855072E-4</v>
      </c>
      <c r="DQ434" s="71">
        <f t="shared" si="2016"/>
        <v>2.6117442028985504E-3</v>
      </c>
      <c r="DR434" s="71">
        <f t="shared" si="2016"/>
        <v>3.3453623188405807E-5</v>
      </c>
      <c r="DS434" s="72">
        <f t="shared" si="2016"/>
        <v>128.29441236739132</v>
      </c>
      <c r="DT434" s="73">
        <f t="shared" si="2016"/>
        <v>14.634444523809524</v>
      </c>
      <c r="DU434" s="71">
        <f t="shared" si="2016"/>
        <v>11.119175952380953</v>
      </c>
      <c r="DV434" s="71">
        <f t="shared" si="2016"/>
        <v>13.616618892857144</v>
      </c>
      <c r="DW434" s="71">
        <f t="shared" si="2016"/>
        <v>10.471335226190476</v>
      </c>
      <c r="DX434" s="71">
        <f t="shared" si="2016"/>
        <v>5.7287736785714296</v>
      </c>
      <c r="DY434" s="71">
        <f t="shared" si="2016"/>
        <v>0.47991907142857143</v>
      </c>
      <c r="DZ434" s="71">
        <f t="shared" si="2016"/>
        <v>3.2954794285714284</v>
      </c>
      <c r="EA434" s="71">
        <f t="shared" si="2016"/>
        <v>0.47036047619047616</v>
      </c>
      <c r="EB434" s="71">
        <f t="shared" si="2016"/>
        <v>0.47190659523809525</v>
      </c>
      <c r="EC434" s="71">
        <f t="shared" si="2016"/>
        <v>3.5184777380952381</v>
      </c>
      <c r="ED434" s="71">
        <f t="shared" si="2016"/>
        <v>2.4896440476190478E-2</v>
      </c>
      <c r="EE434" s="71">
        <f t="shared" si="2016"/>
        <v>3.2277738095238102E-2</v>
      </c>
      <c r="EF434" s="71">
        <f t="shared" si="2016"/>
        <v>2.9788095238095235E-4</v>
      </c>
      <c r="EG434" s="71">
        <f t="shared" si="2016"/>
        <v>2.1473809523809523E-3</v>
      </c>
      <c r="EH434" s="71">
        <f t="shared" si="2016"/>
        <v>2.7547261904761901E-2</v>
      </c>
      <c r="EI434" s="71">
        <f t="shared" ref="EI434:FP434" si="2017">IF(COUNT(EI404:EI408)&lt;3,"",AVERAGE(EI404:EI408))</f>
        <v>0.92677666666666669</v>
      </c>
      <c r="EJ434" s="71">
        <f t="shared" si="2017"/>
        <v>9.8974285714285709E-2</v>
      </c>
      <c r="EK434" s="71">
        <f t="shared" si="2017"/>
        <v>4.1571428571428564E-4</v>
      </c>
      <c r="EL434" s="71">
        <f t="shared" si="2017"/>
        <v>7.693333333333334E-2</v>
      </c>
      <c r="EM434" s="71">
        <f t="shared" si="2017"/>
        <v>0.48524976190476199</v>
      </c>
      <c r="EN434" s="71">
        <f t="shared" si="2017"/>
        <v>0.36355714285714286</v>
      </c>
      <c r="EO434" s="71">
        <f t="shared" si="2017"/>
        <v>0.34927547619047628</v>
      </c>
      <c r="EP434" s="71">
        <f t="shared" si="2017"/>
        <v>0.55580619047619062</v>
      </c>
      <c r="EQ434" s="71">
        <f t="shared" si="2017"/>
        <v>1.8308219047619048</v>
      </c>
      <c r="ER434" s="71">
        <f t="shared" si="2017"/>
        <v>1.1100952380952378E-2</v>
      </c>
      <c r="ES434" s="71">
        <f t="shared" si="2017"/>
        <v>3.7965476190476188E-4</v>
      </c>
      <c r="ET434" s="71">
        <f t="shared" si="2017"/>
        <v>1.7133333333333334E-4</v>
      </c>
      <c r="EU434" s="71">
        <f t="shared" si="2017"/>
        <v>9.6942857142857139E-4</v>
      </c>
      <c r="EV434" s="71">
        <f t="shared" si="2017"/>
        <v>4.0598940476190476E-2</v>
      </c>
      <c r="EW434" s="71">
        <f t="shared" si="2017"/>
        <v>3.3238452380952382E-3</v>
      </c>
      <c r="EX434" s="71">
        <f t="shared" si="2017"/>
        <v>7.9580714285714289E-3</v>
      </c>
      <c r="EY434" s="71">
        <f t="shared" si="2017"/>
        <v>1.2078452380952383E-3</v>
      </c>
      <c r="EZ434" s="71">
        <f t="shared" si="2017"/>
        <v>1.1771428571428575E-4</v>
      </c>
      <c r="FA434" s="71">
        <f t="shared" si="2017"/>
        <v>0.372029761904762</v>
      </c>
      <c r="FB434" s="71">
        <f t="shared" si="2017"/>
        <v>1.6140357142857144E-2</v>
      </c>
      <c r="FC434" s="71">
        <f t="shared" si="2017"/>
        <v>3.2831190476190477E-3</v>
      </c>
      <c r="FD434" s="71">
        <f t="shared" si="2017"/>
        <v>4.4530011904761913E-2</v>
      </c>
      <c r="FE434" s="71">
        <f t="shared" si="2017"/>
        <v>6.666666666666667E-5</v>
      </c>
      <c r="FF434" s="71">
        <f t="shared" si="2017"/>
        <v>7.3183333333333336E-4</v>
      </c>
      <c r="FG434" s="71">
        <f t="shared" si="2017"/>
        <v>0.10152636904761905</v>
      </c>
      <c r="FH434" s="71">
        <f t="shared" si="2017"/>
        <v>4.3901964285714287E-2</v>
      </c>
      <c r="FI434" s="71">
        <f t="shared" si="2017"/>
        <v>3.1677380952380949E-4</v>
      </c>
      <c r="FJ434" s="71">
        <f t="shared" si="2017"/>
        <v>3.8802617857142856</v>
      </c>
      <c r="FK434" s="71">
        <f t="shared" si="2017"/>
        <v>1.3887936190476189</v>
      </c>
      <c r="FL434" s="71">
        <f t="shared" si="2017"/>
        <v>2.220404761904762E-3</v>
      </c>
      <c r="FM434" s="71">
        <f t="shared" si="2017"/>
        <v>2.5179761904761905E-4</v>
      </c>
      <c r="FN434" s="71">
        <f t="shared" si="2017"/>
        <v>5.118880952380952E-3</v>
      </c>
      <c r="FO434" s="71">
        <f t="shared" si="2017"/>
        <v>3.3496428571428577E-4</v>
      </c>
      <c r="FP434" s="72">
        <f t="shared" si="2017"/>
        <v>48.806029380952381</v>
      </c>
    </row>
    <row r="435" spans="1:172" x14ac:dyDescent="0.2">
      <c r="A435" s="62" t="s">
        <v>98</v>
      </c>
      <c r="B435" s="63" t="s">
        <v>74</v>
      </c>
      <c r="C435" s="20"/>
      <c r="D435" s="41"/>
      <c r="E435" s="41"/>
      <c r="F435" s="41"/>
      <c r="G435" s="41"/>
      <c r="H435" s="41"/>
      <c r="I435" s="20"/>
      <c r="J435" s="64">
        <f t="shared" si="1936"/>
        <v>11.637828352173914</v>
      </c>
      <c r="K435" s="41"/>
      <c r="L435" s="64">
        <f t="shared" ref="L435:U435" si="2018">IF(COUNT(L405:L409)&lt;3,"",AVERAGE(L405:L409))</f>
        <v>32.881017023188413</v>
      </c>
      <c r="M435" s="64">
        <f t="shared" si="2018"/>
        <v>21.881017023188409</v>
      </c>
      <c r="N435" s="64">
        <f t="shared" si="2018"/>
        <v>11.665315648550726</v>
      </c>
      <c r="O435" s="64">
        <f t="shared" si="2018"/>
        <v>2.1281727282608696</v>
      </c>
      <c r="P435" s="64">
        <f t="shared" si="2018"/>
        <v>4.314934678985507</v>
      </c>
      <c r="Q435" s="64">
        <f t="shared" si="2018"/>
        <v>1.9056652898550728</v>
      </c>
      <c r="R435" s="64">
        <f t="shared" si="2018"/>
        <v>0.20428445289855071</v>
      </c>
      <c r="S435" s="64">
        <f t="shared" si="2018"/>
        <v>1.5117846173913043</v>
      </c>
      <c r="T435" s="64">
        <f t="shared" si="2018"/>
        <v>0.15085915217391305</v>
      </c>
      <c r="U435" s="65">
        <f t="shared" si="2018"/>
        <v>11</v>
      </c>
      <c r="V435" s="20"/>
      <c r="W435" s="64">
        <f t="shared" si="1938"/>
        <v>20.781398464285711</v>
      </c>
      <c r="X435" s="41"/>
      <c r="Y435" s="64">
        <f t="shared" ref="Y435:AH435" si="2019">IF(COUNT(Y405:Y409)&lt;3,"",AVERAGE(Y405:Y409))</f>
        <v>83.619973202380947</v>
      </c>
      <c r="Z435" s="64">
        <f t="shared" si="2019"/>
        <v>72.619973202380947</v>
      </c>
      <c r="AA435" s="64">
        <f t="shared" si="2019"/>
        <v>49.421581630952382</v>
      </c>
      <c r="AB435" s="64">
        <f t="shared" si="2019"/>
        <v>5.3951098214285711</v>
      </c>
      <c r="AC435" s="64">
        <f t="shared" si="2019"/>
        <v>10.711385523809522</v>
      </c>
      <c r="AD435" s="64">
        <f t="shared" si="2019"/>
        <v>4.5842630952380956</v>
      </c>
      <c r="AE435" s="64">
        <f t="shared" si="2019"/>
        <v>0.40262459523809524</v>
      </c>
      <c r="AF435" s="64">
        <f t="shared" si="2019"/>
        <v>1.9319046428571425</v>
      </c>
      <c r="AG435" s="64">
        <f t="shared" si="2019"/>
        <v>0.17310352380952382</v>
      </c>
      <c r="AH435" s="65">
        <f t="shared" si="2019"/>
        <v>11</v>
      </c>
      <c r="AI435" s="66">
        <f t="shared" ref="AI435:AI437" si="2020">J435</f>
        <v>11.637828352173914</v>
      </c>
      <c r="AJ435" s="67">
        <f t="shared" ref="AJ435:AJ437" si="2021">L435/L435</f>
        <v>1</v>
      </c>
      <c r="AK435" s="67">
        <f t="shared" ref="AK435:AK437" si="2022">N435/L435</f>
        <v>0.35477356555985146</v>
      </c>
      <c r="AL435" s="67">
        <f t="shared" ref="AL435:AL437" si="2023">O435/L435</f>
        <v>6.4723445955459216E-2</v>
      </c>
      <c r="AM435" s="67">
        <f t="shared" ref="AM435:AM437" si="2024">P435/L435</f>
        <v>0.13122874745457297</v>
      </c>
      <c r="AN435" s="67">
        <f t="shared" ref="AN435:AN437" si="2025">Q435/L435</f>
        <v>5.7956397410431557E-2</v>
      </c>
      <c r="AO435" s="67">
        <f t="shared" ref="AO435:AO437" si="2026">R435/L435</f>
        <v>6.2128386343550399E-3</v>
      </c>
      <c r="AP435" s="67">
        <f t="shared" ref="AP435:AP437" si="2027">S435/L435</f>
        <v>4.5977428749395456E-2</v>
      </c>
      <c r="AQ435" s="67">
        <f t="shared" ref="AQ435:AQ437" si="2028">T435/L435</f>
        <v>4.5880318138433454E-3</v>
      </c>
      <c r="AR435" s="68">
        <f t="shared" ref="AR435:AR437" si="2029">U435/L435</f>
        <v>0.3345395305821155</v>
      </c>
      <c r="AS435" s="66">
        <f t="shared" ref="AS435:AS437" si="2030">W435</f>
        <v>20.781398464285711</v>
      </c>
      <c r="AT435" s="67">
        <f t="shared" ref="AT435:AT437" si="2031">Y435/Y435</f>
        <v>1</v>
      </c>
      <c r="AU435" s="67">
        <f t="shared" ref="AU435:AU437" si="2032">AA435/Y435</f>
        <v>0.59102604005074211</v>
      </c>
      <c r="AV435" s="67">
        <f t="shared" ref="AV435:AV437" si="2033">AB435/Y435</f>
        <v>6.451939189661153E-2</v>
      </c>
      <c r="AW435" s="67">
        <f t="shared" ref="AW435:AW437" si="2034">AC435/Y435</f>
        <v>0.128096017178639</v>
      </c>
      <c r="AX435" s="67">
        <f t="shared" ref="AX435:AX437" si="2035">AD435/Y435</f>
        <v>5.4822585079560462E-2</v>
      </c>
      <c r="AY435" s="67">
        <f t="shared" ref="AY435:AY437" si="2036">AE435/Y435</f>
        <v>4.8149333205793369E-3</v>
      </c>
      <c r="AZ435" s="67">
        <f t="shared" ref="AZ435:AZ437" si="2037">AF435/Y435</f>
        <v>2.3103387490706999E-2</v>
      </c>
      <c r="BA435" s="67">
        <f t="shared" ref="BA435:BA437" si="2038">AG435/Y435</f>
        <v>2.0701217326459867E-3</v>
      </c>
      <c r="BB435" s="68">
        <f t="shared" ref="BB435:BB437" si="2039">AH435/Y435</f>
        <v>0.13154751883712387</v>
      </c>
      <c r="BC435" s="66">
        <f t="shared" ref="BC435:BC437" si="2040">J435</f>
        <v>11.637828352173914</v>
      </c>
      <c r="BD435" s="69">
        <f t="shared" ref="BD435:BD437" si="2041">BC435</f>
        <v>11.637828352173914</v>
      </c>
      <c r="BE435" s="69">
        <f t="shared" ref="BE435:BE437" si="2042">BC435*AK435</f>
        <v>4.1287938598742704</v>
      </c>
      <c r="BF435" s="69">
        <f t="shared" ref="BF435:BF437" si="2043">BC435*AL435</f>
        <v>0.75324035439083925</v>
      </c>
      <c r="BG435" s="69">
        <f t="shared" ref="BG435:BG437" si="2044">BC435*AM435</f>
        <v>1.5272176377470996</v>
      </c>
      <c r="BH435" s="69">
        <f t="shared" ref="BH435:BH437" si="2045">BC435*AN435</f>
        <v>0.67448660497297919</v>
      </c>
      <c r="BI435" s="69">
        <f t="shared" ref="BI435:BI437" si="2046">BC435*AO435</f>
        <v>7.2303949606378537E-2</v>
      </c>
      <c r="BJ435" s="69">
        <f t="shared" ref="BJ435:BJ437" si="2047">BC435*AP435</f>
        <v>0.53507742385977042</v>
      </c>
      <c r="BK435" s="69">
        <f t="shared" ref="BK435:BK437" si="2048">BC435*AQ435</f>
        <v>5.3394726723821992E-2</v>
      </c>
      <c r="BL435" s="70">
        <f t="shared" ref="BL435:BL437" si="2049">BC435*AR435</f>
        <v>3.8933136339314958</v>
      </c>
      <c r="BM435" s="66">
        <f t="shared" ref="BM435:BM437" si="2050">W435</f>
        <v>20.781398464285711</v>
      </c>
      <c r="BN435" s="69">
        <f t="shared" ref="BN435:BN437" si="2051">BM435</f>
        <v>20.781398464285711</v>
      </c>
      <c r="BO435" s="69">
        <f t="shared" ref="BO435:BO437" si="2052">BM435*AU435</f>
        <v>12.282347641063357</v>
      </c>
      <c r="BP435" s="69">
        <f t="shared" ref="BP435:BP437" si="2053">BM435*AV435</f>
        <v>1.3408031916768908</v>
      </c>
      <c r="BQ435" s="69">
        <f t="shared" ref="BQ435:BQ437" si="2054">BM435*AW435</f>
        <v>2.6620143746772844</v>
      </c>
      <c r="BR435" s="69">
        <f t="shared" ref="BR435:BR437" si="2055">BM435*AX435</f>
        <v>1.1392899853805505</v>
      </c>
      <c r="BS435" s="69">
        <f t="shared" ref="BS435:BS437" si="2056">BM435*AY435</f>
        <v>0.10006104791392553</v>
      </c>
      <c r="BT435" s="69">
        <f t="shared" ref="BT435:BT437" si="2057">BM435*AZ435</f>
        <v>0.48012070131917617</v>
      </c>
      <c r="BU435" s="69">
        <f t="shared" ref="BU435:BU437" si="2058">BM435*BA435</f>
        <v>4.3020024595693783E-2</v>
      </c>
      <c r="BV435" s="70">
        <f t="shared" ref="BV435:BV437" si="2059">BM435*BB435</f>
        <v>2.7337414059424017</v>
      </c>
      <c r="BW435" s="71">
        <f t="shared" ref="BW435:EH435" si="2060">IF(COUNT(BW405:BW409)&lt;3,"",AVERAGE(BW405:BW409))</f>
        <v>6.1208697608695655</v>
      </c>
      <c r="BX435" s="71">
        <f t="shared" si="2060"/>
        <v>3.6012287318840577</v>
      </c>
      <c r="BY435" s="71">
        <f t="shared" si="2060"/>
        <v>6.0283986572463766</v>
      </c>
      <c r="BZ435" s="71">
        <f t="shared" si="2060"/>
        <v>3.6191407347826088</v>
      </c>
      <c r="CA435" s="71">
        <f t="shared" si="2060"/>
        <v>1.5283110978260868</v>
      </c>
      <c r="CB435" s="71">
        <f t="shared" si="2060"/>
        <v>0.26842927971014496</v>
      </c>
      <c r="CC435" s="71">
        <f t="shared" si="2060"/>
        <v>1.4015964130434784</v>
      </c>
      <c r="CD435" s="71">
        <f t="shared" si="2060"/>
        <v>0.19056652898550724</v>
      </c>
      <c r="CE435" s="71">
        <f t="shared" si="2060"/>
        <v>0.20428445289855071</v>
      </c>
      <c r="CF435" s="71">
        <f t="shared" si="2060"/>
        <v>2.5196410289855073</v>
      </c>
      <c r="CG435" s="71">
        <f t="shared" si="2060"/>
        <v>2.5952497826086961E-2</v>
      </c>
      <c r="CH435" s="71">
        <f t="shared" si="2060"/>
        <v>1.5566595652173915E-2</v>
      </c>
      <c r="CI435" s="71">
        <f t="shared" si="2060"/>
        <v>1.5696594202898551E-4</v>
      </c>
      <c r="CJ435" s="71">
        <f t="shared" si="2060"/>
        <v>1.1370746376811595E-3</v>
      </c>
      <c r="CK435" s="71">
        <f t="shared" si="2060"/>
        <v>1.4777376811594203E-2</v>
      </c>
      <c r="CL435" s="71">
        <f t="shared" si="2060"/>
        <v>0.34624045652173913</v>
      </c>
      <c r="CM435" s="71">
        <f t="shared" si="2060"/>
        <v>6.7816782608695655E-2</v>
      </c>
      <c r="CN435" s="71">
        <f t="shared" si="2060"/>
        <v>1.7155072463768115E-4</v>
      </c>
      <c r="CO435" s="71">
        <f t="shared" si="2060"/>
        <v>2.5032173913043477E-3</v>
      </c>
      <c r="CP435" s="71">
        <f t="shared" si="2060"/>
        <v>0.16337563043478259</v>
      </c>
      <c r="CQ435" s="71">
        <f t="shared" si="2060"/>
        <v>0.22747251449275363</v>
      </c>
      <c r="CR435" s="71">
        <f t="shared" si="2060"/>
        <v>0.1616510507246377</v>
      </c>
      <c r="CS435" s="71">
        <f t="shared" si="2060"/>
        <v>0.22366226086956525</v>
      </c>
      <c r="CT435" s="71">
        <f t="shared" si="2060"/>
        <v>0.77866467391304339</v>
      </c>
      <c r="CU435" s="71">
        <f t="shared" si="2060"/>
        <v>1.649036231884058E-2</v>
      </c>
      <c r="CV435" s="71">
        <f t="shared" si="2060"/>
        <v>5.6126086956521731E-4</v>
      </c>
      <c r="CW435" s="71">
        <f t="shared" si="2060"/>
        <v>9.4046376811594202E-5</v>
      </c>
      <c r="CX435" s="71">
        <f t="shared" si="2060"/>
        <v>5.4155289855072465E-4</v>
      </c>
      <c r="CY435" s="71">
        <f t="shared" si="2060"/>
        <v>1.9530144202898551E-2</v>
      </c>
      <c r="CZ435" s="71">
        <f t="shared" si="2060"/>
        <v>9.5752826086956523E-4</v>
      </c>
      <c r="DA435" s="71">
        <f t="shared" si="2060"/>
        <v>5.9528536231884055E-3</v>
      </c>
      <c r="DB435" s="71">
        <f t="shared" si="2060"/>
        <v>7.4413913043478266E-4</v>
      </c>
      <c r="DC435" s="71">
        <f t="shared" si="2060"/>
        <v>6.3975362318840589E-5</v>
      </c>
      <c r="DD435" s="71">
        <f t="shared" si="2060"/>
        <v>0.20808455797101449</v>
      </c>
      <c r="DE435" s="71">
        <f t="shared" si="2060"/>
        <v>7.8963405797101462E-3</v>
      </c>
      <c r="DF435" s="71">
        <f t="shared" si="2060"/>
        <v>1.0479565217391307E-3</v>
      </c>
      <c r="DG435" s="71">
        <f t="shared" si="2060"/>
        <v>2.5031905072463768E-2</v>
      </c>
      <c r="DH435" s="71">
        <f t="shared" si="2060"/>
        <v>3.9850724637681158E-5</v>
      </c>
      <c r="DI435" s="71">
        <f t="shared" si="2060"/>
        <v>2.49068115942029E-4</v>
      </c>
      <c r="DJ435" s="71">
        <f t="shared" si="2060"/>
        <v>3.8715645652173912E-2</v>
      </c>
      <c r="DK435" s="71">
        <f t="shared" si="2060"/>
        <v>2.0894349999999999E-2</v>
      </c>
      <c r="DL435" s="71">
        <f t="shared" si="2060"/>
        <v>1.5550434782608699E-4</v>
      </c>
      <c r="DM435" s="71">
        <f t="shared" si="2060"/>
        <v>1.0285069565217391</v>
      </c>
      <c r="DN435" s="71">
        <f t="shared" si="2060"/>
        <v>0.37049963260869567</v>
      </c>
      <c r="DO435" s="71">
        <f t="shared" si="2060"/>
        <v>1.0722376811594203E-3</v>
      </c>
      <c r="DP435" s="71">
        <f t="shared" si="2060"/>
        <v>1.2342463768115941E-4</v>
      </c>
      <c r="DQ435" s="71">
        <f t="shared" si="2060"/>
        <v>2.6967876811594205E-3</v>
      </c>
      <c r="DR435" s="71">
        <f t="shared" si="2060"/>
        <v>8.3192753623188416E-5</v>
      </c>
      <c r="DS435" s="72">
        <f t="shared" si="2060"/>
        <v>130.61498801956523</v>
      </c>
      <c r="DT435" s="73">
        <f t="shared" si="2060"/>
        <v>13.980982857142857</v>
      </c>
      <c r="DU435" s="71">
        <f t="shared" si="2060"/>
        <v>10.764350952380953</v>
      </c>
      <c r="DV435" s="71">
        <f t="shared" si="2060"/>
        <v>12.787625476190478</v>
      </c>
      <c r="DW435" s="71">
        <f t="shared" si="2060"/>
        <v>9.9408771428571434</v>
      </c>
      <c r="DX435" s="71">
        <f t="shared" si="2060"/>
        <v>5.2775810952380962</v>
      </c>
      <c r="DY435" s="71">
        <f t="shared" si="2060"/>
        <v>0.63024057142857148</v>
      </c>
      <c r="DZ435" s="71">
        <f t="shared" si="2060"/>
        <v>3.144927428571429</v>
      </c>
      <c r="EA435" s="71">
        <f t="shared" si="2060"/>
        <v>0.45842630952380958</v>
      </c>
      <c r="EB435" s="71">
        <f t="shared" si="2060"/>
        <v>0.40262459523809524</v>
      </c>
      <c r="EC435" s="71">
        <f t="shared" si="2060"/>
        <v>3.2198410714285721</v>
      </c>
      <c r="ED435" s="71">
        <f t="shared" si="2060"/>
        <v>2.7077523809523812E-2</v>
      </c>
      <c r="EE435" s="71">
        <f t="shared" si="2060"/>
        <v>3.1363321428571428E-2</v>
      </c>
      <c r="EF435" s="71">
        <f t="shared" si="2060"/>
        <v>2.8171428571428569E-4</v>
      </c>
      <c r="EG435" s="71">
        <f t="shared" si="2060"/>
        <v>2.3584642857142858E-3</v>
      </c>
      <c r="EH435" s="71">
        <f t="shared" si="2060"/>
        <v>2.6056011904761905E-2</v>
      </c>
      <c r="EI435" s="71">
        <f t="shared" ref="EI435:FP435" si="2061">IF(COUNT(EI405:EI409)&lt;3,"",AVERAGE(EI405:EI409))</f>
        <v>0.87788166666666678</v>
      </c>
      <c r="EJ435" s="71">
        <f t="shared" si="2061"/>
        <v>0.10646928571428571</v>
      </c>
      <c r="EK435" s="71">
        <f t="shared" si="2061"/>
        <v>8.1571428571428572E-4</v>
      </c>
      <c r="EL435" s="71">
        <f t="shared" si="2061"/>
        <v>6.1121666666666671E-2</v>
      </c>
      <c r="EM435" s="71">
        <f t="shared" si="2061"/>
        <v>0.45873726190476188</v>
      </c>
      <c r="EN435" s="71">
        <f t="shared" si="2061"/>
        <v>0.36284464285714285</v>
      </c>
      <c r="EO435" s="71">
        <f t="shared" si="2061"/>
        <v>0.3377379761904763</v>
      </c>
      <c r="EP435" s="71">
        <f t="shared" si="2061"/>
        <v>0.52674035714285716</v>
      </c>
      <c r="EQ435" s="71">
        <f t="shared" si="2061"/>
        <v>1.7471819047619046</v>
      </c>
      <c r="ER435" s="71">
        <f t="shared" si="2061"/>
        <v>1.2660952380952379E-2</v>
      </c>
      <c r="ES435" s="71">
        <f t="shared" si="2061"/>
        <v>7.2923809523809519E-4</v>
      </c>
      <c r="ET435" s="71">
        <f t="shared" si="2061"/>
        <v>1.8266666666666667E-4</v>
      </c>
      <c r="EU435" s="71">
        <f t="shared" si="2061"/>
        <v>1.0440952380952378E-3</v>
      </c>
      <c r="EV435" s="71">
        <f t="shared" si="2061"/>
        <v>3.9386940476190471E-2</v>
      </c>
      <c r="EW435" s="71">
        <f t="shared" si="2061"/>
        <v>3.5802619047619042E-3</v>
      </c>
      <c r="EX435" s="71">
        <f t="shared" si="2061"/>
        <v>7.0504047619047621E-3</v>
      </c>
      <c r="EY435" s="71">
        <f t="shared" si="2061"/>
        <v>1.2344285714285714E-3</v>
      </c>
      <c r="EZ435" s="71">
        <f t="shared" si="2061"/>
        <v>1.3313095238095239E-4</v>
      </c>
      <c r="FA435" s="71">
        <f t="shared" si="2061"/>
        <v>0.48855809523809529</v>
      </c>
      <c r="FB435" s="71">
        <f t="shared" si="2061"/>
        <v>1.4634523809523811E-2</v>
      </c>
      <c r="FC435" s="71">
        <f t="shared" si="2061"/>
        <v>3.6317857142857146E-3</v>
      </c>
      <c r="FD435" s="71">
        <f t="shared" si="2061"/>
        <v>4.1938261904761909E-2</v>
      </c>
      <c r="FE435" s="71">
        <f t="shared" si="2061"/>
        <v>3.8083333333333322E-5</v>
      </c>
      <c r="FF435" s="71">
        <f t="shared" si="2061"/>
        <v>6.8033333333333335E-4</v>
      </c>
      <c r="FG435" s="71">
        <f t="shared" si="2061"/>
        <v>7.6927702380952395E-2</v>
      </c>
      <c r="FH435" s="71">
        <f t="shared" si="2061"/>
        <v>2.3058047619047624E-2</v>
      </c>
      <c r="FI435" s="71">
        <f t="shared" si="2061"/>
        <v>3.0752380952380951E-4</v>
      </c>
      <c r="FJ435" s="71">
        <f t="shared" si="2061"/>
        <v>3.5723534523809519</v>
      </c>
      <c r="FK435" s="71">
        <f t="shared" si="2061"/>
        <v>1.2794136190476191</v>
      </c>
      <c r="FL435" s="71">
        <f t="shared" si="2061"/>
        <v>2.0827380952380954E-3</v>
      </c>
      <c r="FM435" s="71">
        <f t="shared" si="2061"/>
        <v>2.2129761904761907E-4</v>
      </c>
      <c r="FN435" s="71">
        <f t="shared" si="2061"/>
        <v>5.2737976190476181E-3</v>
      </c>
      <c r="FO435" s="71">
        <f t="shared" si="2061"/>
        <v>3.5421428571428577E-4</v>
      </c>
      <c r="FP435" s="72">
        <f t="shared" si="2061"/>
        <v>51.863467297619046</v>
      </c>
    </row>
    <row r="436" spans="1:172" x14ac:dyDescent="0.2">
      <c r="A436" s="62" t="s">
        <v>98</v>
      </c>
      <c r="B436" s="63" t="s">
        <v>75</v>
      </c>
      <c r="C436" s="20"/>
      <c r="D436" s="41"/>
      <c r="E436" s="41"/>
      <c r="F436" s="41"/>
      <c r="G436" s="41"/>
      <c r="H436" s="41"/>
      <c r="I436" s="20"/>
      <c r="J436" s="64">
        <f t="shared" si="1936"/>
        <v>10.888155895652172</v>
      </c>
      <c r="K436" s="41"/>
      <c r="L436" s="64">
        <f t="shared" ref="L436:U436" si="2062">IF(COUNT(L406:L410)&lt;3,"",AVERAGE(L406:L410))</f>
        <v>30.469458899999999</v>
      </c>
      <c r="M436" s="64">
        <f t="shared" si="2062"/>
        <v>19.469458899999999</v>
      </c>
      <c r="N436" s="64">
        <f t="shared" si="2062"/>
        <v>9.538983130434783</v>
      </c>
      <c r="O436" s="64">
        <f t="shared" si="2062"/>
        <v>1.8773026739130434</v>
      </c>
      <c r="P436" s="64">
        <f t="shared" si="2062"/>
        <v>4.3188153130434781</v>
      </c>
      <c r="Q436" s="64">
        <f t="shared" si="2062"/>
        <v>1.8173017391304349</v>
      </c>
      <c r="R436" s="64">
        <f t="shared" si="2062"/>
        <v>0.16758623913043474</v>
      </c>
      <c r="S436" s="64">
        <f t="shared" si="2062"/>
        <v>1.5763501391304344</v>
      </c>
      <c r="T436" s="64">
        <f t="shared" si="2062"/>
        <v>0.17311878260869565</v>
      </c>
      <c r="U436" s="65">
        <f t="shared" si="2062"/>
        <v>11</v>
      </c>
      <c r="V436" s="20"/>
      <c r="W436" s="64">
        <f t="shared" si="1938"/>
        <v>19.848049214285716</v>
      </c>
      <c r="X436" s="41"/>
      <c r="Y436" s="64">
        <f t="shared" ref="Y436:AH436" si="2063">IF(COUNT(Y406:Y410)&lt;3,"",AVERAGE(Y406:Y410))</f>
        <v>75.893663952380948</v>
      </c>
      <c r="Z436" s="64">
        <f t="shared" si="2063"/>
        <v>64.893663952380948</v>
      </c>
      <c r="AA436" s="64">
        <f t="shared" si="2063"/>
        <v>42.824224047619047</v>
      </c>
      <c r="AB436" s="64">
        <f t="shared" si="2063"/>
        <v>5.4459107380952378</v>
      </c>
      <c r="AC436" s="64">
        <f t="shared" si="2063"/>
        <v>9.989215190476191</v>
      </c>
      <c r="AD436" s="64">
        <f t="shared" si="2063"/>
        <v>4.2960930952380956</v>
      </c>
      <c r="AE436" s="64">
        <f t="shared" si="2063"/>
        <v>0.31471392857142855</v>
      </c>
      <c r="AF436" s="64">
        <f t="shared" si="2063"/>
        <v>1.8244920595238097</v>
      </c>
      <c r="AG436" s="64">
        <f t="shared" si="2063"/>
        <v>0.1990146904761905</v>
      </c>
      <c r="AH436" s="65">
        <f t="shared" si="2063"/>
        <v>11</v>
      </c>
      <c r="AI436" s="66">
        <f t="shared" si="2020"/>
        <v>10.888155895652172</v>
      </c>
      <c r="AJ436" s="67">
        <f t="shared" si="2021"/>
        <v>1</v>
      </c>
      <c r="AK436" s="67">
        <f t="shared" si="2022"/>
        <v>0.31306703416498094</v>
      </c>
      <c r="AL436" s="67">
        <f t="shared" si="2023"/>
        <v>6.1612602969888755E-2</v>
      </c>
      <c r="AM436" s="67">
        <f t="shared" si="2024"/>
        <v>0.14174243550624649</v>
      </c>
      <c r="AN436" s="67">
        <f t="shared" si="2025"/>
        <v>5.9643387337293179E-2</v>
      </c>
      <c r="AO436" s="67">
        <f t="shared" si="2026"/>
        <v>5.5001383411647899E-3</v>
      </c>
      <c r="AP436" s="67">
        <f t="shared" si="2027"/>
        <v>5.1735416250875216E-2</v>
      </c>
      <c r="AQ436" s="67">
        <f t="shared" si="2028"/>
        <v>5.6817150306760341E-3</v>
      </c>
      <c r="AR436" s="68">
        <f t="shared" si="2029"/>
        <v>0.36101724143187852</v>
      </c>
      <c r="AS436" s="66">
        <f t="shared" si="2030"/>
        <v>19.848049214285716</v>
      </c>
      <c r="AT436" s="67">
        <f t="shared" si="2031"/>
        <v>1</v>
      </c>
      <c r="AU436" s="67">
        <f t="shared" si="2032"/>
        <v>0.56426612996954351</v>
      </c>
      <c r="AV436" s="67">
        <f t="shared" si="2033"/>
        <v>7.1757119823760832E-2</v>
      </c>
      <c r="AW436" s="67">
        <f t="shared" si="2034"/>
        <v>0.13162120090477999</v>
      </c>
      <c r="AX436" s="67">
        <f t="shared" si="2035"/>
        <v>5.6606742532995309E-2</v>
      </c>
      <c r="AY436" s="67">
        <f t="shared" si="2036"/>
        <v>4.1467747395737015E-3</v>
      </c>
      <c r="AZ436" s="67">
        <f t="shared" si="2037"/>
        <v>2.4040110392727604E-2</v>
      </c>
      <c r="BA436" s="67">
        <f t="shared" si="2038"/>
        <v>2.6222833384491905E-3</v>
      </c>
      <c r="BB436" s="68">
        <f t="shared" si="2039"/>
        <v>0.14493963563153162</v>
      </c>
      <c r="BC436" s="66">
        <f t="shared" si="2040"/>
        <v>10.888155895652172</v>
      </c>
      <c r="BD436" s="69">
        <f t="shared" si="2041"/>
        <v>10.888155895652172</v>
      </c>
      <c r="BE436" s="69">
        <f t="shared" si="2042"/>
        <v>3.4087226737777772</v>
      </c>
      <c r="BF436" s="69">
        <f t="shared" si="2043"/>
        <v>0.67084762627307082</v>
      </c>
      <c r="BG436" s="69">
        <f t="shared" si="2044"/>
        <v>1.5433137348214354</v>
      </c>
      <c r="BH436" s="69">
        <f t="shared" si="2045"/>
        <v>0.64940649947321483</v>
      </c>
      <c r="BI436" s="69">
        <f t="shared" si="2046"/>
        <v>5.9886363706255968E-2</v>
      </c>
      <c r="BJ436" s="69">
        <f t="shared" si="2047"/>
        <v>0.56330327746598619</v>
      </c>
      <c r="BK436" s="69">
        <f t="shared" si="2048"/>
        <v>6.186339900867082E-2</v>
      </c>
      <c r="BL436" s="70">
        <f t="shared" si="2049"/>
        <v>3.9308120057285918</v>
      </c>
      <c r="BM436" s="66">
        <f t="shared" si="2050"/>
        <v>19.848049214285716</v>
      </c>
      <c r="BN436" s="69">
        <f t="shared" si="2051"/>
        <v>19.848049214285716</v>
      </c>
      <c r="BO436" s="69">
        <f t="shared" si="2052"/>
        <v>11.19958191759004</v>
      </c>
      <c r="BP436" s="69">
        <f t="shared" si="2053"/>
        <v>1.4242388457374022</v>
      </c>
      <c r="BQ436" s="69">
        <f t="shared" si="2054"/>
        <v>2.6124240732014608</v>
      </c>
      <c r="BR436" s="69">
        <f t="shared" si="2055"/>
        <v>1.1235334116552913</v>
      </c>
      <c r="BS436" s="69">
        <f t="shared" si="2056"/>
        <v>8.2305389111615668E-2</v>
      </c>
      <c r="BT436" s="69">
        <f t="shared" si="2057"/>
        <v>0.47714929419171898</v>
      </c>
      <c r="BU436" s="69">
        <f t="shared" si="2058"/>
        <v>5.2047208755340982E-2</v>
      </c>
      <c r="BV436" s="70">
        <f t="shared" si="2059"/>
        <v>2.8767690211152792</v>
      </c>
      <c r="BW436" s="71">
        <f t="shared" ref="BW436:EH436" si="2064">IF(COUNT(BW406:BW410)&lt;3,"",AVERAGE(BW406:BW410))</f>
        <v>5.9052078695652179</v>
      </c>
      <c r="BX436" s="71">
        <f t="shared" si="2064"/>
        <v>3.2779574347826084</v>
      </c>
      <c r="BY436" s="71">
        <f t="shared" si="2064"/>
        <v>5.8036579652173916</v>
      </c>
      <c r="BZ436" s="71">
        <f t="shared" si="2064"/>
        <v>3.2812526043478258</v>
      </c>
      <c r="CA436" s="71">
        <f t="shared" si="2064"/>
        <v>1.2603946521739129</v>
      </c>
      <c r="CB436" s="71">
        <f t="shared" si="2064"/>
        <v>0.23710928695652173</v>
      </c>
      <c r="CC436" s="71">
        <f t="shared" si="2064"/>
        <v>1.4049955217391303</v>
      </c>
      <c r="CD436" s="71">
        <f t="shared" si="2064"/>
        <v>0.18173017391304347</v>
      </c>
      <c r="CE436" s="71">
        <f t="shared" si="2064"/>
        <v>0.16758623913043474</v>
      </c>
      <c r="CF436" s="71">
        <f t="shared" si="2064"/>
        <v>2.6272504347826087</v>
      </c>
      <c r="CG436" s="71">
        <f t="shared" si="2064"/>
        <v>2.9436356521739131E-2</v>
      </c>
      <c r="CH436" s="71">
        <f t="shared" si="2064"/>
        <v>1.3782139130434782E-2</v>
      </c>
      <c r="CI436" s="71">
        <f t="shared" si="2064"/>
        <v>1.4731739130434784E-4</v>
      </c>
      <c r="CJ436" s="71">
        <f t="shared" si="2064"/>
        <v>1.1190782608695652E-3</v>
      </c>
      <c r="CK436" s="71">
        <f t="shared" si="2064"/>
        <v>1.3336804347826086E-2</v>
      </c>
      <c r="CL436" s="71">
        <f t="shared" si="2064"/>
        <v>0.32485969565217393</v>
      </c>
      <c r="CM436" s="71">
        <f t="shared" si="2064"/>
        <v>6.634752173913043E-2</v>
      </c>
      <c r="CN436" s="71">
        <f t="shared" si="2064"/>
        <v>1.3221739130434782E-4</v>
      </c>
      <c r="CO436" s="71">
        <f t="shared" si="2064"/>
        <v>2.0550869565217392E-3</v>
      </c>
      <c r="CP436" s="71">
        <f t="shared" si="2064"/>
        <v>0.15061726086956523</v>
      </c>
      <c r="CQ436" s="71">
        <f t="shared" si="2064"/>
        <v>0.25601173913043479</v>
      </c>
      <c r="CR436" s="71">
        <f t="shared" si="2064"/>
        <v>0.16225973913043479</v>
      </c>
      <c r="CS436" s="71">
        <f t="shared" si="2064"/>
        <v>0.20960926086956527</v>
      </c>
      <c r="CT436" s="71">
        <f t="shared" si="2064"/>
        <v>0.7805530869565217</v>
      </c>
      <c r="CU436" s="71">
        <f t="shared" si="2064"/>
        <v>1.8149869565217393E-2</v>
      </c>
      <c r="CV436" s="71">
        <f t="shared" si="2064"/>
        <v>1.1050869565217391E-3</v>
      </c>
      <c r="CW436" s="71">
        <f t="shared" si="2064"/>
        <v>9.4104347826086935E-5</v>
      </c>
      <c r="CX436" s="71">
        <f t="shared" si="2064"/>
        <v>5.6127391304347833E-4</v>
      </c>
      <c r="CY436" s="71">
        <f t="shared" si="2064"/>
        <v>1.9238430434782607E-2</v>
      </c>
      <c r="CZ436" s="71">
        <f t="shared" si="2064"/>
        <v>8.7034347826086959E-4</v>
      </c>
      <c r="DA436" s="71">
        <f t="shared" si="2064"/>
        <v>5.8990999999999991E-3</v>
      </c>
      <c r="DB436" s="71">
        <f t="shared" si="2064"/>
        <v>6.8837826086956511E-4</v>
      </c>
      <c r="DC436" s="71">
        <f t="shared" si="2064"/>
        <v>6.2917391304347832E-5</v>
      </c>
      <c r="DD436" s="71">
        <f t="shared" si="2064"/>
        <v>0.1838055217391304</v>
      </c>
      <c r="DE436" s="71">
        <f t="shared" si="2064"/>
        <v>9.8201739130434791E-3</v>
      </c>
      <c r="DF436" s="71">
        <f t="shared" si="2064"/>
        <v>1.3427391304347829E-3</v>
      </c>
      <c r="DG436" s="71">
        <f t="shared" si="2064"/>
        <v>2.4009234782608697E-2</v>
      </c>
      <c r="DH436" s="71">
        <f t="shared" si="2064"/>
        <v>1.2973913043478257E-5</v>
      </c>
      <c r="DI436" s="71">
        <f t="shared" si="2064"/>
        <v>1.8223478260869565E-4</v>
      </c>
      <c r="DJ436" s="71">
        <f t="shared" si="2064"/>
        <v>2.6956200000000003E-2</v>
      </c>
      <c r="DK436" s="71">
        <f t="shared" si="2064"/>
        <v>1.8964034782608698E-2</v>
      </c>
      <c r="DL436" s="71">
        <f t="shared" si="2064"/>
        <v>1.3541739130434785E-4</v>
      </c>
      <c r="DM436" s="71">
        <f t="shared" si="2064"/>
        <v>0.83804813043478266</v>
      </c>
      <c r="DN436" s="71">
        <f t="shared" si="2064"/>
        <v>0.30555018695652175</v>
      </c>
      <c r="DO436" s="71">
        <f t="shared" si="2064"/>
        <v>9.5305652173913061E-4</v>
      </c>
      <c r="DP436" s="71">
        <f t="shared" si="2064"/>
        <v>9.9091304347826093E-5</v>
      </c>
      <c r="DQ436" s="71">
        <f t="shared" si="2064"/>
        <v>2.4530521739130431E-3</v>
      </c>
      <c r="DR436" s="71">
        <f t="shared" si="2064"/>
        <v>1.0272173913043479E-4</v>
      </c>
      <c r="DS436" s="72">
        <f t="shared" si="2064"/>
        <v>140.81246948695656</v>
      </c>
      <c r="DT436" s="73">
        <f t="shared" si="2064"/>
        <v>13.108062107142857</v>
      </c>
      <c r="DU436" s="71">
        <f t="shared" si="2064"/>
        <v>10.070451285714288</v>
      </c>
      <c r="DV436" s="71">
        <f t="shared" si="2064"/>
        <v>11.758591726190478</v>
      </c>
      <c r="DW436" s="71">
        <f t="shared" si="2064"/>
        <v>9.0664670595238093</v>
      </c>
      <c r="DX436" s="71">
        <f t="shared" si="2064"/>
        <v>4.6746953452380948</v>
      </c>
      <c r="DY436" s="71">
        <f t="shared" si="2064"/>
        <v>0.64198932142857157</v>
      </c>
      <c r="DZ436" s="71">
        <f t="shared" si="2064"/>
        <v>2.9739247619047617</v>
      </c>
      <c r="EA436" s="71">
        <f t="shared" si="2064"/>
        <v>0.42960930952380955</v>
      </c>
      <c r="EB436" s="71">
        <f t="shared" si="2064"/>
        <v>0.31471392857142855</v>
      </c>
      <c r="EC436" s="71">
        <f t="shared" si="2064"/>
        <v>3.040819988095238</v>
      </c>
      <c r="ED436" s="71">
        <f t="shared" si="2064"/>
        <v>3.1535023809523818E-2</v>
      </c>
      <c r="EE436" s="71">
        <f t="shared" si="2064"/>
        <v>2.7393321428571434E-2</v>
      </c>
      <c r="EF436" s="71">
        <f t="shared" si="2064"/>
        <v>2.6671428571428571E-4</v>
      </c>
      <c r="EG436" s="71">
        <f t="shared" si="2064"/>
        <v>2.3932976190476191E-3</v>
      </c>
      <c r="EH436" s="71">
        <f t="shared" si="2064"/>
        <v>2.3033428571428569E-2</v>
      </c>
      <c r="EI436" s="71">
        <f t="shared" ref="EI436:FP436" si="2065">IF(COUNT(EI406:EI410)&lt;3,"",AVERAGE(EI406:EI410))</f>
        <v>0.80527875000000004</v>
      </c>
      <c r="EJ436" s="71">
        <f t="shared" si="2065"/>
        <v>0.10852086904761904</v>
      </c>
      <c r="EK436" s="71">
        <f t="shared" si="2065"/>
        <v>8.0913095238095234E-4</v>
      </c>
      <c r="EL436" s="71">
        <f t="shared" si="2065"/>
        <v>5.1676083333333331E-2</v>
      </c>
      <c r="EM436" s="71">
        <f t="shared" si="2065"/>
        <v>0.41235701190476187</v>
      </c>
      <c r="EN436" s="71">
        <f t="shared" si="2065"/>
        <v>0.38804722619047616</v>
      </c>
      <c r="EO436" s="71">
        <f t="shared" si="2065"/>
        <v>0.3151006428571429</v>
      </c>
      <c r="EP436" s="71">
        <f t="shared" si="2065"/>
        <v>0.48499944047619054</v>
      </c>
      <c r="EQ436" s="71">
        <f t="shared" si="2065"/>
        <v>1.6521804047619049</v>
      </c>
      <c r="ER436" s="71">
        <f t="shared" si="2065"/>
        <v>1.8707535714285711E-2</v>
      </c>
      <c r="ES436" s="71">
        <f t="shared" si="2065"/>
        <v>1.0889880952380953E-3</v>
      </c>
      <c r="ET436" s="71">
        <f t="shared" si="2065"/>
        <v>1.9283333333333332E-4</v>
      </c>
      <c r="EU436" s="71">
        <f t="shared" si="2065"/>
        <v>1.0393452380952381E-3</v>
      </c>
      <c r="EV436" s="71">
        <f t="shared" si="2065"/>
        <v>3.7212773809523814E-2</v>
      </c>
      <c r="EW436" s="71">
        <f t="shared" si="2065"/>
        <v>3.1848452380952379E-3</v>
      </c>
      <c r="EX436" s="71">
        <f t="shared" si="2065"/>
        <v>7.3367380952380958E-3</v>
      </c>
      <c r="EY436" s="71">
        <f t="shared" si="2065"/>
        <v>1.2499285714285715E-3</v>
      </c>
      <c r="EZ436" s="71">
        <f t="shared" si="2065"/>
        <v>1.3346428571428572E-4</v>
      </c>
      <c r="FA436" s="71">
        <f t="shared" si="2065"/>
        <v>0.49766559523809528</v>
      </c>
      <c r="FB436" s="71">
        <f t="shared" si="2065"/>
        <v>1.454027380952381E-2</v>
      </c>
      <c r="FC436" s="71">
        <f t="shared" si="2065"/>
        <v>3.8294523809523813E-3</v>
      </c>
      <c r="FD436" s="71">
        <f t="shared" si="2065"/>
        <v>4.0462095238095235E-2</v>
      </c>
      <c r="FE436" s="71">
        <f t="shared" si="2065"/>
        <v>1.2999999999999996E-5</v>
      </c>
      <c r="FF436" s="71">
        <f t="shared" si="2065"/>
        <v>6.2199999999999994E-4</v>
      </c>
      <c r="FG436" s="71">
        <f t="shared" si="2065"/>
        <v>4.9498869047619048E-2</v>
      </c>
      <c r="FH436" s="71">
        <f t="shared" si="2065"/>
        <v>2.0158880952380952E-2</v>
      </c>
      <c r="FI436" s="71">
        <f t="shared" si="2065"/>
        <v>2.8494047619047618E-4</v>
      </c>
      <c r="FJ436" s="71">
        <f t="shared" si="2065"/>
        <v>3.1469595357142857</v>
      </c>
      <c r="FK436" s="71">
        <f t="shared" si="2065"/>
        <v>1.1332594523809525</v>
      </c>
      <c r="FL436" s="71">
        <f t="shared" si="2065"/>
        <v>1.8541547619047622E-3</v>
      </c>
      <c r="FM436" s="71">
        <f t="shared" si="2065"/>
        <v>1.7896428571428572E-4</v>
      </c>
      <c r="FN436" s="71">
        <f t="shared" si="2065"/>
        <v>5.3263809523809522E-3</v>
      </c>
      <c r="FO436" s="71">
        <f t="shared" si="2065"/>
        <v>3.9854761904761912E-4</v>
      </c>
      <c r="FP436" s="72">
        <f t="shared" si="2065"/>
        <v>56.676785547619048</v>
      </c>
    </row>
    <row r="437" spans="1:172" x14ac:dyDescent="0.2">
      <c r="A437" s="62" t="s">
        <v>98</v>
      </c>
      <c r="B437" s="63" t="s">
        <v>76</v>
      </c>
      <c r="C437" s="20"/>
      <c r="D437" s="41"/>
      <c r="E437" s="41"/>
      <c r="F437" s="41"/>
      <c r="G437" s="41"/>
      <c r="H437" s="41"/>
      <c r="I437" s="20"/>
      <c r="J437" s="64">
        <f t="shared" si="1936"/>
        <v>10.486890667391304</v>
      </c>
      <c r="K437" s="41"/>
      <c r="L437" s="64">
        <f t="shared" ref="L437:U438" si="2066">IF(COUNT(L407:L411)&lt;3,"",AVERAGE(L407:L411))</f>
        <v>29.188330530434779</v>
      </c>
      <c r="M437" s="64">
        <f t="shared" si="2066"/>
        <v>18.188330530434786</v>
      </c>
      <c r="N437" s="64">
        <f t="shared" si="2066"/>
        <v>8.3875469963768126</v>
      </c>
      <c r="O437" s="64">
        <f t="shared" si="2066"/>
        <v>1.8978948514492753</v>
      </c>
      <c r="P437" s="64">
        <f t="shared" si="2066"/>
        <v>4.3283165739130443</v>
      </c>
      <c r="Q437" s="64">
        <f t="shared" si="2066"/>
        <v>1.7511578260869567</v>
      </c>
      <c r="R437" s="64">
        <f t="shared" si="2066"/>
        <v>0.15911097101449273</v>
      </c>
      <c r="S437" s="64">
        <f t="shared" si="2066"/>
        <v>1.5200454326086956</v>
      </c>
      <c r="T437" s="64">
        <f t="shared" si="2066"/>
        <v>0.14425767753623192</v>
      </c>
      <c r="U437" s="65">
        <f t="shared" si="2066"/>
        <v>11</v>
      </c>
      <c r="V437" s="20"/>
      <c r="W437" s="64">
        <f t="shared" si="1938"/>
        <v>18.699396380952383</v>
      </c>
      <c r="X437" s="41"/>
      <c r="Y437" s="64">
        <f t="shared" ref="Y437:AH438" si="2067">IF(COUNT(Y407:Y411)&lt;3,"",AVERAGE(Y407:Y411))</f>
        <v>66.673087952380953</v>
      </c>
      <c r="Z437" s="64">
        <f t="shared" si="2067"/>
        <v>55.673087952380953</v>
      </c>
      <c r="AA437" s="64">
        <f t="shared" si="2067"/>
        <v>34.244924797619049</v>
      </c>
      <c r="AB437" s="64">
        <f t="shared" si="2067"/>
        <v>5.5734009047619049</v>
      </c>
      <c r="AC437" s="64">
        <f t="shared" si="2067"/>
        <v>9.634746107142858</v>
      </c>
      <c r="AD437" s="64">
        <f t="shared" si="2067"/>
        <v>4.0760022619047618</v>
      </c>
      <c r="AE437" s="64">
        <f t="shared" si="2067"/>
        <v>0.29445934523809525</v>
      </c>
      <c r="AF437" s="64">
        <f t="shared" si="2067"/>
        <v>1.6837113095238092</v>
      </c>
      <c r="AG437" s="64">
        <f t="shared" si="2067"/>
        <v>0.16584269047619049</v>
      </c>
      <c r="AH437" s="65">
        <f t="shared" si="2067"/>
        <v>11</v>
      </c>
      <c r="AI437" s="66">
        <f t="shared" si="2020"/>
        <v>10.486890667391304</v>
      </c>
      <c r="AJ437" s="67">
        <f t="shared" si="2021"/>
        <v>1</v>
      </c>
      <c r="AK437" s="67">
        <f t="shared" si="2022"/>
        <v>0.28735960035916019</v>
      </c>
      <c r="AL437" s="67">
        <f t="shared" si="2023"/>
        <v>6.5022384526937343E-2</v>
      </c>
      <c r="AM437" s="67">
        <f t="shared" si="2024"/>
        <v>0.14828928188955146</v>
      </c>
      <c r="AN437" s="67">
        <f t="shared" si="2025"/>
        <v>5.9995134845448529E-2</v>
      </c>
      <c r="AO437" s="67">
        <f t="shared" si="2026"/>
        <v>5.4511843645386688E-3</v>
      </c>
      <c r="AP437" s="67">
        <f t="shared" si="2027"/>
        <v>5.2077162516154824E-2</v>
      </c>
      <c r="AQ437" s="67">
        <f t="shared" si="2028"/>
        <v>4.9423065627482157E-3</v>
      </c>
      <c r="AR437" s="68">
        <f t="shared" si="2029"/>
        <v>0.37686293803375492</v>
      </c>
      <c r="AS437" s="66">
        <f t="shared" si="2030"/>
        <v>18.699396380952383</v>
      </c>
      <c r="AT437" s="67">
        <f t="shared" si="2031"/>
        <v>1</v>
      </c>
      <c r="AU437" s="67">
        <f t="shared" si="2032"/>
        <v>0.51362440002894949</v>
      </c>
      <c r="AV437" s="67">
        <f t="shared" si="2033"/>
        <v>8.3592961957042133E-2</v>
      </c>
      <c r="AW437" s="67">
        <f t="shared" si="2034"/>
        <v>0.14450727276984915</v>
      </c>
      <c r="AX437" s="67">
        <f t="shared" si="2035"/>
        <v>6.1134145531341097E-2</v>
      </c>
      <c r="AY437" s="67">
        <f t="shared" si="2036"/>
        <v>4.4164647878376815E-3</v>
      </c>
      <c r="AZ437" s="67">
        <f t="shared" si="2037"/>
        <v>2.5253237269081408E-2</v>
      </c>
      <c r="BA437" s="67">
        <f t="shared" si="2038"/>
        <v>2.4874007724771672E-3</v>
      </c>
      <c r="BB437" s="68">
        <f t="shared" si="2039"/>
        <v>0.1649841088484815</v>
      </c>
      <c r="BC437" s="66">
        <f t="shared" si="2040"/>
        <v>10.486890667391304</v>
      </c>
      <c r="BD437" s="69">
        <f t="shared" si="2041"/>
        <v>10.486890667391304</v>
      </c>
      <c r="BE437" s="69">
        <f t="shared" si="2042"/>
        <v>3.013508711191772</v>
      </c>
      <c r="BF437" s="69">
        <f t="shared" si="2043"/>
        <v>0.6818826374670679</v>
      </c>
      <c r="BG437" s="69">
        <f t="shared" si="2044"/>
        <v>1.5550934863216954</v>
      </c>
      <c r="BH437" s="69">
        <f t="shared" si="2045"/>
        <v>0.62916241969961695</v>
      </c>
      <c r="BI437" s="69">
        <f t="shared" si="2046"/>
        <v>5.7165974438709959E-2</v>
      </c>
      <c r="BJ437" s="69">
        <f t="shared" si="2047"/>
        <v>0.54612750957488421</v>
      </c>
      <c r="BK437" s="69">
        <f t="shared" si="2048"/>
        <v>5.1829428568271059E-2</v>
      </c>
      <c r="BL437" s="70">
        <f t="shared" si="2049"/>
        <v>3.9521204277518516</v>
      </c>
      <c r="BM437" s="66">
        <f t="shared" si="2050"/>
        <v>18.699396380952383</v>
      </c>
      <c r="BN437" s="69">
        <f t="shared" si="2051"/>
        <v>18.699396380952383</v>
      </c>
      <c r="BO437" s="69">
        <f t="shared" si="2052"/>
        <v>9.6044662470701763</v>
      </c>
      <c r="BP437" s="69">
        <f t="shared" si="2053"/>
        <v>1.5631379302926038</v>
      </c>
      <c r="BQ437" s="69">
        <f t="shared" si="2054"/>
        <v>2.7021987734538158</v>
      </c>
      <c r="BR437" s="69">
        <f t="shared" si="2055"/>
        <v>1.1431716197013759</v>
      </c>
      <c r="BS437" s="69">
        <f t="shared" si="2056"/>
        <v>8.2585225670295581E-2</v>
      </c>
      <c r="BT437" s="69">
        <f t="shared" si="2057"/>
        <v>0.47222029359679268</v>
      </c>
      <c r="BU437" s="69">
        <f t="shared" si="2058"/>
        <v>4.6512893002837702E-2</v>
      </c>
      <c r="BV437" s="70">
        <f t="shared" si="2059"/>
        <v>3.0851032479159488</v>
      </c>
      <c r="BW437" s="71">
        <f t="shared" ref="BW437:EH438" si="2068">IF(COUNT(BW407:BW411)&lt;3,"",AVERAGE(BW407:BW411))</f>
        <v>5.6564851268115941</v>
      </c>
      <c r="BX437" s="71">
        <f t="shared" si="2068"/>
        <v>3.1230757862318841</v>
      </c>
      <c r="BY437" s="71">
        <f t="shared" si="2068"/>
        <v>5.5544434471014501</v>
      </c>
      <c r="BZ437" s="71">
        <f t="shared" si="2068"/>
        <v>3.1056613434782609</v>
      </c>
      <c r="CA437" s="71">
        <f t="shared" si="2068"/>
        <v>1.1028112246376811</v>
      </c>
      <c r="CB437" s="71">
        <f t="shared" si="2068"/>
        <v>0.23839988478260868</v>
      </c>
      <c r="CC437" s="71">
        <f t="shared" si="2068"/>
        <v>1.4062112028985507</v>
      </c>
      <c r="CD437" s="71">
        <f t="shared" si="2068"/>
        <v>0.17511578260869565</v>
      </c>
      <c r="CE437" s="71">
        <f t="shared" si="2068"/>
        <v>0.15911097101449273</v>
      </c>
      <c r="CF437" s="71">
        <f t="shared" si="2068"/>
        <v>2.5334093405797096</v>
      </c>
      <c r="CG437" s="71">
        <f t="shared" si="2068"/>
        <v>2.4012758695652173E-2</v>
      </c>
      <c r="CH437" s="71">
        <f t="shared" si="2068"/>
        <v>1.2962990579710143E-2</v>
      </c>
      <c r="CI437" s="71">
        <f t="shared" si="2068"/>
        <v>1.4495507246376811E-4</v>
      </c>
      <c r="CJ437" s="71">
        <f t="shared" si="2068"/>
        <v>1.0955818840579709E-3</v>
      </c>
      <c r="CK437" s="71">
        <f t="shared" si="2068"/>
        <v>1.2064568840579711E-2</v>
      </c>
      <c r="CL437" s="71">
        <f t="shared" si="2068"/>
        <v>0.30589247101449274</v>
      </c>
      <c r="CM437" s="71">
        <f t="shared" si="2068"/>
        <v>6.4627177536231886E-2</v>
      </c>
      <c r="CN437" s="71">
        <f t="shared" si="2068"/>
        <v>1.1482608695652175E-4</v>
      </c>
      <c r="CO437" s="71">
        <f t="shared" si="2068"/>
        <v>2.9387934782608696E-3</v>
      </c>
      <c r="CP437" s="71">
        <f t="shared" si="2068"/>
        <v>0.15033980072463768</v>
      </c>
      <c r="CQ437" s="71">
        <f t="shared" si="2068"/>
        <v>0.27113835144927539</v>
      </c>
      <c r="CR437" s="71">
        <f t="shared" si="2068"/>
        <v>0.16129292028985512</v>
      </c>
      <c r="CS437" s="71">
        <f t="shared" si="2068"/>
        <v>0.19551869202898553</v>
      </c>
      <c r="CT437" s="71">
        <f t="shared" si="2068"/>
        <v>0.78122855797101454</v>
      </c>
      <c r="CU437" s="71">
        <f t="shared" si="2068"/>
        <v>1.5182028985507249E-2</v>
      </c>
      <c r="CV437" s="71">
        <f t="shared" si="2068"/>
        <v>1.1585471014492756E-3</v>
      </c>
      <c r="CW437" s="71">
        <f t="shared" si="2068"/>
        <v>9.3948550724637676E-5</v>
      </c>
      <c r="CX437" s="71">
        <f t="shared" si="2068"/>
        <v>6.0502391304347828E-4</v>
      </c>
      <c r="CY437" s="71">
        <f t="shared" si="2068"/>
        <v>1.8956963043478259E-2</v>
      </c>
      <c r="CZ437" s="71">
        <f t="shared" si="2068"/>
        <v>1.0255101449275362E-3</v>
      </c>
      <c r="DA437" s="71">
        <f t="shared" si="2068"/>
        <v>5.3213536231884054E-3</v>
      </c>
      <c r="DB437" s="71">
        <f t="shared" si="2068"/>
        <v>6.5845072463768101E-4</v>
      </c>
      <c r="DC437" s="71">
        <f t="shared" si="2068"/>
        <v>6.1819565217391322E-5</v>
      </c>
      <c r="DD437" s="71">
        <f t="shared" si="2068"/>
        <v>0.18480580072463768</v>
      </c>
      <c r="DE437" s="71">
        <f t="shared" si="2068"/>
        <v>1.0412043478260869E-2</v>
      </c>
      <c r="DF437" s="71">
        <f t="shared" si="2068"/>
        <v>1.2994347826086956E-3</v>
      </c>
      <c r="DG437" s="71">
        <f t="shared" si="2068"/>
        <v>2.3003234782608697E-2</v>
      </c>
      <c r="DH437" s="71">
        <f t="shared" si="2068"/>
        <v>7.4956521739130407E-6</v>
      </c>
      <c r="DI437" s="71">
        <f t="shared" si="2068"/>
        <v>1.5730362318840579E-4</v>
      </c>
      <c r="DJ437" s="71">
        <f t="shared" si="2068"/>
        <v>2.5418786956521743E-2</v>
      </c>
      <c r="DK437" s="71">
        <f t="shared" si="2068"/>
        <v>1.8964784782608698E-2</v>
      </c>
      <c r="DL437" s="71">
        <f t="shared" si="2068"/>
        <v>1.3584855072463771E-4</v>
      </c>
      <c r="DM437" s="71">
        <f t="shared" si="2068"/>
        <v>0.73808646376811593</v>
      </c>
      <c r="DN437" s="71">
        <f t="shared" si="2068"/>
        <v>0.26734810362318839</v>
      </c>
      <c r="DO437" s="71">
        <f t="shared" si="2068"/>
        <v>9.0651666666666676E-4</v>
      </c>
      <c r="DP437" s="71">
        <f t="shared" si="2068"/>
        <v>9.505144927536231E-5</v>
      </c>
      <c r="DQ437" s="71">
        <f t="shared" si="2068"/>
        <v>2.3928999999999999E-3</v>
      </c>
      <c r="DR437" s="71">
        <f t="shared" si="2068"/>
        <v>1.2080869565217391E-4</v>
      </c>
      <c r="DS437" s="72">
        <f t="shared" si="2068"/>
        <v>146.21896960652174</v>
      </c>
      <c r="DT437" s="73">
        <f t="shared" si="2068"/>
        <v>11.864945357142856</v>
      </c>
      <c r="DU437" s="71">
        <f t="shared" si="2068"/>
        <v>9.0619686190476187</v>
      </c>
      <c r="DV437" s="71">
        <f t="shared" si="2068"/>
        <v>10.683968476190476</v>
      </c>
      <c r="DW437" s="71">
        <f t="shared" si="2068"/>
        <v>8.159984476190477</v>
      </c>
      <c r="DX437" s="71">
        <f t="shared" si="2068"/>
        <v>3.8832771785714284</v>
      </c>
      <c r="DY437" s="71">
        <f t="shared" si="2068"/>
        <v>0.66476240476190473</v>
      </c>
      <c r="DZ437" s="71">
        <f t="shared" si="2068"/>
        <v>2.8834127619047618</v>
      </c>
      <c r="EA437" s="71">
        <f t="shared" si="2068"/>
        <v>0.4076002261904762</v>
      </c>
      <c r="EB437" s="71">
        <f t="shared" si="2068"/>
        <v>0.29445934523809525</v>
      </c>
      <c r="EC437" s="71">
        <f t="shared" si="2068"/>
        <v>2.8061859047619047</v>
      </c>
      <c r="ED437" s="71">
        <f t="shared" si="2068"/>
        <v>2.6473107142857145E-2</v>
      </c>
      <c r="EE437" s="71">
        <f t="shared" si="2068"/>
        <v>2.5895321428571427E-2</v>
      </c>
      <c r="EF437" s="71">
        <f t="shared" si="2068"/>
        <v>2.9429761904761905E-4</v>
      </c>
      <c r="EG437" s="71">
        <f t="shared" si="2068"/>
        <v>2.4642142857142857E-3</v>
      </c>
      <c r="EH437" s="71">
        <f t="shared" si="2068"/>
        <v>2.1355928571428567E-2</v>
      </c>
      <c r="EI437" s="71">
        <f t="shared" ref="EI437:FP438" si="2069">IF(COUNT(EI407:EI411)&lt;3,"",AVERAGE(EI407:EI411))</f>
        <v>0.73312416666666669</v>
      </c>
      <c r="EJ437" s="71">
        <f t="shared" si="2069"/>
        <v>0.10106778571428572</v>
      </c>
      <c r="EK437" s="71">
        <f t="shared" si="2069"/>
        <v>6.8746428571428572E-4</v>
      </c>
      <c r="EL437" s="71">
        <f t="shared" si="2069"/>
        <v>5.7665833333333326E-2</v>
      </c>
      <c r="EM437" s="71">
        <f t="shared" si="2069"/>
        <v>0.38285492857142855</v>
      </c>
      <c r="EN437" s="71">
        <f t="shared" si="2069"/>
        <v>0.41711430952380946</v>
      </c>
      <c r="EO437" s="71">
        <f t="shared" si="2069"/>
        <v>0.31698172619047621</v>
      </c>
      <c r="EP437" s="71">
        <f t="shared" si="2069"/>
        <v>0.42727919047619051</v>
      </c>
      <c r="EQ437" s="71">
        <f t="shared" si="2069"/>
        <v>1.6018959880952379</v>
      </c>
      <c r="ER437" s="71">
        <f t="shared" si="2069"/>
        <v>1.6217285714285712E-2</v>
      </c>
      <c r="ES437" s="71">
        <f t="shared" si="2069"/>
        <v>1.3339047619047618E-3</v>
      </c>
      <c r="ET437" s="71">
        <f t="shared" si="2069"/>
        <v>1.8691666666666667E-4</v>
      </c>
      <c r="EU437" s="71">
        <f t="shared" si="2069"/>
        <v>1.1242619047619046E-3</v>
      </c>
      <c r="EV437" s="71">
        <f t="shared" si="2069"/>
        <v>3.5923107142857139E-2</v>
      </c>
      <c r="EW437" s="71">
        <f t="shared" si="2069"/>
        <v>3.4868452380952381E-3</v>
      </c>
      <c r="EX437" s="71">
        <f t="shared" si="2069"/>
        <v>6.6564047619047618E-3</v>
      </c>
      <c r="EY437" s="71">
        <f t="shared" si="2069"/>
        <v>1.1900952380952384E-3</v>
      </c>
      <c r="EZ437" s="71">
        <f t="shared" si="2069"/>
        <v>1.1838095238095238E-4</v>
      </c>
      <c r="FA437" s="71">
        <f t="shared" si="2069"/>
        <v>0.5153191785714285</v>
      </c>
      <c r="FB437" s="71">
        <f t="shared" si="2069"/>
        <v>1.6189023809523809E-2</v>
      </c>
      <c r="FC437" s="71">
        <f t="shared" si="2069"/>
        <v>3.2461190476190476E-3</v>
      </c>
      <c r="FD437" s="71">
        <f t="shared" si="2069"/>
        <v>4.1947845238095235E-2</v>
      </c>
      <c r="FE437" s="71">
        <f t="shared" si="2069"/>
        <v>1.708333333333334E-5</v>
      </c>
      <c r="FF437" s="71">
        <f t="shared" si="2069"/>
        <v>5.6416666666666659E-4</v>
      </c>
      <c r="FG437" s="71">
        <f t="shared" si="2069"/>
        <v>4.5104119047619046E-2</v>
      </c>
      <c r="FH437" s="71">
        <f t="shared" si="2069"/>
        <v>2.0725464285714288E-2</v>
      </c>
      <c r="FI437" s="71">
        <f t="shared" si="2069"/>
        <v>3.1677380952380949E-4</v>
      </c>
      <c r="FJ437" s="71">
        <f t="shared" si="2069"/>
        <v>2.6193211190476191</v>
      </c>
      <c r="FK437" s="71">
        <f t="shared" si="2069"/>
        <v>0.9414005357142855</v>
      </c>
      <c r="FL437" s="71">
        <f t="shared" si="2069"/>
        <v>1.7713214285714287E-3</v>
      </c>
      <c r="FM437" s="71">
        <f t="shared" si="2069"/>
        <v>1.5071428571428573E-4</v>
      </c>
      <c r="FN437" s="71">
        <f t="shared" si="2069"/>
        <v>5.3747142857142848E-3</v>
      </c>
      <c r="FO437" s="71">
        <f t="shared" si="2069"/>
        <v>3.4154761904761909E-4</v>
      </c>
      <c r="FP437" s="72">
        <f t="shared" si="2069"/>
        <v>62.950115047619043</v>
      </c>
    </row>
    <row r="438" spans="1:172" x14ac:dyDescent="0.2">
      <c r="A438" s="62" t="s">
        <v>98</v>
      </c>
      <c r="B438" s="63" t="s">
        <v>77</v>
      </c>
      <c r="C438" s="20"/>
      <c r="D438" s="41"/>
      <c r="E438" s="41"/>
      <c r="F438" s="41"/>
      <c r="G438" s="41"/>
      <c r="H438" s="41"/>
      <c r="I438" s="20"/>
      <c r="J438" s="64">
        <f t="shared" si="1936"/>
        <v>9.6926394673913041</v>
      </c>
      <c r="K438" s="41"/>
      <c r="L438" s="64">
        <f t="shared" si="2066"/>
        <v>26.821482065217388</v>
      </c>
      <c r="M438" s="64">
        <f t="shared" si="2066"/>
        <v>15.821482065217392</v>
      </c>
      <c r="N438" s="64">
        <f t="shared" si="2066"/>
        <v>7.058096474637682</v>
      </c>
      <c r="O438" s="64">
        <f t="shared" si="2066"/>
        <v>1.7039521775362316</v>
      </c>
      <c r="P438" s="64">
        <f t="shared" si="2066"/>
        <v>3.8134348260869571</v>
      </c>
      <c r="Q438" s="64">
        <f t="shared" si="2066"/>
        <v>1.5138065217391303</v>
      </c>
      <c r="R438" s="64">
        <f t="shared" si="2066"/>
        <v>0.1387826449275362</v>
      </c>
      <c r="S438" s="64">
        <f t="shared" si="2066"/>
        <v>1.4633439891304347</v>
      </c>
      <c r="T438" s="64">
        <f t="shared" si="2066"/>
        <v>0.13006541666666668</v>
      </c>
      <c r="U438" s="65">
        <f t="shared" si="2066"/>
        <v>11</v>
      </c>
      <c r="V438" s="20"/>
      <c r="W438" s="64">
        <f t="shared" si="1938"/>
        <v>18.146584583333333</v>
      </c>
      <c r="X438" s="41"/>
      <c r="Y438" s="64">
        <f t="shared" si="2067"/>
        <v>62.972291249999991</v>
      </c>
      <c r="Z438" s="64">
        <f t="shared" si="2067"/>
        <v>51.972291249999998</v>
      </c>
      <c r="AA438" s="64">
        <f t="shared" si="2067"/>
        <v>30.422662249999995</v>
      </c>
      <c r="AB438" s="64">
        <f t="shared" si="2067"/>
        <v>5.9052245000000001</v>
      </c>
      <c r="AC438" s="64">
        <f t="shared" si="2067"/>
        <v>9.6662015833333346</v>
      </c>
      <c r="AD438" s="64">
        <f t="shared" si="2067"/>
        <v>3.8610691666666668</v>
      </c>
      <c r="AE438" s="64">
        <f t="shared" si="2067"/>
        <v>0.25105366666666667</v>
      </c>
      <c r="AF438" s="64">
        <f t="shared" si="2067"/>
        <v>1.7149477499999999</v>
      </c>
      <c r="AG438" s="64">
        <f t="shared" si="2067"/>
        <v>0.15113166666666666</v>
      </c>
      <c r="AH438" s="65">
        <f t="shared" si="2067"/>
        <v>11</v>
      </c>
      <c r="AI438" s="66">
        <f t="shared" ref="AI438" si="2070">J438</f>
        <v>9.6926394673913041</v>
      </c>
      <c r="AJ438" s="67">
        <f t="shared" ref="AJ438" si="2071">L438/L438</f>
        <v>1</v>
      </c>
      <c r="AK438" s="67">
        <f t="shared" ref="AK438" si="2072">N438/L438</f>
        <v>0.26315087501412743</v>
      </c>
      <c r="AL438" s="67">
        <f t="shared" ref="AL438" si="2073">O438/L438</f>
        <v>6.3529381910850835E-2</v>
      </c>
      <c r="AM438" s="67">
        <f t="shared" ref="AM438" si="2074">P438/L438</f>
        <v>0.14217837839141231</v>
      </c>
      <c r="AN438" s="67">
        <f t="shared" ref="AN438" si="2075">Q438/L438</f>
        <v>5.6440077325266957E-2</v>
      </c>
      <c r="AO438" s="67">
        <f t="shared" ref="AO438" si="2076">R438/L438</f>
        <v>5.1743093312323777E-3</v>
      </c>
      <c r="AP438" s="67">
        <f t="shared" ref="AP438" si="2077">S438/L438</f>
        <v>5.4558655094907198E-2</v>
      </c>
      <c r="AQ438" s="67">
        <f t="shared" ref="AQ438" si="2078">T438/L438</f>
        <v>4.8493001374945643E-3</v>
      </c>
      <c r="AR438" s="68">
        <f t="shared" ref="AR438" si="2079">U438/L438</f>
        <v>0.41011902225436719</v>
      </c>
      <c r="AS438" s="66">
        <f t="shared" ref="AS438" si="2080">W438</f>
        <v>18.146584583333333</v>
      </c>
      <c r="AT438" s="67">
        <f t="shared" ref="AT438" si="2081">Y438/Y438</f>
        <v>1</v>
      </c>
      <c r="AU438" s="67">
        <f t="shared" ref="AU438" si="2082">AA438/Y438</f>
        <v>0.48311188375252268</v>
      </c>
      <c r="AV438" s="67">
        <f t="shared" ref="AV438" si="2083">AB438/Y438</f>
        <v>9.3774966461935769E-2</v>
      </c>
      <c r="AW438" s="67">
        <f t="shared" ref="AW438" si="2084">AC438/Y438</f>
        <v>0.15349928343814767</v>
      </c>
      <c r="AX438" s="67">
        <f t="shared" ref="AX438" si="2085">AD438/Y438</f>
        <v>6.1313779283307675E-2</v>
      </c>
      <c r="AY438" s="67">
        <f t="shared" ref="AY438" si="2086">AE438/Y438</f>
        <v>3.9867322862683153E-3</v>
      </c>
      <c r="AZ438" s="67">
        <f t="shared" ref="AZ438" si="2087">AF438/Y438</f>
        <v>2.7233370677138893E-2</v>
      </c>
      <c r="BA438" s="67">
        <f t="shared" ref="BA438" si="2088">AG438/Y438</f>
        <v>2.3999709025462322E-3</v>
      </c>
      <c r="BB438" s="68">
        <f t="shared" ref="BB438" si="2089">AH438/Y438</f>
        <v>0.17468000261146607</v>
      </c>
      <c r="BC438" s="66">
        <f t="shared" ref="BC438" si="2090">J438</f>
        <v>9.6926394673913041</v>
      </c>
      <c r="BD438" s="69">
        <f t="shared" ref="BD438" si="2091">BC438</f>
        <v>9.6926394673913041</v>
      </c>
      <c r="BE438" s="69">
        <f t="shared" ref="BE438" si="2092">BC438*AK438</f>
        <v>2.5506265570404878</v>
      </c>
      <c r="BF438" s="69">
        <f t="shared" ref="BF438" si="2093">BC438*AL438</f>
        <v>0.61576739444808803</v>
      </c>
      <c r="BG438" s="69">
        <f t="shared" ref="BG438" si="2094">BC438*AM438</f>
        <v>1.378083761806298</v>
      </c>
      <c r="BH438" s="69">
        <f t="shared" ref="BH438" si="2095">BC438*AN438</f>
        <v>0.54705332102549953</v>
      </c>
      <c r="BI438" s="69">
        <f t="shared" ref="BI438" si="2096">BC438*AO438</f>
        <v>5.0152714840394047E-2</v>
      </c>
      <c r="BJ438" s="69">
        <f t="shared" ref="BJ438" si="2097">BC438*AP438</f>
        <v>0.52881737366068715</v>
      </c>
      <c r="BK438" s="69">
        <f t="shared" ref="BK438" si="2098">BC438*AQ438</f>
        <v>4.7002517901905891E-2</v>
      </c>
      <c r="BL438" s="70">
        <f t="shared" ref="BL438" si="2099">BC438*AR438</f>
        <v>3.9751358214306118</v>
      </c>
      <c r="BM438" s="66">
        <f t="shared" ref="BM438" si="2100">W438</f>
        <v>18.146584583333333</v>
      </c>
      <c r="BN438" s="69">
        <f t="shared" ref="BN438" si="2101">BM438</f>
        <v>18.146584583333333</v>
      </c>
      <c r="BO438" s="69">
        <f t="shared" ref="BO438" si="2102">BM438*AU438</f>
        <v>8.7668306617286529</v>
      </c>
      <c r="BP438" s="69">
        <f t="shared" ref="BP438" si="2103">BM438*AV438</f>
        <v>1.7016953607007639</v>
      </c>
      <c r="BQ438" s="69">
        <f t="shared" ref="BQ438" si="2104">BM438*AW438</f>
        <v>2.7854877303914041</v>
      </c>
      <c r="BR438" s="69">
        <f t="shared" ref="BR438" si="2105">BM438*AX438</f>
        <v>1.1126356818883738</v>
      </c>
      <c r="BS438" s="69">
        <f t="shared" ref="BS438" si="2106">BM438*AY438</f>
        <v>7.2345574643873867E-2</v>
      </c>
      <c r="BT438" s="69">
        <f t="shared" ref="BT438" si="2107">BM438*AZ438</f>
        <v>0.49419266448197069</v>
      </c>
      <c r="BU438" s="69">
        <f t="shared" ref="BU438" si="2108">BM438*BA438</f>
        <v>4.3551274980594037E-2</v>
      </c>
      <c r="BV438" s="70">
        <f t="shared" ref="BV438" si="2109">BM438*BB438</f>
        <v>3.1698454424058564</v>
      </c>
      <c r="BW438" s="71">
        <f t="shared" si="2068"/>
        <v>5.1545162137681162</v>
      </c>
      <c r="BX438" s="71">
        <f t="shared" si="2068"/>
        <v>2.7156090471014496</v>
      </c>
      <c r="BY438" s="71">
        <f t="shared" si="2068"/>
        <v>5.1042232210144922</v>
      </c>
      <c r="BZ438" s="71">
        <f t="shared" si="2068"/>
        <v>2.725421695652174</v>
      </c>
      <c r="CA438" s="71">
        <f t="shared" si="2068"/>
        <v>0.94424439855072462</v>
      </c>
      <c r="CB438" s="71">
        <f t="shared" si="2068"/>
        <v>0.21634068478260868</v>
      </c>
      <c r="CC438" s="71">
        <f t="shared" si="2068"/>
        <v>1.2528400289855073</v>
      </c>
      <c r="CD438" s="71">
        <f t="shared" si="2068"/>
        <v>0.15138065217391306</v>
      </c>
      <c r="CE438" s="71">
        <f t="shared" si="2068"/>
        <v>0.1387826449275362</v>
      </c>
      <c r="CF438" s="71">
        <f t="shared" si="2068"/>
        <v>2.4389071666666666</v>
      </c>
      <c r="CG438" s="71">
        <f t="shared" si="2068"/>
        <v>2.1834402173913043E-2</v>
      </c>
      <c r="CH438" s="71">
        <f t="shared" si="2068"/>
        <v>1.1338329710144928E-2</v>
      </c>
      <c r="CI438" s="71">
        <f t="shared" si="2068"/>
        <v>1.10768115942029E-4</v>
      </c>
      <c r="CJ438" s="71">
        <f t="shared" si="2068"/>
        <v>1.1326775362318841E-3</v>
      </c>
      <c r="CK438" s="71">
        <f t="shared" si="2068"/>
        <v>1.0743155797101452E-2</v>
      </c>
      <c r="CL438" s="71">
        <f t="shared" si="2068"/>
        <v>0.26029007971014495</v>
      </c>
      <c r="CM438" s="71">
        <f t="shared" si="2068"/>
        <v>6.003122101449275E-2</v>
      </c>
      <c r="CN438" s="71">
        <f t="shared" si="2068"/>
        <v>9.1826086956521734E-5</v>
      </c>
      <c r="CO438" s="71">
        <f t="shared" si="2068"/>
        <v>2.2637934782608693E-3</v>
      </c>
      <c r="CP438" s="71">
        <f t="shared" si="2068"/>
        <v>0.12911897463768113</v>
      </c>
      <c r="CQ438" s="71">
        <f t="shared" si="2068"/>
        <v>0.25197713405797101</v>
      </c>
      <c r="CR438" s="71">
        <f t="shared" si="2068"/>
        <v>0.14362996376811596</v>
      </c>
      <c r="CS438" s="71">
        <f t="shared" si="2068"/>
        <v>0.16903247463768117</v>
      </c>
      <c r="CT438" s="71">
        <f t="shared" si="2068"/>
        <v>0.69602234057971024</v>
      </c>
      <c r="CU438" s="71">
        <f t="shared" si="2068"/>
        <v>1.4623550724637682E-2</v>
      </c>
      <c r="CV438" s="71">
        <f t="shared" si="2068"/>
        <v>1.2130253623188407E-3</v>
      </c>
      <c r="CW438" s="71">
        <f t="shared" si="2068"/>
        <v>8.706159420289854E-5</v>
      </c>
      <c r="CX438" s="71">
        <f t="shared" si="2068"/>
        <v>5.5940217391304355E-4</v>
      </c>
      <c r="CY438" s="71">
        <f t="shared" si="2068"/>
        <v>1.6572880434782607E-2</v>
      </c>
      <c r="CZ438" s="71">
        <f t="shared" si="2068"/>
        <v>1.4493405797101453E-3</v>
      </c>
      <c r="DA438" s="71">
        <f t="shared" si="2068"/>
        <v>4.8204275362318839E-3</v>
      </c>
      <c r="DB438" s="71">
        <f t="shared" si="2068"/>
        <v>5.6963768115942022E-4</v>
      </c>
      <c r="DC438" s="71">
        <f t="shared" si="2068"/>
        <v>6.0989130434782612E-5</v>
      </c>
      <c r="DD438" s="71">
        <f t="shared" si="2068"/>
        <v>0.16770549637681159</v>
      </c>
      <c r="DE438" s="71">
        <f t="shared" si="2068"/>
        <v>9.1603043478260867E-3</v>
      </c>
      <c r="DF438" s="71">
        <f t="shared" si="2068"/>
        <v>1.0530434782608695E-3</v>
      </c>
      <c r="DG438" s="71">
        <f t="shared" si="2068"/>
        <v>2.0820608695652172E-2</v>
      </c>
      <c r="DH438" s="71">
        <f t="shared" si="2068"/>
        <v>5.9999999999999968E-6</v>
      </c>
      <c r="DI438" s="71">
        <f t="shared" si="2068"/>
        <v>1.2054710144927534E-4</v>
      </c>
      <c r="DJ438" s="71">
        <f t="shared" si="2068"/>
        <v>2.1957630434782612E-2</v>
      </c>
      <c r="DK438" s="71">
        <f t="shared" si="2068"/>
        <v>1.6990402173913045E-2</v>
      </c>
      <c r="DL438" s="71">
        <f t="shared" si="2068"/>
        <v>1.0338768115942028E-4</v>
      </c>
      <c r="DM438" s="71">
        <f t="shared" si="2068"/>
        <v>0.63974563768115933</v>
      </c>
      <c r="DN438" s="71">
        <f t="shared" si="2068"/>
        <v>0.22890765579710148</v>
      </c>
      <c r="DO438" s="71">
        <f t="shared" si="2068"/>
        <v>7.9702536231884076E-4</v>
      </c>
      <c r="DP438" s="71">
        <f t="shared" si="2068"/>
        <v>7.509057971014492E-5</v>
      </c>
      <c r="DQ438" s="71">
        <f t="shared" si="2068"/>
        <v>2.1595869565217392E-3</v>
      </c>
      <c r="DR438" s="71">
        <f t="shared" si="2068"/>
        <v>1.0817391304347825E-4</v>
      </c>
      <c r="DS438" s="72">
        <f t="shared" si="2068"/>
        <v>157.6452079456522</v>
      </c>
      <c r="DT438" s="73">
        <f t="shared" si="2068"/>
        <v>11.465695666666667</v>
      </c>
      <c r="DU438" s="71">
        <f t="shared" si="2068"/>
        <v>8.6106584166666664</v>
      </c>
      <c r="DV438" s="71">
        <f t="shared" si="2068"/>
        <v>10.338199583333333</v>
      </c>
      <c r="DW438" s="71">
        <f t="shared" si="2068"/>
        <v>7.7615316666666674</v>
      </c>
      <c r="DX438" s="71">
        <f t="shared" si="2068"/>
        <v>3.5063970833333338</v>
      </c>
      <c r="DY438" s="71">
        <f t="shared" si="2068"/>
        <v>0.70592233333333332</v>
      </c>
      <c r="DZ438" s="71">
        <f t="shared" si="2068"/>
        <v>2.8875649999999999</v>
      </c>
      <c r="EA438" s="71">
        <f t="shared" si="2068"/>
        <v>0.38610691666666669</v>
      </c>
      <c r="EB438" s="71">
        <f t="shared" si="2068"/>
        <v>0.25105366666666667</v>
      </c>
      <c r="EC438" s="71">
        <f t="shared" si="2068"/>
        <v>2.8582464166666663</v>
      </c>
      <c r="ED438" s="71">
        <f t="shared" si="2068"/>
        <v>2.4486750000000002E-2</v>
      </c>
      <c r="EE438" s="71">
        <f t="shared" si="2068"/>
        <v>2.2607166666666668E-2</v>
      </c>
      <c r="EF438" s="71">
        <f t="shared" si="2068"/>
        <v>3.1300000000000002E-4</v>
      </c>
      <c r="EG438" s="71">
        <f t="shared" si="2068"/>
        <v>2.3570000000000002E-3</v>
      </c>
      <c r="EH438" s="71">
        <f t="shared" si="2068"/>
        <v>1.9845666666666664E-2</v>
      </c>
      <c r="EI438" s="71">
        <f t="shared" si="2069"/>
        <v>0.67366358333333343</v>
      </c>
      <c r="EJ438" s="71">
        <f t="shared" si="2069"/>
        <v>9.6691749999999993E-2</v>
      </c>
      <c r="EK438" s="71">
        <f t="shared" si="2069"/>
        <v>6.1508333333333326E-4</v>
      </c>
      <c r="EL438" s="71">
        <f t="shared" si="2069"/>
        <v>6.7077500000000012E-2</v>
      </c>
      <c r="EM438" s="71">
        <f t="shared" si="2069"/>
        <v>0.38180274999999997</v>
      </c>
      <c r="EN438" s="71">
        <f t="shared" si="2069"/>
        <v>0.43930333333333332</v>
      </c>
      <c r="EO438" s="71">
        <f t="shared" si="2069"/>
        <v>0.33115566666666668</v>
      </c>
      <c r="EP438" s="71">
        <f t="shared" si="2069"/>
        <v>0.38486349999999997</v>
      </c>
      <c r="EQ438" s="71">
        <f t="shared" si="2069"/>
        <v>1.6042027500000002</v>
      </c>
      <c r="ER438" s="71">
        <f t="shared" si="2069"/>
        <v>1.6166083333333334E-2</v>
      </c>
      <c r="ES438" s="71">
        <f t="shared" si="2069"/>
        <v>1.612916666666667E-3</v>
      </c>
      <c r="ET438" s="71">
        <f t="shared" si="2069"/>
        <v>1.8183333333333335E-4</v>
      </c>
      <c r="EU438" s="71">
        <f t="shared" si="2069"/>
        <v>1.1354166666666665E-3</v>
      </c>
      <c r="EV438" s="71">
        <f t="shared" si="2069"/>
        <v>3.2969499999999999E-2</v>
      </c>
      <c r="EW438" s="71">
        <f t="shared" si="2069"/>
        <v>2.8939999999999999E-3</v>
      </c>
      <c r="EX438" s="71">
        <f t="shared" si="2069"/>
        <v>7.3354166666666663E-3</v>
      </c>
      <c r="EY438" s="71">
        <f t="shared" si="2069"/>
        <v>1.10125E-3</v>
      </c>
      <c r="EZ438" s="71">
        <f t="shared" si="2069"/>
        <v>1.0358333333333332E-4</v>
      </c>
      <c r="FA438" s="71">
        <f t="shared" si="2069"/>
        <v>0.5472264166666666</v>
      </c>
      <c r="FB438" s="71">
        <f t="shared" si="2069"/>
        <v>1.4559833333333333E-2</v>
      </c>
      <c r="FC438" s="71">
        <f t="shared" si="2069"/>
        <v>2.2764999999999999E-3</v>
      </c>
      <c r="FD438" s="71">
        <f t="shared" si="2069"/>
        <v>4.2281833333333338E-2</v>
      </c>
      <c r="FE438" s="71">
        <f t="shared" si="2069"/>
        <v>2.1000000000000002E-5</v>
      </c>
      <c r="FF438" s="71">
        <f t="shared" si="2069"/>
        <v>5.3108333333333339E-4</v>
      </c>
      <c r="FG438" s="71">
        <f t="shared" si="2069"/>
        <v>3.4470833333333326E-2</v>
      </c>
      <c r="FH438" s="71">
        <f t="shared" si="2069"/>
        <v>2.1131E-2</v>
      </c>
      <c r="FI438" s="71">
        <f t="shared" si="2069"/>
        <v>3.1041666666666663E-4</v>
      </c>
      <c r="FJ438" s="71">
        <f t="shared" si="2069"/>
        <v>2.344303</v>
      </c>
      <c r="FK438" s="71">
        <f t="shared" si="2069"/>
        <v>0.85003566666666686</v>
      </c>
      <c r="FL438" s="71">
        <f t="shared" si="2069"/>
        <v>1.7273333333333335E-3</v>
      </c>
      <c r="FM438" s="71">
        <f t="shared" si="2069"/>
        <v>1.25E-4</v>
      </c>
      <c r="FN438" s="71">
        <f t="shared" si="2069"/>
        <v>5.2495833333333327E-3</v>
      </c>
      <c r="FO438" s="71">
        <f t="shared" si="2069"/>
        <v>3.3500000000000001E-4</v>
      </c>
      <c r="FP438" s="72">
        <f t="shared" si="2069"/>
        <v>66.404250166666671</v>
      </c>
    </row>
    <row r="439" spans="1:172" x14ac:dyDescent="0.2">
      <c r="A439" s="62" t="s">
        <v>98</v>
      </c>
      <c r="B439" s="63" t="s">
        <v>78</v>
      </c>
      <c r="C439" s="20"/>
      <c r="D439" s="41"/>
      <c r="E439" s="41"/>
      <c r="F439" s="41"/>
      <c r="G439" s="41"/>
      <c r="H439" s="41"/>
      <c r="I439" s="20"/>
      <c r="J439" s="64" t="str">
        <f t="shared" ref="J439:J449" si="2110">IF(J413="","",J413)</f>
        <v/>
      </c>
      <c r="K439" s="41"/>
      <c r="L439" s="64"/>
      <c r="M439" s="64"/>
      <c r="N439" s="64"/>
      <c r="O439" s="64"/>
      <c r="P439" s="64"/>
      <c r="Q439" s="64"/>
      <c r="R439" s="64"/>
      <c r="S439" s="64"/>
      <c r="T439" s="64"/>
      <c r="U439" s="65"/>
      <c r="V439" s="20"/>
      <c r="W439" s="64"/>
      <c r="X439" s="41"/>
      <c r="Y439" s="64"/>
      <c r="Z439" s="64"/>
      <c r="AA439" s="64"/>
      <c r="AB439" s="64"/>
      <c r="AC439" s="64"/>
      <c r="AD439" s="64"/>
      <c r="AE439" s="64"/>
      <c r="AF439" s="64"/>
      <c r="AG439" s="64"/>
      <c r="AH439" s="65"/>
      <c r="AI439" s="66"/>
      <c r="AJ439" s="67"/>
      <c r="AK439" s="67"/>
      <c r="AL439" s="67"/>
      <c r="AM439" s="67"/>
      <c r="AN439" s="67"/>
      <c r="AO439" s="67"/>
      <c r="AP439" s="67"/>
      <c r="AQ439" s="67"/>
      <c r="AR439" s="68"/>
      <c r="AS439" s="66"/>
      <c r="AT439" s="67"/>
      <c r="AU439" s="67"/>
      <c r="AV439" s="67"/>
      <c r="AW439" s="67"/>
      <c r="AX439" s="67"/>
      <c r="AY439" s="67"/>
      <c r="AZ439" s="67"/>
      <c r="BA439" s="67"/>
      <c r="BB439" s="68"/>
      <c r="BC439" s="66"/>
      <c r="BD439" s="69"/>
      <c r="BE439" s="69"/>
      <c r="BF439" s="69"/>
      <c r="BG439" s="69"/>
      <c r="BH439" s="69"/>
      <c r="BI439" s="69"/>
      <c r="BJ439" s="69"/>
      <c r="BK439" s="69"/>
      <c r="BL439" s="70"/>
      <c r="BM439" s="66"/>
      <c r="BN439" s="69"/>
      <c r="BO439" s="69"/>
      <c r="BP439" s="69"/>
      <c r="BQ439" s="69"/>
      <c r="BR439" s="69"/>
      <c r="BS439" s="69"/>
      <c r="BT439" s="69"/>
      <c r="BU439" s="69"/>
      <c r="BV439" s="70"/>
      <c r="BW439" s="73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2"/>
      <c r="DT439" s="73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2"/>
    </row>
    <row r="440" spans="1:172" x14ac:dyDescent="0.2">
      <c r="A440" s="62" t="str">
        <f>A439</f>
        <v>JARI1</v>
      </c>
      <c r="B440" s="63" t="s">
        <v>133</v>
      </c>
      <c r="C440" s="20"/>
      <c r="D440" s="41"/>
      <c r="E440" s="41"/>
      <c r="F440" s="41"/>
      <c r="G440" s="41"/>
      <c r="H440" s="41"/>
      <c r="I440" s="20"/>
      <c r="J440" s="64" t="str">
        <f t="shared" si="2110"/>
        <v/>
      </c>
      <c r="K440" s="41"/>
      <c r="L440" s="64"/>
      <c r="M440" s="64"/>
      <c r="N440" s="64"/>
      <c r="O440" s="64"/>
      <c r="P440" s="64"/>
      <c r="Q440" s="64"/>
      <c r="R440" s="64"/>
      <c r="S440" s="64"/>
      <c r="T440" s="64"/>
      <c r="U440" s="65"/>
      <c r="V440" s="20"/>
      <c r="W440" s="64"/>
      <c r="X440" s="41"/>
      <c r="Y440" s="64"/>
      <c r="Z440" s="64"/>
      <c r="AA440" s="64"/>
      <c r="AB440" s="64"/>
      <c r="AC440" s="64"/>
      <c r="AD440" s="64"/>
      <c r="AE440" s="64"/>
      <c r="AF440" s="64"/>
      <c r="AG440" s="64"/>
      <c r="AH440" s="65"/>
      <c r="AI440" s="66"/>
      <c r="AJ440" s="67"/>
      <c r="AK440" s="67"/>
      <c r="AL440" s="67"/>
      <c r="AM440" s="67"/>
      <c r="AN440" s="67"/>
      <c r="AO440" s="67"/>
      <c r="AP440" s="67"/>
      <c r="AQ440" s="67"/>
      <c r="AR440" s="68"/>
      <c r="AS440" s="66"/>
      <c r="AT440" s="67"/>
      <c r="AU440" s="67"/>
      <c r="AV440" s="67"/>
      <c r="AW440" s="67"/>
      <c r="AX440" s="67"/>
      <c r="AY440" s="67"/>
      <c r="AZ440" s="67"/>
      <c r="BA440" s="67"/>
      <c r="BB440" s="68"/>
      <c r="BC440" s="66"/>
      <c r="BD440" s="69"/>
      <c r="BE440" s="69"/>
      <c r="BF440" s="69"/>
      <c r="BG440" s="69"/>
      <c r="BH440" s="69"/>
      <c r="BI440" s="69"/>
      <c r="BJ440" s="69"/>
      <c r="BK440" s="69"/>
      <c r="BL440" s="70"/>
      <c r="BM440" s="66"/>
      <c r="BN440" s="69"/>
      <c r="BO440" s="69"/>
      <c r="BP440" s="69"/>
      <c r="BQ440" s="69"/>
      <c r="BR440" s="69"/>
      <c r="BS440" s="69"/>
      <c r="BT440" s="69"/>
      <c r="BU440" s="69"/>
      <c r="BV440" s="70"/>
      <c r="BW440" s="73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2"/>
      <c r="DT440" s="73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2"/>
    </row>
    <row r="441" spans="1:172" x14ac:dyDescent="0.2">
      <c r="A441" s="62" t="str">
        <f t="shared" ref="A441:A449" si="2111">A440</f>
        <v>JARI1</v>
      </c>
      <c r="B441" s="63" t="s">
        <v>134</v>
      </c>
      <c r="C441" s="20"/>
      <c r="D441" s="41"/>
      <c r="E441" s="41"/>
      <c r="F441" s="41"/>
      <c r="G441" s="41"/>
      <c r="H441" s="41"/>
      <c r="I441" s="20"/>
      <c r="J441" s="64" t="str">
        <f t="shared" si="2110"/>
        <v/>
      </c>
      <c r="K441" s="41"/>
      <c r="L441" s="64"/>
      <c r="M441" s="64"/>
      <c r="N441" s="64"/>
      <c r="O441" s="64"/>
      <c r="P441" s="64"/>
      <c r="Q441" s="64"/>
      <c r="R441" s="64"/>
      <c r="S441" s="64"/>
      <c r="T441" s="64"/>
      <c r="U441" s="65"/>
      <c r="V441" s="20"/>
      <c r="W441" s="64"/>
      <c r="X441" s="41"/>
      <c r="Y441" s="64"/>
      <c r="Z441" s="64"/>
      <c r="AA441" s="64"/>
      <c r="AB441" s="64"/>
      <c r="AC441" s="64"/>
      <c r="AD441" s="64"/>
      <c r="AE441" s="64"/>
      <c r="AF441" s="64"/>
      <c r="AG441" s="64"/>
      <c r="AH441" s="65"/>
      <c r="AI441" s="66"/>
      <c r="AJ441" s="67"/>
      <c r="AK441" s="67"/>
      <c r="AL441" s="67"/>
      <c r="AM441" s="67"/>
      <c r="AN441" s="67"/>
      <c r="AO441" s="67"/>
      <c r="AP441" s="67"/>
      <c r="AQ441" s="67"/>
      <c r="AR441" s="68"/>
      <c r="AS441" s="66"/>
      <c r="AT441" s="67"/>
      <c r="AU441" s="67"/>
      <c r="AV441" s="67"/>
      <c r="AW441" s="67"/>
      <c r="AX441" s="67"/>
      <c r="AY441" s="67"/>
      <c r="AZ441" s="67"/>
      <c r="BA441" s="67"/>
      <c r="BB441" s="68"/>
      <c r="BC441" s="66"/>
      <c r="BD441" s="69"/>
      <c r="BE441" s="69"/>
      <c r="BF441" s="69"/>
      <c r="BG441" s="69"/>
      <c r="BH441" s="69"/>
      <c r="BI441" s="69"/>
      <c r="BJ441" s="69"/>
      <c r="BK441" s="69"/>
      <c r="BL441" s="70"/>
      <c r="BM441" s="66"/>
      <c r="BN441" s="69"/>
      <c r="BO441" s="69"/>
      <c r="BP441" s="69"/>
      <c r="BQ441" s="69"/>
      <c r="BR441" s="69"/>
      <c r="BS441" s="69"/>
      <c r="BT441" s="69"/>
      <c r="BU441" s="69"/>
      <c r="BV441" s="70"/>
      <c r="BW441" s="73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2"/>
      <c r="DT441" s="73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2"/>
    </row>
    <row r="442" spans="1:172" x14ac:dyDescent="0.2">
      <c r="A442" s="62" t="str">
        <f t="shared" si="2111"/>
        <v>JARI1</v>
      </c>
      <c r="B442" s="63" t="s">
        <v>135</v>
      </c>
      <c r="C442" s="20"/>
      <c r="D442" s="41"/>
      <c r="E442" s="41"/>
      <c r="F442" s="41"/>
      <c r="G442" s="41"/>
      <c r="H442" s="41"/>
      <c r="I442" s="20"/>
      <c r="J442" s="64" t="str">
        <f t="shared" si="2110"/>
        <v/>
      </c>
      <c r="K442" s="41"/>
      <c r="L442" s="64"/>
      <c r="M442" s="64"/>
      <c r="N442" s="64"/>
      <c r="O442" s="64"/>
      <c r="P442" s="64"/>
      <c r="Q442" s="64"/>
      <c r="R442" s="64"/>
      <c r="S442" s="64"/>
      <c r="T442" s="64"/>
      <c r="U442" s="65"/>
      <c r="V442" s="20"/>
      <c r="W442" s="64"/>
      <c r="X442" s="41"/>
      <c r="Y442" s="64"/>
      <c r="Z442" s="64"/>
      <c r="AA442" s="64"/>
      <c r="AB442" s="64"/>
      <c r="AC442" s="64"/>
      <c r="AD442" s="64"/>
      <c r="AE442" s="64"/>
      <c r="AF442" s="64"/>
      <c r="AG442" s="64"/>
      <c r="AH442" s="65"/>
      <c r="AI442" s="66"/>
      <c r="AJ442" s="67"/>
      <c r="AK442" s="67"/>
      <c r="AL442" s="67"/>
      <c r="AM442" s="67"/>
      <c r="AN442" s="67"/>
      <c r="AO442" s="67"/>
      <c r="AP442" s="67"/>
      <c r="AQ442" s="67"/>
      <c r="AR442" s="68"/>
      <c r="AS442" s="66"/>
      <c r="AT442" s="67"/>
      <c r="AU442" s="67"/>
      <c r="AV442" s="67"/>
      <c r="AW442" s="67"/>
      <c r="AX442" s="67"/>
      <c r="AY442" s="67"/>
      <c r="AZ442" s="67"/>
      <c r="BA442" s="67"/>
      <c r="BB442" s="68"/>
      <c r="BC442" s="66"/>
      <c r="BD442" s="69"/>
      <c r="BE442" s="69"/>
      <c r="BF442" s="69"/>
      <c r="BG442" s="69"/>
      <c r="BH442" s="69"/>
      <c r="BI442" s="69"/>
      <c r="BJ442" s="69"/>
      <c r="BK442" s="69"/>
      <c r="BL442" s="70"/>
      <c r="BM442" s="66"/>
      <c r="BN442" s="69"/>
      <c r="BO442" s="69"/>
      <c r="BP442" s="69"/>
      <c r="BQ442" s="69"/>
      <c r="BR442" s="69"/>
      <c r="BS442" s="69"/>
      <c r="BT442" s="69"/>
      <c r="BU442" s="69"/>
      <c r="BV442" s="70"/>
      <c r="BW442" s="73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2"/>
      <c r="DT442" s="73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2"/>
    </row>
    <row r="443" spans="1:172" x14ac:dyDescent="0.2">
      <c r="A443" s="62" t="str">
        <f t="shared" si="2111"/>
        <v>JARI1</v>
      </c>
      <c r="B443" s="63" t="s">
        <v>136</v>
      </c>
      <c r="C443" s="20"/>
      <c r="D443" s="41"/>
      <c r="E443" s="41"/>
      <c r="F443" s="41"/>
      <c r="G443" s="41"/>
      <c r="H443" s="41"/>
      <c r="I443" s="20"/>
      <c r="J443" s="64" t="str">
        <f t="shared" si="2110"/>
        <v/>
      </c>
      <c r="K443" s="41"/>
      <c r="L443" s="64"/>
      <c r="M443" s="64"/>
      <c r="N443" s="64"/>
      <c r="O443" s="64"/>
      <c r="P443" s="64"/>
      <c r="Q443" s="64"/>
      <c r="R443" s="64"/>
      <c r="S443" s="64"/>
      <c r="T443" s="64"/>
      <c r="U443" s="65"/>
      <c r="V443" s="20"/>
      <c r="W443" s="64"/>
      <c r="X443" s="41"/>
      <c r="Y443" s="64"/>
      <c r="Z443" s="64"/>
      <c r="AA443" s="64"/>
      <c r="AB443" s="64"/>
      <c r="AC443" s="64"/>
      <c r="AD443" s="64"/>
      <c r="AE443" s="64"/>
      <c r="AF443" s="64"/>
      <c r="AG443" s="64"/>
      <c r="AH443" s="65"/>
      <c r="AI443" s="66"/>
      <c r="AJ443" s="67"/>
      <c r="AK443" s="67"/>
      <c r="AL443" s="67"/>
      <c r="AM443" s="67"/>
      <c r="AN443" s="67"/>
      <c r="AO443" s="67"/>
      <c r="AP443" s="67"/>
      <c r="AQ443" s="67"/>
      <c r="AR443" s="68"/>
      <c r="AS443" s="66"/>
      <c r="AT443" s="67"/>
      <c r="AU443" s="67"/>
      <c r="AV443" s="67"/>
      <c r="AW443" s="67"/>
      <c r="AX443" s="67"/>
      <c r="AY443" s="67"/>
      <c r="AZ443" s="67"/>
      <c r="BA443" s="67"/>
      <c r="BB443" s="68"/>
      <c r="BC443" s="66"/>
      <c r="BD443" s="69"/>
      <c r="BE443" s="69"/>
      <c r="BF443" s="69"/>
      <c r="BG443" s="69"/>
      <c r="BH443" s="69"/>
      <c r="BI443" s="69"/>
      <c r="BJ443" s="69"/>
      <c r="BK443" s="69"/>
      <c r="BL443" s="70"/>
      <c r="BM443" s="66"/>
      <c r="BN443" s="69"/>
      <c r="BO443" s="69"/>
      <c r="BP443" s="69"/>
      <c r="BQ443" s="69"/>
      <c r="BR443" s="69"/>
      <c r="BS443" s="69"/>
      <c r="BT443" s="69"/>
      <c r="BU443" s="69"/>
      <c r="BV443" s="70"/>
      <c r="BW443" s="73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2"/>
      <c r="DT443" s="73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2"/>
    </row>
    <row r="444" spans="1:172" x14ac:dyDescent="0.2">
      <c r="A444" s="62" t="str">
        <f t="shared" si="2111"/>
        <v>JARI1</v>
      </c>
      <c r="B444" s="63" t="s">
        <v>137</v>
      </c>
      <c r="C444" s="20"/>
      <c r="D444" s="41"/>
      <c r="E444" s="41"/>
      <c r="F444" s="41"/>
      <c r="G444" s="41"/>
      <c r="H444" s="41"/>
      <c r="I444" s="20"/>
      <c r="J444" s="64" t="str">
        <f t="shared" si="2110"/>
        <v/>
      </c>
      <c r="K444" s="41"/>
      <c r="L444" s="64"/>
      <c r="M444" s="64"/>
      <c r="N444" s="64"/>
      <c r="O444" s="64"/>
      <c r="P444" s="64"/>
      <c r="Q444" s="64"/>
      <c r="R444" s="64"/>
      <c r="S444" s="64"/>
      <c r="T444" s="64"/>
      <c r="U444" s="65"/>
      <c r="V444" s="20"/>
      <c r="W444" s="64"/>
      <c r="X444" s="41"/>
      <c r="Y444" s="64"/>
      <c r="Z444" s="64"/>
      <c r="AA444" s="64"/>
      <c r="AB444" s="64"/>
      <c r="AC444" s="64"/>
      <c r="AD444" s="64"/>
      <c r="AE444" s="64"/>
      <c r="AF444" s="64"/>
      <c r="AG444" s="64"/>
      <c r="AH444" s="65"/>
      <c r="AI444" s="66"/>
      <c r="AJ444" s="67"/>
      <c r="AK444" s="67"/>
      <c r="AL444" s="67"/>
      <c r="AM444" s="67"/>
      <c r="AN444" s="67"/>
      <c r="AO444" s="67"/>
      <c r="AP444" s="67"/>
      <c r="AQ444" s="67"/>
      <c r="AR444" s="68"/>
      <c r="AS444" s="66"/>
      <c r="AT444" s="67"/>
      <c r="AU444" s="67"/>
      <c r="AV444" s="67"/>
      <c r="AW444" s="67"/>
      <c r="AX444" s="67"/>
      <c r="AY444" s="67"/>
      <c r="AZ444" s="67"/>
      <c r="BA444" s="67"/>
      <c r="BB444" s="68"/>
      <c r="BC444" s="66"/>
      <c r="BD444" s="69"/>
      <c r="BE444" s="69"/>
      <c r="BF444" s="69"/>
      <c r="BG444" s="69"/>
      <c r="BH444" s="69"/>
      <c r="BI444" s="69"/>
      <c r="BJ444" s="69"/>
      <c r="BK444" s="69"/>
      <c r="BL444" s="70"/>
      <c r="BM444" s="66"/>
      <c r="BN444" s="69"/>
      <c r="BO444" s="69"/>
      <c r="BP444" s="69"/>
      <c r="BQ444" s="69"/>
      <c r="BR444" s="69"/>
      <c r="BS444" s="69"/>
      <c r="BT444" s="69"/>
      <c r="BU444" s="69"/>
      <c r="BV444" s="70"/>
      <c r="BW444" s="73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2"/>
      <c r="DT444" s="73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2"/>
    </row>
    <row r="445" spans="1:172" x14ac:dyDescent="0.2">
      <c r="A445" s="62" t="str">
        <f t="shared" si="2111"/>
        <v>JARI1</v>
      </c>
      <c r="B445" s="63" t="s">
        <v>138</v>
      </c>
      <c r="C445" s="20"/>
      <c r="D445" s="41"/>
      <c r="E445" s="41"/>
      <c r="F445" s="41"/>
      <c r="G445" s="41"/>
      <c r="H445" s="41"/>
      <c r="I445" s="20"/>
      <c r="J445" s="64" t="str">
        <f t="shared" si="2110"/>
        <v/>
      </c>
      <c r="K445" s="41"/>
      <c r="L445" s="64"/>
      <c r="M445" s="64"/>
      <c r="N445" s="64"/>
      <c r="O445" s="64"/>
      <c r="P445" s="64"/>
      <c r="Q445" s="64"/>
      <c r="R445" s="64"/>
      <c r="S445" s="64"/>
      <c r="T445" s="64"/>
      <c r="U445" s="65"/>
      <c r="V445" s="20"/>
      <c r="W445" s="64"/>
      <c r="X445" s="41"/>
      <c r="Y445" s="64"/>
      <c r="Z445" s="64"/>
      <c r="AA445" s="64"/>
      <c r="AB445" s="64"/>
      <c r="AC445" s="64"/>
      <c r="AD445" s="64"/>
      <c r="AE445" s="64"/>
      <c r="AF445" s="64"/>
      <c r="AG445" s="64"/>
      <c r="AH445" s="65"/>
      <c r="AI445" s="66"/>
      <c r="AJ445" s="67"/>
      <c r="AK445" s="67"/>
      <c r="AL445" s="67"/>
      <c r="AM445" s="67"/>
      <c r="AN445" s="67"/>
      <c r="AO445" s="67"/>
      <c r="AP445" s="67"/>
      <c r="AQ445" s="67"/>
      <c r="AR445" s="68"/>
      <c r="AS445" s="66"/>
      <c r="AT445" s="67"/>
      <c r="AU445" s="67"/>
      <c r="AV445" s="67"/>
      <c r="AW445" s="67"/>
      <c r="AX445" s="67"/>
      <c r="AY445" s="67"/>
      <c r="AZ445" s="67"/>
      <c r="BA445" s="67"/>
      <c r="BB445" s="68"/>
      <c r="BC445" s="66"/>
      <c r="BD445" s="69"/>
      <c r="BE445" s="69"/>
      <c r="BF445" s="69"/>
      <c r="BG445" s="69"/>
      <c r="BH445" s="69"/>
      <c r="BI445" s="69"/>
      <c r="BJ445" s="69"/>
      <c r="BK445" s="69"/>
      <c r="BL445" s="70"/>
      <c r="BM445" s="66"/>
      <c r="BN445" s="69"/>
      <c r="BO445" s="69"/>
      <c r="BP445" s="69"/>
      <c r="BQ445" s="69"/>
      <c r="BR445" s="69"/>
      <c r="BS445" s="69"/>
      <c r="BT445" s="69"/>
      <c r="BU445" s="69"/>
      <c r="BV445" s="70"/>
      <c r="BW445" s="73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2"/>
      <c r="DT445" s="73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2"/>
    </row>
    <row r="446" spans="1:172" x14ac:dyDescent="0.2">
      <c r="A446" s="62" t="str">
        <f t="shared" si="2111"/>
        <v>JARI1</v>
      </c>
      <c r="B446" s="63" t="s">
        <v>139</v>
      </c>
      <c r="C446" s="20"/>
      <c r="D446" s="41"/>
      <c r="E446" s="41"/>
      <c r="F446" s="41"/>
      <c r="G446" s="41"/>
      <c r="H446" s="41"/>
      <c r="I446" s="20"/>
      <c r="J446" s="64" t="str">
        <f t="shared" si="2110"/>
        <v/>
      </c>
      <c r="K446" s="41"/>
      <c r="L446" s="64"/>
      <c r="M446" s="64"/>
      <c r="N446" s="64"/>
      <c r="O446" s="64"/>
      <c r="P446" s="64"/>
      <c r="Q446" s="64"/>
      <c r="R446" s="64"/>
      <c r="S446" s="64"/>
      <c r="T446" s="64"/>
      <c r="U446" s="65"/>
      <c r="V446" s="20"/>
      <c r="W446" s="64"/>
      <c r="X446" s="41"/>
      <c r="Y446" s="64"/>
      <c r="Z446" s="64"/>
      <c r="AA446" s="64"/>
      <c r="AB446" s="64"/>
      <c r="AC446" s="64"/>
      <c r="AD446" s="64"/>
      <c r="AE446" s="64"/>
      <c r="AF446" s="64"/>
      <c r="AG446" s="64"/>
      <c r="AH446" s="65"/>
      <c r="AI446" s="66"/>
      <c r="AJ446" s="67"/>
      <c r="AK446" s="67"/>
      <c r="AL446" s="67"/>
      <c r="AM446" s="67"/>
      <c r="AN446" s="67"/>
      <c r="AO446" s="67"/>
      <c r="AP446" s="67"/>
      <c r="AQ446" s="67"/>
      <c r="AR446" s="68"/>
      <c r="AS446" s="66"/>
      <c r="AT446" s="67"/>
      <c r="AU446" s="67"/>
      <c r="AV446" s="67"/>
      <c r="AW446" s="67"/>
      <c r="AX446" s="67"/>
      <c r="AY446" s="67"/>
      <c r="AZ446" s="67"/>
      <c r="BA446" s="67"/>
      <c r="BB446" s="68"/>
      <c r="BC446" s="66"/>
      <c r="BD446" s="69"/>
      <c r="BE446" s="69"/>
      <c r="BF446" s="69"/>
      <c r="BG446" s="69"/>
      <c r="BH446" s="69"/>
      <c r="BI446" s="69"/>
      <c r="BJ446" s="69"/>
      <c r="BK446" s="69"/>
      <c r="BL446" s="70"/>
      <c r="BM446" s="66"/>
      <c r="BN446" s="69"/>
      <c r="BO446" s="69"/>
      <c r="BP446" s="69"/>
      <c r="BQ446" s="69"/>
      <c r="BR446" s="69"/>
      <c r="BS446" s="69"/>
      <c r="BT446" s="69"/>
      <c r="BU446" s="69"/>
      <c r="BV446" s="70"/>
      <c r="BW446" s="73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2"/>
      <c r="DT446" s="73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2"/>
    </row>
    <row r="447" spans="1:172" x14ac:dyDescent="0.2">
      <c r="A447" s="62" t="str">
        <f t="shared" si="2111"/>
        <v>JARI1</v>
      </c>
      <c r="B447" s="63" t="s">
        <v>140</v>
      </c>
      <c r="C447" s="20"/>
      <c r="D447" s="41"/>
      <c r="E447" s="41"/>
      <c r="F447" s="41"/>
      <c r="G447" s="41"/>
      <c r="H447" s="41"/>
      <c r="I447" s="20"/>
      <c r="J447" s="64" t="str">
        <f t="shared" si="2110"/>
        <v/>
      </c>
      <c r="K447" s="41"/>
      <c r="L447" s="64"/>
      <c r="M447" s="64"/>
      <c r="N447" s="64"/>
      <c r="O447" s="64"/>
      <c r="P447" s="64"/>
      <c r="Q447" s="64"/>
      <c r="R447" s="64"/>
      <c r="S447" s="64"/>
      <c r="T447" s="64"/>
      <c r="U447" s="65"/>
      <c r="V447" s="20"/>
      <c r="W447" s="64"/>
      <c r="X447" s="41"/>
      <c r="Y447" s="64"/>
      <c r="Z447" s="64"/>
      <c r="AA447" s="64"/>
      <c r="AB447" s="64"/>
      <c r="AC447" s="64"/>
      <c r="AD447" s="64"/>
      <c r="AE447" s="64"/>
      <c r="AF447" s="64"/>
      <c r="AG447" s="64"/>
      <c r="AH447" s="65"/>
      <c r="AI447" s="66"/>
      <c r="AJ447" s="67"/>
      <c r="AK447" s="67"/>
      <c r="AL447" s="67"/>
      <c r="AM447" s="67"/>
      <c r="AN447" s="67"/>
      <c r="AO447" s="67"/>
      <c r="AP447" s="67"/>
      <c r="AQ447" s="67"/>
      <c r="AR447" s="68"/>
      <c r="AS447" s="66"/>
      <c r="AT447" s="67"/>
      <c r="AU447" s="67"/>
      <c r="AV447" s="67"/>
      <c r="AW447" s="67"/>
      <c r="AX447" s="67"/>
      <c r="AY447" s="67"/>
      <c r="AZ447" s="67"/>
      <c r="BA447" s="67"/>
      <c r="BB447" s="68"/>
      <c r="BC447" s="66"/>
      <c r="BD447" s="69"/>
      <c r="BE447" s="69"/>
      <c r="BF447" s="69"/>
      <c r="BG447" s="69"/>
      <c r="BH447" s="69"/>
      <c r="BI447" s="69"/>
      <c r="BJ447" s="69"/>
      <c r="BK447" s="69"/>
      <c r="BL447" s="70"/>
      <c r="BM447" s="66"/>
      <c r="BN447" s="69"/>
      <c r="BO447" s="69"/>
      <c r="BP447" s="69"/>
      <c r="BQ447" s="69"/>
      <c r="BR447" s="69"/>
      <c r="BS447" s="69"/>
      <c r="BT447" s="69"/>
      <c r="BU447" s="69"/>
      <c r="BV447" s="70"/>
      <c r="BW447" s="73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2"/>
      <c r="DT447" s="73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2"/>
    </row>
    <row r="448" spans="1:172" x14ac:dyDescent="0.2">
      <c r="A448" s="62" t="str">
        <f t="shared" si="2111"/>
        <v>JARI1</v>
      </c>
      <c r="B448" s="63" t="s">
        <v>141</v>
      </c>
      <c r="C448" s="20"/>
      <c r="D448" s="41"/>
      <c r="E448" s="41"/>
      <c r="F448" s="41"/>
      <c r="G448" s="41"/>
      <c r="H448" s="41"/>
      <c r="I448" s="20"/>
      <c r="J448" s="64" t="str">
        <f t="shared" si="2110"/>
        <v/>
      </c>
      <c r="K448" s="41"/>
      <c r="L448" s="64"/>
      <c r="M448" s="64"/>
      <c r="N448" s="64"/>
      <c r="O448" s="64"/>
      <c r="P448" s="64"/>
      <c r="Q448" s="64"/>
      <c r="R448" s="64"/>
      <c r="S448" s="64"/>
      <c r="T448" s="64"/>
      <c r="U448" s="65"/>
      <c r="V448" s="20"/>
      <c r="W448" s="64"/>
      <c r="X448" s="41"/>
      <c r="Y448" s="64"/>
      <c r="Z448" s="64"/>
      <c r="AA448" s="64"/>
      <c r="AB448" s="64"/>
      <c r="AC448" s="64"/>
      <c r="AD448" s="64"/>
      <c r="AE448" s="64"/>
      <c r="AF448" s="64"/>
      <c r="AG448" s="64"/>
      <c r="AH448" s="65"/>
      <c r="AI448" s="66"/>
      <c r="AJ448" s="67"/>
      <c r="AK448" s="67"/>
      <c r="AL448" s="67"/>
      <c r="AM448" s="67"/>
      <c r="AN448" s="67"/>
      <c r="AO448" s="67"/>
      <c r="AP448" s="67"/>
      <c r="AQ448" s="67"/>
      <c r="AR448" s="68"/>
      <c r="AS448" s="66"/>
      <c r="AT448" s="67"/>
      <c r="AU448" s="67"/>
      <c r="AV448" s="67"/>
      <c r="AW448" s="67"/>
      <c r="AX448" s="67"/>
      <c r="AY448" s="67"/>
      <c r="AZ448" s="67"/>
      <c r="BA448" s="67"/>
      <c r="BB448" s="68"/>
      <c r="BC448" s="66"/>
      <c r="BD448" s="69"/>
      <c r="BE448" s="69"/>
      <c r="BF448" s="69"/>
      <c r="BG448" s="69"/>
      <c r="BH448" s="69"/>
      <c r="BI448" s="69"/>
      <c r="BJ448" s="69"/>
      <c r="BK448" s="69"/>
      <c r="BL448" s="70"/>
      <c r="BM448" s="66"/>
      <c r="BN448" s="69"/>
      <c r="BO448" s="69"/>
      <c r="BP448" s="69"/>
      <c r="BQ448" s="69"/>
      <c r="BR448" s="69"/>
      <c r="BS448" s="69"/>
      <c r="BT448" s="69"/>
      <c r="BU448" s="69"/>
      <c r="BV448" s="70"/>
      <c r="BW448" s="73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2"/>
      <c r="DT448" s="73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2"/>
    </row>
    <row r="449" spans="1:172" x14ac:dyDescent="0.2">
      <c r="A449" s="62" t="str">
        <f t="shared" si="2111"/>
        <v>JARI1</v>
      </c>
      <c r="B449" s="63" t="s">
        <v>142</v>
      </c>
      <c r="C449" s="20"/>
      <c r="D449" s="41"/>
      <c r="E449" s="41"/>
      <c r="F449" s="41"/>
      <c r="G449" s="41"/>
      <c r="H449" s="41"/>
      <c r="I449" s="20"/>
      <c r="J449" s="64" t="str">
        <f t="shared" si="2110"/>
        <v/>
      </c>
      <c r="K449" s="41"/>
      <c r="L449" s="64"/>
      <c r="M449" s="64"/>
      <c r="N449" s="64"/>
      <c r="O449" s="64"/>
      <c r="P449" s="64"/>
      <c r="Q449" s="64"/>
      <c r="R449" s="64"/>
      <c r="S449" s="64"/>
      <c r="T449" s="64"/>
      <c r="U449" s="65"/>
      <c r="V449" s="20"/>
      <c r="W449" s="64"/>
      <c r="X449" s="41"/>
      <c r="Y449" s="64"/>
      <c r="Z449" s="64"/>
      <c r="AA449" s="64"/>
      <c r="AB449" s="64"/>
      <c r="AC449" s="64"/>
      <c r="AD449" s="64"/>
      <c r="AE449" s="64"/>
      <c r="AF449" s="64"/>
      <c r="AG449" s="64"/>
      <c r="AH449" s="65"/>
      <c r="AI449" s="66"/>
      <c r="AJ449" s="67"/>
      <c r="AK449" s="67"/>
      <c r="AL449" s="67"/>
      <c r="AM449" s="67"/>
      <c r="AN449" s="67"/>
      <c r="AO449" s="67"/>
      <c r="AP449" s="67"/>
      <c r="AQ449" s="67"/>
      <c r="AR449" s="68"/>
      <c r="AS449" s="66"/>
      <c r="AT449" s="67"/>
      <c r="AU449" s="67"/>
      <c r="AV449" s="67"/>
      <c r="AW449" s="67"/>
      <c r="AX449" s="67"/>
      <c r="AY449" s="67"/>
      <c r="AZ449" s="67"/>
      <c r="BA449" s="67"/>
      <c r="BB449" s="68"/>
      <c r="BC449" s="66"/>
      <c r="BD449" s="69"/>
      <c r="BE449" s="69"/>
      <c r="BF449" s="69"/>
      <c r="BG449" s="69"/>
      <c r="BH449" s="69"/>
      <c r="BI449" s="69"/>
      <c r="BJ449" s="69"/>
      <c r="BK449" s="69"/>
      <c r="BL449" s="70"/>
      <c r="BM449" s="66"/>
      <c r="BN449" s="69"/>
      <c r="BO449" s="69"/>
      <c r="BP449" s="69"/>
      <c r="BQ449" s="69"/>
      <c r="BR449" s="69"/>
      <c r="BS449" s="69"/>
      <c r="BT449" s="69"/>
      <c r="BU449" s="69"/>
      <c r="BV449" s="70"/>
      <c r="BW449" s="73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2"/>
      <c r="DT449" s="73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2"/>
    </row>
    <row r="450" spans="1:172" s="27" customFormat="1" ht="12" thickBot="1" x14ac:dyDescent="0.25">
      <c r="A450" s="86"/>
      <c r="B450" s="95"/>
      <c r="C450" s="96"/>
      <c r="D450" s="53"/>
      <c r="E450" s="53"/>
      <c r="F450" s="53"/>
      <c r="G450" s="53"/>
      <c r="H450" s="53"/>
      <c r="I450" s="96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4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4"/>
      <c r="AI450" s="96"/>
      <c r="AJ450" s="97"/>
      <c r="AK450" s="97"/>
      <c r="AL450" s="97"/>
      <c r="AM450" s="97"/>
      <c r="AN450" s="97"/>
      <c r="AO450" s="97"/>
      <c r="AP450" s="97"/>
      <c r="AQ450" s="97"/>
      <c r="AR450" s="98"/>
      <c r="AS450" s="96"/>
      <c r="AT450" s="97"/>
      <c r="AU450" s="97"/>
      <c r="AV450" s="97"/>
      <c r="AW450" s="97"/>
      <c r="AX450" s="97"/>
      <c r="AY450" s="97"/>
      <c r="AZ450" s="97"/>
      <c r="BA450" s="97"/>
      <c r="BB450" s="98"/>
      <c r="BC450" s="96"/>
      <c r="BD450" s="99"/>
      <c r="BE450" s="99"/>
      <c r="BF450" s="99"/>
      <c r="BG450" s="99"/>
      <c r="BH450" s="99"/>
      <c r="BI450" s="99"/>
      <c r="BJ450" s="99"/>
      <c r="BK450" s="99"/>
      <c r="BL450" s="100"/>
      <c r="BM450" s="96"/>
      <c r="BN450" s="99"/>
      <c r="BO450" s="99"/>
      <c r="BP450" s="99"/>
      <c r="BQ450" s="99"/>
      <c r="BR450" s="99"/>
      <c r="BS450" s="99"/>
      <c r="BT450" s="99"/>
      <c r="BU450" s="99"/>
      <c r="BV450" s="100"/>
      <c r="BW450" s="101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/>
      <c r="DQ450" s="102"/>
      <c r="DR450" s="102"/>
      <c r="DS450" s="103"/>
      <c r="DT450" s="101"/>
      <c r="DU450" s="102"/>
      <c r="DV450" s="102"/>
      <c r="DW450" s="102"/>
      <c r="DX450" s="102"/>
      <c r="DY450" s="102"/>
      <c r="DZ450" s="102"/>
      <c r="EA450" s="102"/>
      <c r="EB450" s="102"/>
      <c r="EC450" s="102"/>
      <c r="ED450" s="102"/>
      <c r="EE450" s="102"/>
      <c r="EF450" s="102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2"/>
      <c r="EQ450" s="102"/>
      <c r="ER450" s="102"/>
      <c r="ES450" s="102"/>
      <c r="ET450" s="102"/>
      <c r="EU450" s="102"/>
      <c r="EV450" s="102"/>
      <c r="EW450" s="102"/>
      <c r="EX450" s="102"/>
      <c r="EY450" s="102"/>
      <c r="EZ450" s="102"/>
      <c r="FA450" s="102"/>
      <c r="FB450" s="102"/>
      <c r="FC450" s="102"/>
      <c r="FD450" s="102"/>
      <c r="FE450" s="102"/>
      <c r="FF450" s="102"/>
      <c r="FG450" s="102"/>
      <c r="FH450" s="102"/>
      <c r="FI450" s="102"/>
      <c r="FJ450" s="102"/>
      <c r="FK450" s="102"/>
      <c r="FL450" s="102"/>
      <c r="FM450" s="102"/>
      <c r="FN450" s="102"/>
      <c r="FO450" s="102"/>
      <c r="FP450" s="103"/>
    </row>
  </sheetData>
  <mergeCells count="9">
    <mergeCell ref="DT1:FP1"/>
    <mergeCell ref="A1:B1"/>
    <mergeCell ref="AI1:AR1"/>
    <mergeCell ref="AS1:BB1"/>
    <mergeCell ref="BC1:BL1"/>
    <mergeCell ref="BM1:BV1"/>
    <mergeCell ref="I1:U1"/>
    <mergeCell ref="V1:AH1"/>
    <mergeCell ref="BW1:D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20"/>
  <sheetViews>
    <sheetView workbookViewId="0">
      <selection activeCell="G10" sqref="G10"/>
    </sheetView>
  </sheetViews>
  <sheetFormatPr defaultRowHeight="11.25" x14ac:dyDescent="0.2"/>
  <cols>
    <col min="1" max="1" width="17.42578125" style="4" bestFit="1" customWidth="1"/>
    <col min="2" max="2" width="7.7109375" style="4" bestFit="1" customWidth="1"/>
    <col min="3" max="10" width="9.140625" style="4"/>
    <col min="11" max="11" width="17.42578125" style="4" bestFit="1" customWidth="1"/>
    <col min="12" max="12" width="7.7109375" style="4" bestFit="1" customWidth="1"/>
    <col min="13" max="22" width="9.140625" style="4"/>
    <col min="23" max="16384" width="9.140625" style="1"/>
  </cols>
  <sheetData>
    <row r="1" spans="1:20" x14ac:dyDescent="0.2">
      <c r="A1" s="139"/>
      <c r="B1" s="140"/>
      <c r="C1" s="141" t="s">
        <v>164</v>
      </c>
      <c r="D1" s="142"/>
      <c r="E1" s="142"/>
      <c r="F1" s="142"/>
      <c r="G1" s="142"/>
      <c r="H1" s="142"/>
      <c r="I1" s="142"/>
      <c r="J1" s="143"/>
      <c r="K1" s="139"/>
      <c r="L1" s="140"/>
      <c r="M1" s="142" t="s">
        <v>143</v>
      </c>
      <c r="N1" s="142"/>
      <c r="O1" s="142"/>
      <c r="P1" s="142"/>
      <c r="Q1" s="142"/>
      <c r="R1" s="142"/>
      <c r="S1" s="142"/>
      <c r="T1" s="143"/>
    </row>
    <row r="2" spans="1:20" ht="23.25" thickBot="1" x14ac:dyDescent="0.25">
      <c r="A2" s="12" t="s">
        <v>10</v>
      </c>
      <c r="B2" s="14" t="s">
        <v>85</v>
      </c>
      <c r="C2" s="128" t="s">
        <v>86</v>
      </c>
      <c r="D2" s="128" t="s">
        <v>87</v>
      </c>
      <c r="E2" s="128" t="s">
        <v>125</v>
      </c>
      <c r="F2" s="128" t="s">
        <v>92</v>
      </c>
      <c r="G2" s="128" t="s">
        <v>91</v>
      </c>
      <c r="H2" s="128" t="s">
        <v>90</v>
      </c>
      <c r="I2" s="128" t="s">
        <v>89</v>
      </c>
      <c r="J2" s="129" t="s">
        <v>88</v>
      </c>
      <c r="K2" s="12" t="s">
        <v>10</v>
      </c>
      <c r="L2" s="14" t="s">
        <v>85</v>
      </c>
      <c r="M2" s="128" t="s">
        <v>86</v>
      </c>
      <c r="N2" s="128" t="s">
        <v>87</v>
      </c>
      <c r="O2" s="128" t="s">
        <v>125</v>
      </c>
      <c r="P2" s="128" t="s">
        <v>92</v>
      </c>
      <c r="Q2" s="128" t="s">
        <v>91</v>
      </c>
      <c r="R2" s="128" t="s">
        <v>90</v>
      </c>
      <c r="S2" s="128" t="s">
        <v>89</v>
      </c>
      <c r="T2" s="129" t="s">
        <v>88</v>
      </c>
    </row>
    <row r="3" spans="1:20" x14ac:dyDescent="0.2">
      <c r="A3" s="27" t="s">
        <v>95</v>
      </c>
      <c r="B3" s="11" t="str">
        <f>Species!B145</f>
        <v>2000-04</v>
      </c>
      <c r="C3" s="131">
        <f>Species!N145</f>
        <v>14.347488801539422</v>
      </c>
      <c r="D3" s="132">
        <f>Species!O145</f>
        <v>3.1030298421572704</v>
      </c>
      <c r="E3" s="132">
        <f>Species!P145</f>
        <v>4.8754778481034604</v>
      </c>
      <c r="F3" s="132">
        <f>Species!Q145</f>
        <v>2.0530225608487624</v>
      </c>
      <c r="G3" s="132">
        <f>Species!R145</f>
        <v>0.17822452725192425</v>
      </c>
      <c r="H3" s="132">
        <f>Species!S145</f>
        <v>0.73362208404410245</v>
      </c>
      <c r="I3" s="132">
        <f>Species!T145</f>
        <v>0.12545278716801886</v>
      </c>
      <c r="J3" s="133">
        <f>Species!U145</f>
        <v>10</v>
      </c>
      <c r="K3" s="27" t="s">
        <v>95</v>
      </c>
      <c r="L3" s="13" t="str">
        <f>B3</f>
        <v>2000-04</v>
      </c>
      <c r="M3" s="131">
        <f>Species!AA145</f>
        <v>157.31669699652176</v>
      </c>
      <c r="N3" s="132">
        <f>Species!AB145</f>
        <v>2.0329776486956521</v>
      </c>
      <c r="O3" s="132">
        <f>Species!AC145</f>
        <v>9.3563937556521743</v>
      </c>
      <c r="P3" s="132">
        <f>Species!AD145</f>
        <v>3.9550986956521741</v>
      </c>
      <c r="Q3" s="132">
        <f>Species!AE145</f>
        <v>0.70174666260869567</v>
      </c>
      <c r="R3" s="132">
        <f>Species!AF145</f>
        <v>1.2298407704347825</v>
      </c>
      <c r="S3" s="132">
        <f>Species!AG145</f>
        <v>7.0750929565217391E-2</v>
      </c>
      <c r="T3" s="133">
        <f>Species!AH145</f>
        <v>10</v>
      </c>
    </row>
    <row r="4" spans="1:20" x14ac:dyDescent="0.2">
      <c r="A4" s="27" t="s">
        <v>83</v>
      </c>
      <c r="B4" s="11" t="str">
        <f>Species!B158</f>
        <v>2013-17</v>
      </c>
      <c r="C4" s="134">
        <f>Species!N158</f>
        <v>5.9610372081686434</v>
      </c>
      <c r="D4" s="11">
        <f>Species!O158</f>
        <v>1.4186029571805006</v>
      </c>
      <c r="E4" s="11">
        <f>Species!P158</f>
        <v>2.1489570905797097</v>
      </c>
      <c r="F4" s="11">
        <f>Species!Q158</f>
        <v>0.78309628458498015</v>
      </c>
      <c r="G4" s="11">
        <f>Species!R158</f>
        <v>9.3869867588932815E-2</v>
      </c>
      <c r="H4" s="11">
        <f>Species!S158</f>
        <v>0.7954523972332016</v>
      </c>
      <c r="I4" s="11">
        <f>Species!T158</f>
        <v>9.7057082015810286E-2</v>
      </c>
      <c r="J4" s="5">
        <f>Species!U158</f>
        <v>10</v>
      </c>
      <c r="K4" s="27" t="s">
        <v>83</v>
      </c>
      <c r="L4" s="13" t="str">
        <f t="shared" ref="L4:L18" si="0">B4</f>
        <v>2013-17</v>
      </c>
      <c r="M4" s="134">
        <f>Species!AA158</f>
        <v>36.590202807971011</v>
      </c>
      <c r="N4" s="11">
        <f>Species!AB158</f>
        <v>6.4607418115942021</v>
      </c>
      <c r="O4" s="11">
        <f>Species!AC158</f>
        <v>5.9540408804347829</v>
      </c>
      <c r="P4" s="11">
        <f>Species!AD158</f>
        <v>2.1221431884057971</v>
      </c>
      <c r="Q4" s="11">
        <f>Species!AE158</f>
        <v>0.24775360507246375</v>
      </c>
      <c r="R4" s="11">
        <f>Species!AF158</f>
        <v>1.6396109492753623</v>
      </c>
      <c r="S4" s="11">
        <f>Species!AG158</f>
        <v>0.12502153985507247</v>
      </c>
      <c r="T4" s="5">
        <f>Species!AH158</f>
        <v>10</v>
      </c>
    </row>
    <row r="5" spans="1:20" x14ac:dyDescent="0.2">
      <c r="A5" s="27" t="s">
        <v>122</v>
      </c>
      <c r="B5" s="11" t="str">
        <f>Species!B369</f>
        <v>2000-04</v>
      </c>
      <c r="C5" s="134">
        <f>Species!N369</f>
        <v>11.163880430404074</v>
      </c>
      <c r="D5" s="11">
        <f>Species!O369</f>
        <v>4.1645533743944849</v>
      </c>
      <c r="E5" s="11">
        <f>Species!P369</f>
        <v>2.8683919731641359</v>
      </c>
      <c r="F5" s="11">
        <f>Species!Q369</f>
        <v>1.596488613827058</v>
      </c>
      <c r="G5" s="11">
        <f>Species!R369</f>
        <v>0.15733308052740547</v>
      </c>
      <c r="H5" s="11">
        <f>Species!S369</f>
        <v>1.0978434396564534</v>
      </c>
      <c r="I5" s="11">
        <f>Species!T369</f>
        <v>0.14701974564870673</v>
      </c>
      <c r="J5" s="5">
        <f>Species!U369</f>
        <v>10</v>
      </c>
      <c r="K5" s="27" t="s">
        <v>122</v>
      </c>
      <c r="L5" s="13" t="str">
        <f t="shared" si="0"/>
        <v>2000-04</v>
      </c>
      <c r="M5" s="134">
        <f>Species!AA369</f>
        <v>149.85688052450593</v>
      </c>
      <c r="N5" s="11">
        <f>Species!AB369</f>
        <v>6.0081915192358366</v>
      </c>
      <c r="O5" s="11">
        <f>Species!AC369</f>
        <v>9.9109861380764173</v>
      </c>
      <c r="P5" s="11">
        <f>Species!AD369</f>
        <v>4.7950122134387358</v>
      </c>
      <c r="Q5" s="11">
        <f>Species!AE369</f>
        <v>0.65955939268774699</v>
      </c>
      <c r="R5" s="11">
        <f>Species!AF369</f>
        <v>2.0428472573122529</v>
      </c>
      <c r="S5" s="11">
        <f>Species!AG369</f>
        <v>8.5642859222661391E-2</v>
      </c>
      <c r="T5" s="5">
        <f>Species!AH369</f>
        <v>10</v>
      </c>
    </row>
    <row r="6" spans="1:20" x14ac:dyDescent="0.2">
      <c r="A6" s="27" t="s">
        <v>83</v>
      </c>
      <c r="B6" s="11" t="str">
        <f>Species!B382</f>
        <v>2013-17</v>
      </c>
      <c r="C6" s="134">
        <f>Species!N382</f>
        <v>5.0404652213438741</v>
      </c>
      <c r="D6" s="11">
        <f>Species!O382</f>
        <v>1.9975722173913044</v>
      </c>
      <c r="E6" s="11">
        <f>Species!P382</f>
        <v>2.073103948616601</v>
      </c>
      <c r="F6" s="11">
        <f>Species!Q382</f>
        <v>0.71680679841897232</v>
      </c>
      <c r="G6" s="11">
        <f>Species!R382</f>
        <v>8.3852482213438745E-2</v>
      </c>
      <c r="H6" s="11">
        <f>Species!S382</f>
        <v>0.99157596442687745</v>
      </c>
      <c r="I6" s="11">
        <f>Species!T382</f>
        <v>0.12981256521739132</v>
      </c>
      <c r="J6" s="5">
        <f>Species!U382</f>
        <v>10</v>
      </c>
      <c r="K6" s="27" t="s">
        <v>83</v>
      </c>
      <c r="L6" s="13" t="str">
        <f t="shared" si="0"/>
        <v>2013-17</v>
      </c>
      <c r="M6" s="134">
        <f>Species!AA382</f>
        <v>31.516257485507246</v>
      </c>
      <c r="N6" s="11">
        <f>Species!AB382</f>
        <v>9.5648681123188393</v>
      </c>
      <c r="O6" s="11">
        <f>Species!AC382</f>
        <v>6.0961347210144927</v>
      </c>
      <c r="P6" s="11">
        <f>Species!AD382</f>
        <v>2.3171400362318839</v>
      </c>
      <c r="Q6" s="11">
        <f>Species!AE382</f>
        <v>0.208738463768116</v>
      </c>
      <c r="R6" s="11">
        <f>Species!AF382</f>
        <v>1.7686890652173912</v>
      </c>
      <c r="S6" s="11">
        <f>Species!AG382</f>
        <v>0.20410636231884061</v>
      </c>
      <c r="T6" s="5">
        <f>Species!AH382</f>
        <v>10</v>
      </c>
    </row>
    <row r="7" spans="1:20" x14ac:dyDescent="0.2">
      <c r="A7" s="27" t="s">
        <v>121</v>
      </c>
      <c r="B7" s="11" t="str">
        <f>Species!B425</f>
        <v>2000-04</v>
      </c>
      <c r="C7" s="134">
        <f>Species!N425</f>
        <v>17.475758014657444</v>
      </c>
      <c r="D7" s="11">
        <f>Species!O425</f>
        <v>3.7345900086462454</v>
      </c>
      <c r="E7" s="11">
        <f>Species!P425</f>
        <v>5.5603894021739135</v>
      </c>
      <c r="F7" s="11">
        <f>Species!Q425</f>
        <v>2.9687587285902506</v>
      </c>
      <c r="G7" s="11">
        <f>Species!R425</f>
        <v>0.24519698863636363</v>
      </c>
      <c r="H7" s="11">
        <f>Species!S425</f>
        <v>1.2343169911067193</v>
      </c>
      <c r="I7" s="11">
        <f>Species!T425</f>
        <v>7.7154004446640306E-2</v>
      </c>
      <c r="J7" s="5">
        <f>Species!U425</f>
        <v>11</v>
      </c>
      <c r="K7" s="27" t="s">
        <v>121</v>
      </c>
      <c r="L7" s="13" t="str">
        <f t="shared" si="0"/>
        <v>2000-04</v>
      </c>
      <c r="M7" s="134">
        <f>Species!AA425</f>
        <v>131.83473698605073</v>
      </c>
      <c r="N7" s="11">
        <f>Species!AB425</f>
        <v>4.949269592572465</v>
      </c>
      <c r="O7" s="11">
        <f>Species!AC425</f>
        <v>15.508154852536231</v>
      </c>
      <c r="P7" s="11">
        <f>Species!AD425</f>
        <v>6.2458073731884056</v>
      </c>
      <c r="Q7" s="11">
        <f>Species!AE425</f>
        <v>0.80280499619565227</v>
      </c>
      <c r="R7" s="11">
        <f>Species!AF425</f>
        <v>2.7231960902173915</v>
      </c>
      <c r="S7" s="11">
        <f>Species!AG425</f>
        <v>0.2485164277173913</v>
      </c>
      <c r="T7" s="5">
        <f>Species!AH425</f>
        <v>11</v>
      </c>
    </row>
    <row r="8" spans="1:20" x14ac:dyDescent="0.2">
      <c r="A8" s="27" t="s">
        <v>83</v>
      </c>
      <c r="B8" s="11" t="str">
        <f>Species!B438</f>
        <v>2013-17</v>
      </c>
      <c r="C8" s="134">
        <f>Species!N438</f>
        <v>7.058096474637682</v>
      </c>
      <c r="D8" s="11">
        <f>Species!O438</f>
        <v>1.7039521775362316</v>
      </c>
      <c r="E8" s="11">
        <f>Species!P438</f>
        <v>3.8134348260869571</v>
      </c>
      <c r="F8" s="11">
        <f>Species!Q438</f>
        <v>1.5138065217391303</v>
      </c>
      <c r="G8" s="11">
        <f>Species!R438</f>
        <v>0.1387826449275362</v>
      </c>
      <c r="H8" s="11">
        <f>Species!S438</f>
        <v>1.4633439891304347</v>
      </c>
      <c r="I8" s="11">
        <f>Species!T438</f>
        <v>0.13006541666666668</v>
      </c>
      <c r="J8" s="5">
        <f>Species!U438</f>
        <v>11</v>
      </c>
      <c r="K8" s="27" t="s">
        <v>83</v>
      </c>
      <c r="L8" s="13" t="str">
        <f t="shared" si="0"/>
        <v>2013-17</v>
      </c>
      <c r="M8" s="134">
        <f>Species!AA438</f>
        <v>30.422662249999995</v>
      </c>
      <c r="N8" s="11">
        <f>Species!AB438</f>
        <v>5.9052245000000001</v>
      </c>
      <c r="O8" s="11">
        <f>Species!AC438</f>
        <v>9.6662015833333346</v>
      </c>
      <c r="P8" s="11">
        <f>Species!AD438</f>
        <v>3.8610691666666668</v>
      </c>
      <c r="Q8" s="11">
        <f>Species!AE438</f>
        <v>0.25105366666666667</v>
      </c>
      <c r="R8" s="11">
        <f>Species!AF438</f>
        <v>1.7149477499999999</v>
      </c>
      <c r="S8" s="11">
        <f>Species!AG438</f>
        <v>0.15113166666666666</v>
      </c>
      <c r="T8" s="5">
        <f>Species!AH438</f>
        <v>11</v>
      </c>
    </row>
    <row r="9" spans="1:20" x14ac:dyDescent="0.2">
      <c r="A9" s="27" t="s">
        <v>96</v>
      </c>
      <c r="B9" s="11" t="str">
        <f>Species!B89</f>
        <v>2000-04</v>
      </c>
      <c r="C9" s="134">
        <f>Species!N89</f>
        <v>14.825631315716169</v>
      </c>
      <c r="D9" s="11">
        <f>Species!O89</f>
        <v>3.8552436869941653</v>
      </c>
      <c r="E9" s="11">
        <f>Species!P89</f>
        <v>4.5437749325145864</v>
      </c>
      <c r="F9" s="11">
        <f>Species!Q89</f>
        <v>2.4148188462262374</v>
      </c>
      <c r="G9" s="11">
        <f>Species!R89</f>
        <v>0.2342047984377941</v>
      </c>
      <c r="H9" s="11">
        <f>Species!S89</f>
        <v>3.2038271658761532</v>
      </c>
      <c r="I9" s="11">
        <f>Species!T89</f>
        <v>1.3609376646245059</v>
      </c>
      <c r="J9" s="5">
        <f>Species!U89</f>
        <v>12</v>
      </c>
      <c r="K9" s="27" t="s">
        <v>96</v>
      </c>
      <c r="L9" s="13" t="str">
        <f t="shared" si="0"/>
        <v>2000-04</v>
      </c>
      <c r="M9" s="134">
        <f>Species!AA89</f>
        <v>119.03087578744589</v>
      </c>
      <c r="N9" s="11">
        <f>Species!AB89</f>
        <v>12.732332287445885</v>
      </c>
      <c r="O9" s="11">
        <f>Species!AC89</f>
        <v>13.002017967532471</v>
      </c>
      <c r="P9" s="11">
        <f>Species!AD89</f>
        <v>5.5658005367965364</v>
      </c>
      <c r="Q9" s="11">
        <f>Species!AE89</f>
        <v>0.78036451987013</v>
      </c>
      <c r="R9" s="11">
        <f>Species!AF89</f>
        <v>3.9336066071428575</v>
      </c>
      <c r="S9" s="11">
        <f>Species!AG89</f>
        <v>0.25052250601731602</v>
      </c>
      <c r="T9" s="5">
        <f>Species!AH89</f>
        <v>12</v>
      </c>
    </row>
    <row r="10" spans="1:20" x14ac:dyDescent="0.2">
      <c r="A10" s="27" t="s">
        <v>83</v>
      </c>
      <c r="B10" s="11" t="str">
        <f>Species!B102</f>
        <v>2013-17</v>
      </c>
      <c r="C10" s="134">
        <f>Species!N102</f>
        <v>7.116580687747037</v>
      </c>
      <c r="D10" s="11">
        <f>Species!O102</f>
        <v>2.5549422292490123</v>
      </c>
      <c r="E10" s="11">
        <f>Species!P102</f>
        <v>3.7827400948616599</v>
      </c>
      <c r="F10" s="11">
        <f>Species!Q102</f>
        <v>1.2397026086956522</v>
      </c>
      <c r="G10" s="11">
        <f>Species!R102</f>
        <v>0.14093885770750986</v>
      </c>
      <c r="H10" s="11">
        <f>Species!S102</f>
        <v>3.3337970671936761</v>
      </c>
      <c r="I10" s="11">
        <f>Species!T102</f>
        <v>1.6318162766798416</v>
      </c>
      <c r="J10" s="5">
        <f>Species!U102</f>
        <v>12</v>
      </c>
      <c r="K10" s="27" t="s">
        <v>83</v>
      </c>
      <c r="L10" s="13" t="str">
        <f t="shared" si="0"/>
        <v>2013-17</v>
      </c>
      <c r="M10" s="134">
        <f>Species!AA102</f>
        <v>27.561358184782609</v>
      </c>
      <c r="N10" s="11">
        <f>Species!AB102</f>
        <v>19.790729485507249</v>
      </c>
      <c r="O10" s="11">
        <f>Species!AC102</f>
        <v>9.22140009057971</v>
      </c>
      <c r="P10" s="11">
        <f>Species!AD102</f>
        <v>3.8667598913043477</v>
      </c>
      <c r="Q10" s="11">
        <f>Species!AE102</f>
        <v>0.28178290579710141</v>
      </c>
      <c r="R10" s="11">
        <f>Species!AF102</f>
        <v>4.7617627246376815</v>
      </c>
      <c r="S10" s="11">
        <f>Species!AG102</f>
        <v>1.140623293478261</v>
      </c>
      <c r="T10" s="5">
        <f>Species!AH102</f>
        <v>12</v>
      </c>
    </row>
    <row r="11" spans="1:20" x14ac:dyDescent="0.2">
      <c r="A11" s="27" t="s">
        <v>93</v>
      </c>
      <c r="B11" s="11" t="str">
        <f>Species!B257</f>
        <v>2000-04</v>
      </c>
      <c r="C11" s="134">
        <f>Species!N257</f>
        <v>4.4415799071146242</v>
      </c>
      <c r="D11" s="11">
        <f>Species!O257</f>
        <v>1.1535218972332015</v>
      </c>
      <c r="E11" s="11">
        <f>Species!P257</f>
        <v>1.2869589450592884</v>
      </c>
      <c r="F11" s="11">
        <f>Species!Q257</f>
        <v>0.59753355731225299</v>
      </c>
      <c r="G11" s="11">
        <f>Species!R257</f>
        <v>9.3514494861660066E-2</v>
      </c>
      <c r="H11" s="11">
        <f>Species!S257</f>
        <v>0.51455222648221355</v>
      </c>
      <c r="I11" s="11">
        <f>Species!T257</f>
        <v>5.0952935177865609E-2</v>
      </c>
      <c r="J11" s="5">
        <f>Species!U257</f>
        <v>11</v>
      </c>
      <c r="K11" s="27" t="s">
        <v>93</v>
      </c>
      <c r="L11" s="13" t="str">
        <f t="shared" si="0"/>
        <v>2000-04</v>
      </c>
      <c r="M11" s="134">
        <f>Species!AA257</f>
        <v>84.988635871070954</v>
      </c>
      <c r="N11" s="11">
        <f>Species!AB257</f>
        <v>8.6479022964991525</v>
      </c>
      <c r="O11" s="11">
        <f>Species!AC257</f>
        <v>9.650615703877282</v>
      </c>
      <c r="P11" s="11">
        <f>Species!AD257</f>
        <v>4.2023716233766235</v>
      </c>
      <c r="Q11" s="11">
        <f>Species!AE257</f>
        <v>0.54319809406173536</v>
      </c>
      <c r="R11" s="11">
        <f>Species!AF257</f>
        <v>1.6214463691699605</v>
      </c>
      <c r="S11" s="11">
        <f>Species!AG257</f>
        <v>9.1744480463015241E-2</v>
      </c>
      <c r="T11" s="5">
        <f>Species!AH257</f>
        <v>11</v>
      </c>
    </row>
    <row r="12" spans="1:20" x14ac:dyDescent="0.2">
      <c r="A12" s="27" t="s">
        <v>83</v>
      </c>
      <c r="B12" s="11" t="str">
        <f>Species!B270</f>
        <v>2013-17</v>
      </c>
      <c r="C12" s="134">
        <f>Species!N270</f>
        <v>2.544055063146998</v>
      </c>
      <c r="D12" s="11">
        <f>Species!O270</f>
        <v>0.87077829554865427</v>
      </c>
      <c r="E12" s="11">
        <f>Species!P270</f>
        <v>1.3614110584886128</v>
      </c>
      <c r="F12" s="11">
        <f>Species!Q270</f>
        <v>0.37649131469979302</v>
      </c>
      <c r="G12" s="11">
        <f>Species!R270</f>
        <v>5.3254767598343689E-2</v>
      </c>
      <c r="H12" s="11">
        <f>Species!S270</f>
        <v>0.640353930641822</v>
      </c>
      <c r="I12" s="11">
        <f>Species!T270</f>
        <v>0.14954739182194618</v>
      </c>
      <c r="J12" s="5">
        <f>Species!U270</f>
        <v>11</v>
      </c>
      <c r="K12" s="27" t="s">
        <v>83</v>
      </c>
      <c r="L12" s="13" t="str">
        <f t="shared" si="0"/>
        <v>2013-17</v>
      </c>
      <c r="M12" s="134">
        <f>Species!AA270</f>
        <v>19.028694204545452</v>
      </c>
      <c r="N12" s="11">
        <f>Species!AB270</f>
        <v>9.4498310984848466</v>
      </c>
      <c r="O12" s="11">
        <f>Species!AC270</f>
        <v>5.0418714090909091</v>
      </c>
      <c r="P12" s="11">
        <f>Species!AD270</f>
        <v>1.9288696969696972</v>
      </c>
      <c r="Q12" s="11">
        <f>Species!AE270</f>
        <v>0.20407721969696971</v>
      </c>
      <c r="R12" s="11">
        <f>Species!AF270</f>
        <v>1.5272587272727276</v>
      </c>
      <c r="S12" s="11">
        <f>Species!AG270</f>
        <v>0.27262149999999996</v>
      </c>
      <c r="T12" s="5">
        <f>Species!AH270</f>
        <v>11</v>
      </c>
    </row>
    <row r="13" spans="1:20" x14ac:dyDescent="0.2">
      <c r="A13" s="27" t="s">
        <v>94</v>
      </c>
      <c r="B13" s="11" t="str">
        <f>Species!B201</f>
        <v>2000-04</v>
      </c>
      <c r="C13" s="134">
        <f>Species!N201</f>
        <v>5.7744636166007908</v>
      </c>
      <c r="D13" s="11">
        <f>Species!O201</f>
        <v>0.97101108201581032</v>
      </c>
      <c r="E13" s="11">
        <f>Species!P201</f>
        <v>2.0058670009881419</v>
      </c>
      <c r="F13" s="11">
        <f>Species!Q201</f>
        <v>0.8305968379446641</v>
      </c>
      <c r="G13" s="11">
        <f>Species!R201</f>
        <v>0.10242793478260867</v>
      </c>
      <c r="H13" s="11">
        <f>Species!S201</f>
        <v>0.87398327075098803</v>
      </c>
      <c r="I13" s="11">
        <f>Species!T201</f>
        <v>0.17294799407114625</v>
      </c>
      <c r="J13" s="5">
        <f>Species!U201</f>
        <v>11</v>
      </c>
      <c r="K13" s="27" t="s">
        <v>94</v>
      </c>
      <c r="L13" s="13" t="str">
        <f t="shared" si="0"/>
        <v>2000-04</v>
      </c>
      <c r="M13" s="134">
        <f>Species!AA201</f>
        <v>76.043538365036227</v>
      </c>
      <c r="N13" s="11">
        <f>Species!AB201</f>
        <v>2.6725124184782607</v>
      </c>
      <c r="O13" s="11">
        <f>Species!AC201</f>
        <v>10.132627617753624</v>
      </c>
      <c r="P13" s="11">
        <f>Species!AD201</f>
        <v>3.6332296195652174</v>
      </c>
      <c r="Q13" s="11">
        <f>Species!AE201</f>
        <v>0.49534871376811596</v>
      </c>
      <c r="R13" s="11">
        <f>Species!AF201</f>
        <v>2.3296376630434783</v>
      </c>
      <c r="S13" s="11">
        <f>Species!AG201</f>
        <v>8.0402214673913036E-2</v>
      </c>
      <c r="T13" s="5">
        <f>Species!AH201</f>
        <v>11</v>
      </c>
    </row>
    <row r="14" spans="1:20" x14ac:dyDescent="0.2">
      <c r="A14" s="27" t="s">
        <v>83</v>
      </c>
      <c r="B14" s="11" t="str">
        <f>Species!B214</f>
        <v>2013-17</v>
      </c>
      <c r="C14" s="134">
        <f>Species!N214</f>
        <v>3.1054556141539624</v>
      </c>
      <c r="D14" s="11">
        <f>Species!O214</f>
        <v>0.57809942857142849</v>
      </c>
      <c r="E14" s="11">
        <f>Species!P214</f>
        <v>1.2483842603049125</v>
      </c>
      <c r="F14" s="11">
        <f>Species!Q214</f>
        <v>0.35775288349331824</v>
      </c>
      <c r="G14" s="11">
        <f>Species!R214</f>
        <v>3.7328118200639936E-2</v>
      </c>
      <c r="H14" s="11">
        <f>Species!S214</f>
        <v>0.51432538848108422</v>
      </c>
      <c r="I14" s="11">
        <f>Species!T214</f>
        <v>0.13304909523809522</v>
      </c>
      <c r="J14" s="5">
        <f>Species!U214</f>
        <v>11</v>
      </c>
      <c r="K14" s="27" t="s">
        <v>83</v>
      </c>
      <c r="L14" s="13" t="str">
        <f t="shared" si="0"/>
        <v>2013-17</v>
      </c>
      <c r="M14" s="134">
        <f>Species!AA214</f>
        <v>17.793775928524376</v>
      </c>
      <c r="N14" s="11">
        <f>Species!AB214</f>
        <v>2.6664687256258239</v>
      </c>
      <c r="O14" s="11">
        <f>Species!AC214</f>
        <v>5.2268544986824761</v>
      </c>
      <c r="P14" s="11">
        <f>Species!AD214</f>
        <v>1.5947750691699605</v>
      </c>
      <c r="Q14" s="11">
        <f>Species!AE214</f>
        <v>0.18105874934123845</v>
      </c>
      <c r="R14" s="11">
        <f>Species!AF214</f>
        <v>1.5771729163372858</v>
      </c>
      <c r="S14" s="11">
        <f>Species!AG214</f>
        <v>0.1841435820158103</v>
      </c>
      <c r="T14" s="5">
        <f>Species!AH214</f>
        <v>11</v>
      </c>
    </row>
    <row r="15" spans="1:20" x14ac:dyDescent="0.2">
      <c r="A15" s="27" t="s">
        <v>123</v>
      </c>
      <c r="B15" s="11" t="str">
        <f>Species!B33</f>
        <v>2000-04</v>
      </c>
      <c r="C15" s="134">
        <f>Species!N33</f>
        <v>6.7602458333333342</v>
      </c>
      <c r="D15" s="11">
        <f>Species!O33</f>
        <v>1.0772257666666665</v>
      </c>
      <c r="E15" s="11">
        <f>Species!P33</f>
        <v>2.2362741166666664</v>
      </c>
      <c r="F15" s="11">
        <f>Species!Q33</f>
        <v>0.86952333333333343</v>
      </c>
      <c r="G15" s="11">
        <f>Species!R33</f>
        <v>0.11071830000000001</v>
      </c>
      <c r="H15" s="11">
        <f>Species!S33</f>
        <v>0.71560846666666666</v>
      </c>
      <c r="I15" s="11">
        <f>Species!T33</f>
        <v>0.43936950000000002</v>
      </c>
      <c r="J15" s="5">
        <f>Species!U33</f>
        <v>12</v>
      </c>
      <c r="K15" s="27" t="s">
        <v>123</v>
      </c>
      <c r="L15" s="13" t="str">
        <f t="shared" si="0"/>
        <v>2000-04</v>
      </c>
      <c r="M15" s="134">
        <f>Species!AA33</f>
        <v>68.417102939999978</v>
      </c>
      <c r="N15" s="11">
        <f>Species!AB33</f>
        <v>6.8039442966666659</v>
      </c>
      <c r="O15" s="11">
        <f>Species!AC33</f>
        <v>8.8177424266666655</v>
      </c>
      <c r="P15" s="11">
        <f>Species!AD33</f>
        <v>3.8964141904761904</v>
      </c>
      <c r="Q15" s="11">
        <f>Species!AE33</f>
        <v>0.48448561666666673</v>
      </c>
      <c r="R15" s="11">
        <f>Species!AF33</f>
        <v>1.4747898028571427</v>
      </c>
      <c r="S15" s="11">
        <f>Species!AG33</f>
        <v>0.53120580761904757</v>
      </c>
      <c r="T15" s="5">
        <f>Species!AH33</f>
        <v>12</v>
      </c>
    </row>
    <row r="16" spans="1:20" x14ac:dyDescent="0.2">
      <c r="A16" s="27" t="s">
        <v>83</v>
      </c>
      <c r="B16" s="11" t="str">
        <f>Species!B46</f>
        <v>2013-17</v>
      </c>
      <c r="C16" s="134">
        <f>Species!N46</f>
        <v>3.358192210144928</v>
      </c>
      <c r="D16" s="11">
        <f>Species!O46</f>
        <v>0.60835696739130429</v>
      </c>
      <c r="E16" s="11">
        <f>Species!P46</f>
        <v>1.640905101449275</v>
      </c>
      <c r="F16" s="11">
        <f>Species!Q46</f>
        <v>0.39006224637681158</v>
      </c>
      <c r="G16" s="11">
        <f>Species!R46</f>
        <v>4.3804539855072461E-2</v>
      </c>
      <c r="H16" s="11">
        <f>Species!S46</f>
        <v>0.81056280797101454</v>
      </c>
      <c r="I16" s="11">
        <f>Species!T46</f>
        <v>0.50685274637681155</v>
      </c>
      <c r="J16" s="5">
        <f>Species!U46</f>
        <v>12</v>
      </c>
      <c r="K16" s="27" t="s">
        <v>83</v>
      </c>
      <c r="L16" s="13" t="str">
        <f t="shared" si="0"/>
        <v>2013-17</v>
      </c>
      <c r="M16" s="134">
        <f>Species!AA46</f>
        <v>17.733370666666666</v>
      </c>
      <c r="N16" s="11">
        <f>Species!AB46</f>
        <v>4.8546811666666665</v>
      </c>
      <c r="O16" s="11">
        <f>Species!AC46</f>
        <v>6.1201029166666663</v>
      </c>
      <c r="P16" s="11">
        <f>Species!AD46</f>
        <v>1.8247683333333335</v>
      </c>
      <c r="Q16" s="11">
        <f>Species!AE46</f>
        <v>0.17717133333333332</v>
      </c>
      <c r="R16" s="11">
        <f>Species!AF46</f>
        <v>1.966743083333333</v>
      </c>
      <c r="S16" s="11">
        <f>Species!AG46</f>
        <v>1.3620589999999999</v>
      </c>
      <c r="T16" s="5">
        <f>Species!AH46</f>
        <v>12</v>
      </c>
    </row>
    <row r="17" spans="1:20" x14ac:dyDescent="0.2">
      <c r="A17" s="27" t="s">
        <v>124</v>
      </c>
      <c r="B17" s="11" t="str">
        <f>Species!B313</f>
        <v>2000-04</v>
      </c>
      <c r="C17" s="134">
        <f>Species!N313</f>
        <v>6.6664310357142869</v>
      </c>
      <c r="D17" s="11">
        <f>Species!O313</f>
        <v>1.0595636880952379</v>
      </c>
      <c r="E17" s="11">
        <f>Species!P313</f>
        <v>3.0668361023809525</v>
      </c>
      <c r="F17" s="11">
        <f>Species!Q313</f>
        <v>1.0231709523809525</v>
      </c>
      <c r="G17" s="11">
        <f>Species!R313</f>
        <v>0.1144562238095238</v>
      </c>
      <c r="H17" s="11">
        <f>Species!S313</f>
        <v>1.0630521714285712</v>
      </c>
      <c r="I17" s="11">
        <f>Species!T313</f>
        <v>0.30026265476190472</v>
      </c>
      <c r="J17" s="5">
        <f>Species!U313</f>
        <v>12</v>
      </c>
      <c r="K17" s="27" t="s">
        <v>124</v>
      </c>
      <c r="L17" s="13" t="str">
        <f t="shared" si="0"/>
        <v>2000-04</v>
      </c>
      <c r="M17" s="134">
        <f>Species!AA313</f>
        <v>57.550082176406931</v>
      </c>
      <c r="N17" s="11">
        <f>Species!AB313</f>
        <v>5.3855994653679655</v>
      </c>
      <c r="O17" s="11">
        <f>Species!AC313</f>
        <v>9.07286149025974</v>
      </c>
      <c r="P17" s="11">
        <f>Species!AD313</f>
        <v>3.3345853896103903</v>
      </c>
      <c r="Q17" s="11">
        <f>Species!AE313</f>
        <v>0.35957395238095241</v>
      </c>
      <c r="R17" s="11">
        <f>Species!AF313</f>
        <v>1.7607834588744589</v>
      </c>
      <c r="S17" s="11">
        <f>Species!AG313</f>
        <v>0.52979683008658007</v>
      </c>
      <c r="T17" s="5">
        <f>Species!AH313</f>
        <v>12</v>
      </c>
    </row>
    <row r="18" spans="1:20" x14ac:dyDescent="0.2">
      <c r="A18" s="27" t="s">
        <v>83</v>
      </c>
      <c r="B18" s="11" t="str">
        <f>Species!B326</f>
        <v>2013-17</v>
      </c>
      <c r="C18" s="134">
        <f>Species!N326</f>
        <v>3.3020885450781101</v>
      </c>
      <c r="D18" s="11">
        <f>Species!O326</f>
        <v>0.55465372934312052</v>
      </c>
      <c r="E18" s="11">
        <f>Species!P326</f>
        <v>1.9083622388481083</v>
      </c>
      <c r="F18" s="11">
        <f>Species!Q326</f>
        <v>0.38014646527385654</v>
      </c>
      <c r="G18" s="11">
        <f>Species!R326</f>
        <v>5.2417235271974394E-2</v>
      </c>
      <c r="H18" s="11">
        <f>Species!S326</f>
        <v>0.73399904799548277</v>
      </c>
      <c r="I18" s="11">
        <f>Species!T326</f>
        <v>0.53030850404667795</v>
      </c>
      <c r="J18" s="5">
        <f>Species!U326</f>
        <v>12</v>
      </c>
      <c r="K18" s="4" t="s">
        <v>83</v>
      </c>
      <c r="L18" s="13" t="str">
        <f t="shared" si="0"/>
        <v>2013-17</v>
      </c>
      <c r="M18" s="134">
        <f>Species!AA326</f>
        <v>16.044932827733859</v>
      </c>
      <c r="N18" s="11">
        <f>Species!AB326</f>
        <v>3.1904186261528329</v>
      </c>
      <c r="O18" s="11">
        <f>Species!AC326</f>
        <v>4.932272973649539</v>
      </c>
      <c r="P18" s="11">
        <f>Species!AD326</f>
        <v>1.4669144532279315</v>
      </c>
      <c r="Q18" s="11">
        <f>Species!AE326</f>
        <v>0.16239366633728594</v>
      </c>
      <c r="R18" s="11">
        <f>Species!AF326</f>
        <v>1.322981874505929</v>
      </c>
      <c r="S18" s="11">
        <f>Species!AG326</f>
        <v>0.9674504980237153</v>
      </c>
      <c r="T18" s="5">
        <f>Species!AH326</f>
        <v>12</v>
      </c>
    </row>
    <row r="19" spans="1:20" x14ac:dyDescent="0.2">
      <c r="B19" s="13"/>
      <c r="C19" s="11"/>
      <c r="D19" s="11"/>
      <c r="E19" s="11"/>
      <c r="F19" s="11"/>
      <c r="G19" s="11"/>
      <c r="H19" s="11"/>
      <c r="I19" s="11"/>
      <c r="J19" s="5"/>
      <c r="L19" s="13"/>
      <c r="M19" s="11"/>
      <c r="N19" s="11"/>
      <c r="O19" s="11"/>
      <c r="P19" s="11"/>
      <c r="Q19" s="11"/>
      <c r="R19" s="11"/>
      <c r="S19" s="11"/>
      <c r="T19" s="5"/>
    </row>
    <row r="20" spans="1:20" x14ac:dyDescent="0.2">
      <c r="B20" s="13"/>
      <c r="C20" s="11"/>
      <c r="D20" s="11"/>
      <c r="E20" s="11"/>
      <c r="F20" s="11"/>
      <c r="G20" s="11"/>
      <c r="H20" s="11"/>
      <c r="I20" s="11"/>
      <c r="J20" s="5"/>
      <c r="L20" s="13"/>
      <c r="M20" s="11"/>
      <c r="N20" s="11"/>
      <c r="O20" s="11"/>
      <c r="P20" s="11"/>
      <c r="Q20" s="11"/>
      <c r="R20" s="11"/>
      <c r="S20" s="11"/>
      <c r="T20" s="5"/>
    </row>
  </sheetData>
  <mergeCells count="4">
    <mergeCell ref="K1:L1"/>
    <mergeCell ref="A1:B1"/>
    <mergeCell ref="C1:J1"/>
    <mergeCell ref="M1:T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26</vt:i4>
      </vt:variant>
    </vt:vector>
  </HeadingPairs>
  <TitlesOfParts>
    <vt:vector size="29" baseType="lpstr">
      <vt:lpstr>Tracking</vt:lpstr>
      <vt:lpstr>Species</vt:lpstr>
      <vt:lpstr>5-yr plot data</vt:lpstr>
      <vt:lpstr>ACAD-trend</vt:lpstr>
      <vt:lpstr>MOOS-trend</vt:lpstr>
      <vt:lpstr>GRGU-trend</vt:lpstr>
      <vt:lpstr>LYBR-trend</vt:lpstr>
      <vt:lpstr>BRIG-trend</vt:lpstr>
      <vt:lpstr>DOSO-trend</vt:lpstr>
      <vt:lpstr>SHEN-trend</vt:lpstr>
      <vt:lpstr>JARI-trend</vt:lpstr>
      <vt:lpstr>ACAD-Species-Clearest</vt:lpstr>
      <vt:lpstr>ACAD-Species-Most IMP</vt:lpstr>
      <vt:lpstr>MOOS-Species-Clearest</vt:lpstr>
      <vt:lpstr>MOOS-Species-Most IMP</vt:lpstr>
      <vt:lpstr>GRGU-Species-Clearest</vt:lpstr>
      <vt:lpstr>GRGU-Species-Most IMP</vt:lpstr>
      <vt:lpstr>LYBR-Species-Clearest</vt:lpstr>
      <vt:lpstr>LYBR-Species-Most IMP</vt:lpstr>
      <vt:lpstr>BRIG-Species-Clearest</vt:lpstr>
      <vt:lpstr>BRIG-Species-Most IMP</vt:lpstr>
      <vt:lpstr>DOSO-Species-Clearest</vt:lpstr>
      <vt:lpstr>DOSO-Species-Most IMP</vt:lpstr>
      <vt:lpstr>SHEN-Species-Clearest</vt:lpstr>
      <vt:lpstr>SHEN-Species-Most IMP</vt:lpstr>
      <vt:lpstr>JARI-Species-Clearest</vt:lpstr>
      <vt:lpstr>JARI-Species-Most IMP</vt:lpstr>
      <vt:lpstr>5-yr plot Clearest</vt:lpstr>
      <vt:lpstr>5-yr plot Most IMP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Leiran Biton</dc:creator>
  <cp:lastModifiedBy>Hunter, Sydne</cp:lastModifiedBy>
  <cp:lastPrinted>2013-01-18T16:59:31Z</cp:lastPrinted>
  <dcterms:created xsi:type="dcterms:W3CDTF">2012-07-03T15:13:03Z</dcterms:created>
  <dcterms:modified xsi:type="dcterms:W3CDTF">2020-09-30T18:50:30Z</dcterms:modified>
</cp:coreProperties>
</file>