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7680" windowHeight="7965"/>
  </bookViews>
  <sheets>
    <sheet name="TITLE" sheetId="84" r:id="rId1"/>
    <sheet name="SNJDNREC" sheetId="91" r:id="rId2"/>
    <sheet name="SNJEPANEI" sheetId="88" r:id="rId3"/>
  </sheets>
  <calcPr calcId="145621"/>
</workbook>
</file>

<file path=xl/calcChain.xml><?xml version="1.0" encoding="utf-8"?>
<calcChain xmlns="http://schemas.openxmlformats.org/spreadsheetml/2006/main">
  <c r="O25" i="88" l="1"/>
  <c r="N25" i="88"/>
  <c r="M25" i="88"/>
  <c r="L25" i="88"/>
  <c r="K25" i="88"/>
  <c r="J25" i="88"/>
  <c r="M41" i="91" l="1"/>
  <c r="L41" i="91"/>
  <c r="O41" i="91"/>
  <c r="N41" i="91"/>
  <c r="K41" i="91"/>
  <c r="J41" i="91"/>
  <c r="M9" i="91"/>
  <c r="L9" i="91"/>
  <c r="O9" i="91"/>
  <c r="N9" i="91"/>
  <c r="K9" i="91"/>
  <c r="J9" i="91"/>
  <c r="J49" i="91" s="1"/>
  <c r="M19" i="91"/>
  <c r="L19" i="91"/>
  <c r="O19" i="91"/>
  <c r="N19" i="91"/>
  <c r="K19" i="91"/>
  <c r="J19" i="91"/>
  <c r="M47" i="91"/>
  <c r="L47" i="91"/>
  <c r="O47" i="91"/>
  <c r="N47" i="91"/>
  <c r="K47" i="91"/>
  <c r="M46" i="91"/>
  <c r="L46" i="91"/>
  <c r="O46" i="91"/>
  <c r="N46" i="91"/>
  <c r="K46" i="91"/>
  <c r="M45" i="91"/>
  <c r="M56" i="91" s="1"/>
  <c r="L45" i="91"/>
  <c r="L56" i="91" s="1"/>
  <c r="O45" i="91"/>
  <c r="O56" i="91" s="1"/>
  <c r="N45" i="91"/>
  <c r="N56" i="91" s="1"/>
  <c r="K45" i="91"/>
  <c r="K56" i="91" s="1"/>
  <c r="M44" i="91"/>
  <c r="L44" i="91"/>
  <c r="O44" i="91"/>
  <c r="N44" i="91"/>
  <c r="K44" i="91"/>
  <c r="M43" i="91"/>
  <c r="L43" i="91"/>
  <c r="O43" i="91"/>
  <c r="N43" i="91"/>
  <c r="K43" i="91"/>
  <c r="M42" i="91"/>
  <c r="M57" i="91" s="1"/>
  <c r="L42" i="91"/>
  <c r="L57" i="91" s="1"/>
  <c r="O42" i="91"/>
  <c r="O57" i="91" s="1"/>
  <c r="N42" i="91"/>
  <c r="N57" i="91" s="1"/>
  <c r="K42" i="91"/>
  <c r="K57" i="91" s="1"/>
  <c r="M48" i="91"/>
  <c r="L48" i="91"/>
  <c r="O48" i="91"/>
  <c r="N48" i="91"/>
  <c r="K48" i="91"/>
  <c r="M33" i="91"/>
  <c r="M49" i="91" s="1"/>
  <c r="L33" i="91"/>
  <c r="L49" i="91" s="1"/>
  <c r="O33" i="91"/>
  <c r="N33" i="91"/>
  <c r="N49" i="91" s="1"/>
  <c r="K33" i="91"/>
  <c r="K49" i="91" s="1"/>
  <c r="J47" i="91"/>
  <c r="J46" i="91"/>
  <c r="J45" i="91"/>
  <c r="J56" i="91" s="1"/>
  <c r="J44" i="91"/>
  <c r="J43" i="91"/>
  <c r="J42" i="91"/>
  <c r="J57" i="91" s="1"/>
  <c r="O49" i="91" l="1"/>
  <c r="J58" i="91"/>
  <c r="J59" i="91" s="1"/>
  <c r="N58" i="91"/>
  <c r="N59" i="91" s="1"/>
  <c r="L58" i="91"/>
  <c r="L59" i="91" s="1"/>
  <c r="K58" i="91"/>
  <c r="K59" i="91" s="1"/>
  <c r="O58" i="91"/>
  <c r="O59" i="91" s="1"/>
  <c r="M58" i="91"/>
  <c r="M59" i="91" s="1"/>
  <c r="J48" i="91"/>
</calcChain>
</file>

<file path=xl/sharedStrings.xml><?xml version="1.0" encoding="utf-8"?>
<sst xmlns="http://schemas.openxmlformats.org/spreadsheetml/2006/main" count="434" uniqueCount="89">
  <si>
    <t>Mobile Sources</t>
  </si>
  <si>
    <t>Marine Vessels, Commercial</t>
  </si>
  <si>
    <t>Diesel</t>
  </si>
  <si>
    <t>Nonpoint</t>
  </si>
  <si>
    <t>2280002200</t>
  </si>
  <si>
    <t>Residual</t>
  </si>
  <si>
    <t>FIPS</t>
  </si>
  <si>
    <t>NOX</t>
  </si>
  <si>
    <t>SO2</t>
  </si>
  <si>
    <t>CO</t>
  </si>
  <si>
    <t>PM10-PRI</t>
  </si>
  <si>
    <t>PM25-PRI</t>
  </si>
  <si>
    <t>VOC</t>
  </si>
  <si>
    <t>PM10</t>
  </si>
  <si>
    <t>PM2.5</t>
  </si>
  <si>
    <t>Z</t>
  </si>
  <si>
    <t>M</t>
  </si>
  <si>
    <t>H</t>
  </si>
  <si>
    <t>C</t>
  </si>
  <si>
    <t>MODE</t>
  </si>
  <si>
    <t>The State of New Jersey</t>
  </si>
  <si>
    <t>SCC</t>
  </si>
  <si>
    <t>ATLANTIC</t>
  </si>
  <si>
    <t>2280003200</t>
  </si>
  <si>
    <t>EPA</t>
  </si>
  <si>
    <t>BURLINGTON</t>
  </si>
  <si>
    <t>CAMDEN</t>
  </si>
  <si>
    <t>CAPE MAY</t>
  </si>
  <si>
    <t>34009</t>
  </si>
  <si>
    <t>CUMBERLAND</t>
  </si>
  <si>
    <t>34011</t>
  </si>
  <si>
    <t>GLOUCESTER</t>
  </si>
  <si>
    <t>OCEAN</t>
  </si>
  <si>
    <t>34031</t>
  </si>
  <si>
    <t>SALEM</t>
  </si>
  <si>
    <t>34033</t>
  </si>
  <si>
    <t>COUNTY</t>
  </si>
  <si>
    <t>FERRIES</t>
  </si>
  <si>
    <t>Fuel Type</t>
  </si>
  <si>
    <t>VOC_ANN</t>
  </si>
  <si>
    <t>NOX_ANN</t>
  </si>
  <si>
    <t>CO_ANN</t>
  </si>
  <si>
    <t>SO2_ANN</t>
  </si>
  <si>
    <t>PM10_ANN</t>
  </si>
  <si>
    <t>PM25_ANN</t>
  </si>
  <si>
    <t>Underway</t>
  </si>
  <si>
    <t>TOTAL EMISSIONS TONSPERYEAR (TPY)</t>
  </si>
  <si>
    <t>Cumberland</t>
  </si>
  <si>
    <t>Salem</t>
  </si>
  <si>
    <t>cape may</t>
  </si>
  <si>
    <t>Cape May</t>
  </si>
  <si>
    <t>County</t>
  </si>
  <si>
    <t>NJFIPSST</t>
  </si>
  <si>
    <t>ANNUAL EMISSIONS TONSPERYEAR (TPY)</t>
  </si>
  <si>
    <t>TOTAL EMISSIONS TPY</t>
  </si>
  <si>
    <t>Portway</t>
  </si>
  <si>
    <t>OCEANGOINGVESSELS (OGV)</t>
  </si>
  <si>
    <t>MERCER</t>
  </si>
  <si>
    <t>NEI 2011</t>
  </si>
  <si>
    <t>NEI 2008</t>
  </si>
  <si>
    <t>REFERENCE</t>
  </si>
  <si>
    <t>Department of Environmental Protection</t>
  </si>
  <si>
    <t>Commercial Marine Vessels Inventory</t>
  </si>
  <si>
    <t>Non-Road Orphan Category of Commercial Marine Vessels</t>
  </si>
  <si>
    <t>Volatile Organic Compounds (VOC), Nitrogen Oxide (NOx) and Carbon Monoxide (CO), Particulate Matter (PM2.5 and PM10), Sulfur Oxide (SO2) and Ammonia (NH3) Emissions</t>
  </si>
  <si>
    <t>2011 Year Inventory</t>
  </si>
  <si>
    <t>for the Year 2011</t>
  </si>
  <si>
    <t>SOUTHERN NJ PORTION OF LOWER DELAWARE RIVER</t>
  </si>
  <si>
    <t>TOWS &amp; TUGS</t>
  </si>
  <si>
    <t>TABLE 1D: COMMERCIAL MARINE VESSELS (CMV)</t>
  </si>
  <si>
    <t>Modes</t>
  </si>
  <si>
    <r>
      <t>TABLE 1A: COMMERCIAL MARINE VESSELS (CMV)</t>
    </r>
    <r>
      <rPr>
        <b/>
        <vertAlign val="superscript"/>
        <sz val="10"/>
        <rFont val="Arial"/>
        <family val="2"/>
      </rPr>
      <t>1</t>
    </r>
  </si>
  <si>
    <r>
      <t>TABLE 1B: COMMERCIAL MARINE VESSELS (CMV)</t>
    </r>
    <r>
      <rPr>
        <b/>
        <vertAlign val="superscript"/>
        <sz val="10"/>
        <rFont val="Arial"/>
        <family val="2"/>
      </rPr>
      <t>2</t>
    </r>
  </si>
  <si>
    <r>
      <t>TABLE 1C: COMMERCIAL MARINE VESSELS (CMV)</t>
    </r>
    <r>
      <rPr>
        <b/>
        <vertAlign val="superscript"/>
        <sz val="10"/>
        <rFont val="Arial"/>
        <family val="2"/>
      </rPr>
      <t>3</t>
    </r>
  </si>
  <si>
    <t>for Southern New Jersey</t>
  </si>
  <si>
    <t xml:space="preserve">SOUTHERN NJ PORTION OF LOWER DELAWARE RIVER </t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</si>
  <si>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David Fees,DNREC, May 24, 2013 email to NJDEP with attached file:Ferries 5-23-2013 2011 final.xlsx.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</si>
  <si>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David Fees, Delaware Natural Resource &amp; Environmental Control (DNREC), May 24, 2013 email to NJDEP with attached file: Tows and Tugs 5-23-2013 final 2011.xlsx.</t>
    </r>
  </si>
  <si>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David Fees, DNREC, May 24, 2013 email to NJDEP with attached file: OGV Exhaust 4-22-2013 draft 2011.xlsx.</t>
    </r>
  </si>
  <si>
    <t>EMISSION TOTALS TONSPERYEAR (TPY)</t>
  </si>
  <si>
    <t xml:space="preserve">SOUTHERN NJ PORTION OF UPPER DELAWARE RIVER </t>
  </si>
  <si>
    <t>TABLE 2: COMMERCIAL MARINE VESSELS (CMV)</t>
  </si>
  <si>
    <t>FERRIES, TOWS, TUGS AND OCEANGOINGVESSELS (OGV)</t>
  </si>
  <si>
    <r>
      <t>PASSAIC</t>
    </r>
    <r>
      <rPr>
        <vertAlign val="superscript"/>
        <sz val="10"/>
        <rFont val="Arial"/>
        <family val="2"/>
      </rPr>
      <t>1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</si>
  <si>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2008 NATIONAL EMISSION INVENTORY VALUE BECAUSE ASSUME THAT 2011 VALUES ARE TOO HIGH FOR PASSAIC COUNTY</t>
    </r>
  </si>
  <si>
    <t>ANNUAL EMISSIONS TONSPERYEAR (TPY) BY COUNTY AND SCC</t>
  </si>
  <si>
    <t>ANNUAL EMISSIONS TONSPERYEAR (TPY) BY COUNTY</t>
  </si>
  <si>
    <t>TABLE 1E: COMMERCIAL MARINE VESSELS (CMV)</t>
  </si>
  <si>
    <t>2011 Nonroad Sources Emission Inventory Attachments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</si>
</sst>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0" fontId="6" fillId="0" borderId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4" fillId="0" borderId="0" xfId="0" applyFont="1"/>
    <xf numFmtId="0" fontId="4" fillId="0" borderId="0" xfId="0" applyFont="1" applyFill="1" applyBorder="1"/>
    <xf numFmtId="2" fontId="0" fillId="0" borderId="0" xfId="0" applyNumberFormat="1"/>
    <xf numFmtId="0" fontId="0" fillId="0" borderId="0" xfId="0" applyBorder="1"/>
    <xf numFmtId="2" fontId="0" fillId="0" borderId="0" xfId="0" applyNumberFormat="1" applyBorder="1"/>
    <xf numFmtId="0" fontId="5" fillId="0" borderId="0" xfId="0" applyFont="1"/>
    <xf numFmtId="0" fontId="4" fillId="0" borderId="5" xfId="0" applyFont="1" applyBorder="1"/>
    <xf numFmtId="0" fontId="4" fillId="0" borderId="0" xfId="0" applyFont="1" applyAlignment="1">
      <alignment horizontal="center"/>
    </xf>
    <xf numFmtId="15" fontId="4" fillId="0" borderId="0" xfId="0" applyNumberFormat="1" applyFont="1" applyAlignment="1">
      <alignment horizontal="center"/>
    </xf>
    <xf numFmtId="0" fontId="0" fillId="0" borderId="2" xfId="0" applyBorder="1"/>
    <xf numFmtId="0" fontId="0" fillId="0" borderId="7" xfId="0" applyBorder="1"/>
    <xf numFmtId="0" fontId="0" fillId="0" borderId="3" xfId="0" applyBorder="1"/>
    <xf numFmtId="0" fontId="0" fillId="0" borderId="4" xfId="0" applyBorder="1"/>
    <xf numFmtId="0" fontId="3" fillId="0" borderId="0" xfId="0" applyFont="1"/>
    <xf numFmtId="0" fontId="4" fillId="0" borderId="1" xfId="0" applyFont="1" applyBorder="1"/>
    <xf numFmtId="0" fontId="0" fillId="0" borderId="13" xfId="0" applyBorder="1"/>
    <xf numFmtId="0" fontId="0" fillId="0" borderId="8" xfId="0" applyBorder="1"/>
    <xf numFmtId="0" fontId="0" fillId="0" borderId="11" xfId="0" applyBorder="1"/>
    <xf numFmtId="2" fontId="0" fillId="0" borderId="7" xfId="0" applyNumberFormat="1" applyBorder="1"/>
    <xf numFmtId="2" fontId="0" fillId="0" borderId="3" xfId="0" applyNumberFormat="1" applyBorder="1"/>
    <xf numFmtId="2" fontId="0" fillId="0" borderId="13" xfId="0" applyNumberFormat="1" applyBorder="1"/>
    <xf numFmtId="2" fontId="0" fillId="0" borderId="12" xfId="0" applyNumberFormat="1" applyBorder="1"/>
    <xf numFmtId="0" fontId="3" fillId="0" borderId="7" xfId="0" applyFont="1" applyBorder="1"/>
    <xf numFmtId="0" fontId="3" fillId="0" borderId="2" xfId="0" applyFont="1" applyBorder="1"/>
    <xf numFmtId="2" fontId="0" fillId="0" borderId="11" xfId="0" applyNumberFormat="1" applyBorder="1"/>
    <xf numFmtId="0" fontId="3" fillId="0" borderId="7" xfId="0" applyFont="1" applyFill="1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0" borderId="15" xfId="0" applyBorder="1"/>
    <xf numFmtId="2" fontId="0" fillId="0" borderId="15" xfId="0" applyNumberFormat="1" applyBorder="1"/>
    <xf numFmtId="0" fontId="0" fillId="0" borderId="10" xfId="0" applyBorder="1"/>
    <xf numFmtId="0" fontId="3" fillId="0" borderId="7" xfId="0" quotePrefix="1" applyFont="1" applyBorder="1"/>
    <xf numFmtId="0" fontId="0" fillId="0" borderId="18" xfId="0" applyBorder="1"/>
    <xf numFmtId="0" fontId="3" fillId="0" borderId="8" xfId="0" applyFont="1" applyBorder="1"/>
    <xf numFmtId="0" fontId="4" fillId="0" borderId="0" xfId="0" applyFont="1" applyAlignment="1">
      <alignment horizontal="center" wrapText="1"/>
    </xf>
    <xf numFmtId="0" fontId="0" fillId="0" borderId="19" xfId="0" applyBorder="1"/>
    <xf numFmtId="0" fontId="0" fillId="0" borderId="20" xfId="0" applyBorder="1"/>
    <xf numFmtId="0" fontId="4" fillId="0" borderId="5" xfId="0" applyFont="1" applyFill="1" applyBorder="1"/>
    <xf numFmtId="0" fontId="4" fillId="0" borderId="18" xfId="0" applyFont="1" applyBorder="1"/>
    <xf numFmtId="0" fontId="4" fillId="0" borderId="19" xfId="0" applyFont="1" applyBorder="1"/>
    <xf numFmtId="2" fontId="0" fillId="0" borderId="16" xfId="0" applyNumberFormat="1" applyBorder="1"/>
    <xf numFmtId="2" fontId="0" fillId="0" borderId="6" xfId="0" applyNumberFormat="1" applyBorder="1"/>
    <xf numFmtId="0" fontId="0" fillId="0" borderId="21" xfId="0" applyBorder="1"/>
    <xf numFmtId="0" fontId="4" fillId="0" borderId="21" xfId="0" applyFont="1" applyBorder="1"/>
    <xf numFmtId="0" fontId="3" fillId="0" borderId="14" xfId="0" applyFont="1" applyBorder="1"/>
    <xf numFmtId="0" fontId="3" fillId="0" borderId="11" xfId="0" quotePrefix="1" applyFont="1" applyBorder="1"/>
    <xf numFmtId="0" fontId="3" fillId="0" borderId="12" xfId="0" applyFont="1" applyBorder="1"/>
    <xf numFmtId="0" fontId="3" fillId="0" borderId="11" xfId="0" applyFont="1" applyBorder="1"/>
    <xf numFmtId="2" fontId="4" fillId="0" borderId="16" xfId="0" applyNumberFormat="1" applyFont="1" applyBorder="1"/>
    <xf numFmtId="2" fontId="4" fillId="0" borderId="6" xfId="0" applyNumberFormat="1" applyFont="1" applyBorder="1"/>
    <xf numFmtId="2" fontId="0" fillId="0" borderId="18" xfId="0" applyNumberFormat="1" applyBorder="1"/>
    <xf numFmtId="2" fontId="0" fillId="0" borderId="19" xfId="0" applyNumberFormat="1" applyBorder="1"/>
    <xf numFmtId="0" fontId="4" fillId="0" borderId="20" xfId="0" applyFont="1" applyBorder="1"/>
    <xf numFmtId="0" fontId="0" fillId="0" borderId="7" xfId="0" applyBorder="1" applyAlignment="1">
      <alignment horizontal="left"/>
    </xf>
    <xf numFmtId="0" fontId="0" fillId="0" borderId="24" xfId="0" applyBorder="1"/>
    <xf numFmtId="2" fontId="0" fillId="0" borderId="2" xfId="0" applyNumberFormat="1" applyBorder="1"/>
    <xf numFmtId="2" fontId="4" fillId="0" borderId="0" xfId="0" applyNumberFormat="1" applyFont="1" applyBorder="1"/>
    <xf numFmtId="0" fontId="0" fillId="0" borderId="23" xfId="0" applyBorder="1"/>
    <xf numFmtId="0" fontId="0" fillId="0" borderId="25" xfId="0" applyBorder="1"/>
    <xf numFmtId="2" fontId="0" fillId="0" borderId="20" xfId="0" applyNumberFormat="1" applyBorder="1"/>
    <xf numFmtId="0" fontId="0" fillId="0" borderId="26" xfId="0" applyBorder="1"/>
    <xf numFmtId="2" fontId="0" fillId="0" borderId="14" xfId="0" applyNumberFormat="1" applyBorder="1"/>
    <xf numFmtId="0" fontId="3" fillId="0" borderId="27" xfId="0" applyFont="1" applyBorder="1"/>
    <xf numFmtId="2" fontId="0" fillId="0" borderId="5" xfId="0" applyNumberFormat="1" applyBorder="1"/>
    <xf numFmtId="0" fontId="4" fillId="0" borderId="22" xfId="0" applyFont="1" applyBorder="1"/>
    <xf numFmtId="0" fontId="4" fillId="0" borderId="9" xfId="0" applyFont="1" applyBorder="1"/>
    <xf numFmtId="2" fontId="0" fillId="0" borderId="8" xfId="0" applyNumberFormat="1" applyBorder="1"/>
    <xf numFmtId="2" fontId="0" fillId="0" borderId="28" xfId="0" applyNumberFormat="1" applyBorder="1"/>
    <xf numFmtId="0" fontId="3" fillId="0" borderId="4" xfId="0" applyFont="1" applyBorder="1"/>
    <xf numFmtId="0" fontId="3" fillId="0" borderId="30" xfId="0" applyFont="1" applyFill="1" applyBorder="1"/>
    <xf numFmtId="0" fontId="3" fillId="0" borderId="29" xfId="0" applyFont="1" applyBorder="1" applyAlignment="1">
      <alignment wrapText="1"/>
    </xf>
    <xf numFmtId="0" fontId="0" fillId="0" borderId="29" xfId="0" applyBorder="1" applyAlignment="1">
      <alignment wrapText="1"/>
    </xf>
  </cellXfs>
  <cellStyles count="6">
    <cellStyle name="Hyperlink 2" xfId="5"/>
    <cellStyle name="Normal" xfId="0" builtinId="0"/>
    <cellStyle name="Normal 2" xfId="1"/>
    <cellStyle name="Normal 2 2" xfId="3"/>
    <cellStyle name="Normal 2 3" xfId="4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workbookViewId="0">
      <selection activeCell="A8" sqref="A8"/>
    </sheetView>
  </sheetViews>
  <sheetFormatPr defaultRowHeight="12.75" x14ac:dyDescent="0.2"/>
  <cols>
    <col min="1" max="1" width="22.28515625" customWidth="1"/>
  </cols>
  <sheetData>
    <row r="1" spans="1:7" x14ac:dyDescent="0.2">
      <c r="A1" s="8" t="s">
        <v>20</v>
      </c>
    </row>
    <row r="2" spans="1:7" ht="40.5" customHeight="1" x14ac:dyDescent="0.2">
      <c r="A2" s="36" t="s">
        <v>61</v>
      </c>
    </row>
    <row r="3" spans="1:7" ht="17.25" customHeight="1" x14ac:dyDescent="0.2">
      <c r="A3" s="36" t="s">
        <v>65</v>
      </c>
    </row>
    <row r="4" spans="1:7" ht="55.5" customHeight="1" x14ac:dyDescent="0.2">
      <c r="A4" s="36" t="s">
        <v>88</v>
      </c>
    </row>
    <row r="5" spans="1:7" ht="18" customHeight="1" x14ac:dyDescent="0.2">
      <c r="A5" s="36"/>
    </row>
    <row r="6" spans="1:7" ht="13.5" customHeight="1" x14ac:dyDescent="0.2">
      <c r="A6" s="36" t="s">
        <v>62</v>
      </c>
    </row>
    <row r="7" spans="1:7" ht="54.75" customHeight="1" x14ac:dyDescent="0.2">
      <c r="A7" s="36" t="s">
        <v>63</v>
      </c>
    </row>
    <row r="8" spans="1:7" ht="116.25" customHeight="1" x14ac:dyDescent="0.2">
      <c r="A8" s="36" t="s">
        <v>64</v>
      </c>
    </row>
    <row r="9" spans="1:7" ht="12.75" customHeight="1" x14ac:dyDescent="0.2">
      <c r="A9" s="36" t="s">
        <v>66</v>
      </c>
      <c r="G9" s="6"/>
    </row>
    <row r="10" spans="1:7" ht="24.75" customHeight="1" x14ac:dyDescent="0.2">
      <c r="A10" s="36" t="s">
        <v>74</v>
      </c>
    </row>
    <row r="11" spans="1:7" x14ac:dyDescent="0.2">
      <c r="A11" s="9">
        <v>41790</v>
      </c>
    </row>
    <row r="12" spans="1:7" x14ac:dyDescent="0.2">
      <c r="A12" s="8"/>
    </row>
    <row r="13" spans="1:7" x14ac:dyDescent="0.2">
      <c r="A13" s="8"/>
    </row>
    <row r="14" spans="1:7" x14ac:dyDescent="0.2">
      <c r="A14" s="8"/>
    </row>
    <row r="52" ht="12.75" customHeight="1" x14ac:dyDescent="0.2"/>
    <row r="63" ht="12.75" customHeight="1" x14ac:dyDescent="0.2"/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topLeftCell="A31" workbookViewId="0">
      <selection activeCell="N51" sqref="N51"/>
    </sheetView>
  </sheetViews>
  <sheetFormatPr defaultRowHeight="12.75" x14ac:dyDescent="0.2"/>
  <cols>
    <col min="1" max="1" width="6.7109375" customWidth="1"/>
    <col min="2" max="2" width="7.85546875" customWidth="1"/>
    <col min="3" max="3" width="10.85546875" customWidth="1"/>
    <col min="4" max="4" width="2" customWidth="1"/>
    <col min="5" max="5" width="1.28515625" customWidth="1"/>
    <col min="6" max="6" width="6.140625" customWidth="1"/>
    <col min="7" max="7" width="4.28515625" customWidth="1"/>
    <col min="8" max="8" width="7.28515625" customWidth="1"/>
    <col min="9" max="9" width="2.42578125" customWidth="1"/>
    <col min="10" max="10" width="6.42578125" customWidth="1"/>
    <col min="11" max="11" width="8.42578125" customWidth="1"/>
    <col min="12" max="12" width="7.28515625" customWidth="1"/>
    <col min="13" max="13" width="6.28515625" customWidth="1"/>
    <col min="14" max="14" width="10.5703125" customWidth="1"/>
    <col min="15" max="15" width="9.85546875" customWidth="1"/>
    <col min="16" max="16" width="2" customWidth="1"/>
    <col min="19" max="19" width="13.5703125" customWidth="1"/>
  </cols>
  <sheetData>
    <row r="1" spans="1:16" ht="14.25" x14ac:dyDescent="0.2">
      <c r="A1" s="1" t="s">
        <v>71</v>
      </c>
    </row>
    <row r="2" spans="1:16" x14ac:dyDescent="0.2">
      <c r="A2" s="1" t="s">
        <v>68</v>
      </c>
    </row>
    <row r="3" spans="1:16" x14ac:dyDescent="0.2">
      <c r="A3" s="1" t="s">
        <v>67</v>
      </c>
    </row>
    <row r="4" spans="1:16" ht="13.5" thickBot="1" x14ac:dyDescent="0.25">
      <c r="A4" s="1" t="s">
        <v>53</v>
      </c>
    </row>
    <row r="5" spans="1:16" x14ac:dyDescent="0.2">
      <c r="A5" s="15" t="s">
        <v>36</v>
      </c>
      <c r="B5" s="40" t="s">
        <v>6</v>
      </c>
      <c r="C5" s="40" t="s">
        <v>21</v>
      </c>
      <c r="D5" s="40"/>
      <c r="E5" s="40"/>
      <c r="F5" s="40"/>
      <c r="G5" s="40"/>
      <c r="H5" s="40"/>
      <c r="I5" s="40" t="s">
        <v>19</v>
      </c>
      <c r="J5" s="40" t="s">
        <v>9</v>
      </c>
      <c r="K5" s="40" t="s">
        <v>7</v>
      </c>
      <c r="L5" s="40" t="s">
        <v>10</v>
      </c>
      <c r="M5" s="40" t="s">
        <v>11</v>
      </c>
      <c r="N5" s="40" t="s">
        <v>12</v>
      </c>
      <c r="O5" s="41" t="s">
        <v>8</v>
      </c>
    </row>
    <row r="6" spans="1:16" x14ac:dyDescent="0.2">
      <c r="A6" s="10" t="s">
        <v>47</v>
      </c>
      <c r="B6" s="11" t="s">
        <v>30</v>
      </c>
      <c r="C6" s="11">
        <v>2280002200</v>
      </c>
      <c r="D6" s="11" t="s">
        <v>3</v>
      </c>
      <c r="E6" s="11" t="s">
        <v>0</v>
      </c>
      <c r="F6" s="11" t="s">
        <v>1</v>
      </c>
      <c r="G6" s="11" t="s">
        <v>2</v>
      </c>
      <c r="H6" s="11" t="s">
        <v>45</v>
      </c>
      <c r="I6" s="23" t="s">
        <v>18</v>
      </c>
      <c r="J6" s="19">
        <v>19.606886219802824</v>
      </c>
      <c r="K6" s="19">
        <v>123.56174285970897</v>
      </c>
      <c r="L6" s="19">
        <v>5.227739422970263</v>
      </c>
      <c r="M6" s="19">
        <v>5.070907240281155</v>
      </c>
      <c r="N6" s="19">
        <v>4.2593262513527588</v>
      </c>
      <c r="O6" s="20">
        <v>1.6143765227063283</v>
      </c>
    </row>
    <row r="7" spans="1:16" x14ac:dyDescent="0.2">
      <c r="A7" s="10" t="s">
        <v>48</v>
      </c>
      <c r="B7" s="11" t="s">
        <v>35</v>
      </c>
      <c r="C7" s="11">
        <v>2280002200</v>
      </c>
      <c r="D7" s="11" t="s">
        <v>3</v>
      </c>
      <c r="E7" s="11" t="s">
        <v>0</v>
      </c>
      <c r="F7" s="11" t="s">
        <v>1</v>
      </c>
      <c r="G7" s="11" t="s">
        <v>2</v>
      </c>
      <c r="H7" s="11" t="s">
        <v>45</v>
      </c>
      <c r="I7" s="23" t="s">
        <v>18</v>
      </c>
      <c r="J7" s="19">
        <v>5.5332316939320858</v>
      </c>
      <c r="K7" s="19">
        <v>34.870185101512952</v>
      </c>
      <c r="L7" s="19">
        <v>1.4753129659916078</v>
      </c>
      <c r="M7" s="19">
        <v>1.4310535770118595</v>
      </c>
      <c r="N7" s="19">
        <v>1.2020184513020054</v>
      </c>
      <c r="O7" s="20">
        <v>0.45559092051835021</v>
      </c>
    </row>
    <row r="8" spans="1:16" ht="13.5" thickBot="1" x14ac:dyDescent="0.25">
      <c r="A8" s="13" t="s">
        <v>49</v>
      </c>
      <c r="B8" s="17" t="s">
        <v>28</v>
      </c>
      <c r="C8" s="17">
        <v>2280002200</v>
      </c>
      <c r="D8" s="17" t="s">
        <v>3</v>
      </c>
      <c r="E8" s="17" t="s">
        <v>0</v>
      </c>
      <c r="F8" s="17" t="s">
        <v>1</v>
      </c>
      <c r="G8" s="17" t="s">
        <v>2</v>
      </c>
      <c r="H8" s="11" t="s">
        <v>45</v>
      </c>
      <c r="I8" s="35" t="s">
        <v>18</v>
      </c>
      <c r="J8" s="25">
        <v>9.5628678188608873</v>
      </c>
      <c r="K8" s="25">
        <v>60.264776425440871</v>
      </c>
      <c r="L8" s="25">
        <v>2.5497256694854964</v>
      </c>
      <c r="M8" s="25">
        <v>2.4732338994009311</v>
      </c>
      <c r="N8" s="25">
        <v>2.0774014538806398</v>
      </c>
      <c r="O8" s="31">
        <v>0.78737996046106196</v>
      </c>
    </row>
    <row r="9" spans="1:16" ht="13.5" thickBot="1" x14ac:dyDescent="0.25">
      <c r="A9" s="39" t="s">
        <v>54</v>
      </c>
      <c r="B9" s="28"/>
      <c r="C9" s="28"/>
      <c r="D9" s="28"/>
      <c r="E9" s="28"/>
      <c r="F9" s="28"/>
      <c r="G9" s="28"/>
      <c r="H9" s="28"/>
      <c r="I9" s="28"/>
      <c r="J9" s="42">
        <f t="shared" ref="J9:O9" si="0">SUM(J6:J8)</f>
        <v>34.702985732595799</v>
      </c>
      <c r="K9" s="42">
        <f t="shared" si="0"/>
        <v>218.69670438666282</v>
      </c>
      <c r="L9" s="42">
        <f t="shared" si="0"/>
        <v>9.2527780584473671</v>
      </c>
      <c r="M9" s="42">
        <f t="shared" si="0"/>
        <v>8.9751947166939452</v>
      </c>
      <c r="N9" s="42">
        <f t="shared" si="0"/>
        <v>7.5387461565354039</v>
      </c>
      <c r="O9" s="43">
        <f t="shared" si="0"/>
        <v>2.8573474036857403</v>
      </c>
    </row>
    <row r="10" spans="1:16" ht="27" customHeight="1" x14ac:dyDescent="0.2">
      <c r="A10" s="72" t="s">
        <v>77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</row>
    <row r="12" spans="1:16" ht="14.25" x14ac:dyDescent="0.2">
      <c r="A12" s="1" t="s">
        <v>72</v>
      </c>
    </row>
    <row r="13" spans="1:16" x14ac:dyDescent="0.2">
      <c r="A13" s="1" t="s">
        <v>37</v>
      </c>
    </row>
    <row r="14" spans="1:16" x14ac:dyDescent="0.2">
      <c r="A14" s="1" t="s">
        <v>67</v>
      </c>
    </row>
    <row r="15" spans="1:16" ht="13.5" thickBot="1" x14ac:dyDescent="0.25">
      <c r="A15" s="1" t="s">
        <v>53</v>
      </c>
    </row>
    <row r="16" spans="1:16" x14ac:dyDescent="0.2">
      <c r="A16" s="15" t="s">
        <v>51</v>
      </c>
      <c r="B16" s="40" t="s">
        <v>6</v>
      </c>
      <c r="C16" s="40" t="s">
        <v>21</v>
      </c>
      <c r="D16" s="40"/>
      <c r="E16" s="40"/>
      <c r="F16" s="34"/>
      <c r="G16" s="34"/>
      <c r="H16" s="44"/>
      <c r="I16" s="40" t="s">
        <v>19</v>
      </c>
      <c r="J16" s="40" t="s">
        <v>9</v>
      </c>
      <c r="K16" s="40" t="s">
        <v>7</v>
      </c>
      <c r="L16" s="40" t="s">
        <v>13</v>
      </c>
      <c r="M16" s="40" t="s">
        <v>14</v>
      </c>
      <c r="N16" s="40" t="s">
        <v>12</v>
      </c>
      <c r="O16" s="45" t="s">
        <v>8</v>
      </c>
      <c r="P16" s="29"/>
    </row>
    <row r="17" spans="1:16" x14ac:dyDescent="0.2">
      <c r="A17" s="24" t="s">
        <v>50</v>
      </c>
      <c r="B17" s="33" t="s">
        <v>28</v>
      </c>
      <c r="C17" s="11">
        <v>2280002200</v>
      </c>
      <c r="D17" s="11" t="s">
        <v>3</v>
      </c>
      <c r="E17" s="11" t="s">
        <v>0</v>
      </c>
      <c r="F17" s="11" t="s">
        <v>1</v>
      </c>
      <c r="G17" s="11" t="s">
        <v>2</v>
      </c>
      <c r="H17" s="16" t="s">
        <v>45</v>
      </c>
      <c r="I17" s="23" t="s">
        <v>18</v>
      </c>
      <c r="J17" s="19">
        <v>8.2348375298578116</v>
      </c>
      <c r="K17" s="19">
        <v>95.242171013386795</v>
      </c>
      <c r="L17" s="19">
        <v>4.4118099086894178</v>
      </c>
      <c r="M17" s="19">
        <v>4.2794556114287348</v>
      </c>
      <c r="N17" s="19">
        <v>3.7476601187870893</v>
      </c>
      <c r="O17" s="21">
        <v>4.7603893779073661E-2</v>
      </c>
      <c r="P17" s="29"/>
    </row>
    <row r="18" spans="1:16" ht="13.5" thickBot="1" x14ac:dyDescent="0.25">
      <c r="A18" s="46" t="s">
        <v>50</v>
      </c>
      <c r="B18" s="47" t="s">
        <v>28</v>
      </c>
      <c r="C18" s="18">
        <v>2280002100</v>
      </c>
      <c r="D18" s="18" t="s">
        <v>3</v>
      </c>
      <c r="E18" s="18" t="s">
        <v>0</v>
      </c>
      <c r="F18" s="18" t="s">
        <v>1</v>
      </c>
      <c r="G18" s="18" t="s">
        <v>2</v>
      </c>
      <c r="H18" s="48" t="s">
        <v>55</v>
      </c>
      <c r="I18" s="18" t="s">
        <v>16</v>
      </c>
      <c r="J18" s="25">
        <v>0.57641926305150437</v>
      </c>
      <c r="K18" s="25">
        <v>5.3836352111176486</v>
      </c>
      <c r="L18" s="25">
        <v>0.22856469693733067</v>
      </c>
      <c r="M18" s="25">
        <v>0.22170775602921072</v>
      </c>
      <c r="N18" s="25">
        <v>0.1927766215233789</v>
      </c>
      <c r="O18" s="22">
        <v>2.9530650250428614E-3</v>
      </c>
      <c r="P18" s="29"/>
    </row>
    <row r="19" spans="1:16" ht="13.5" thickBot="1" x14ac:dyDescent="0.25">
      <c r="A19" s="39" t="s">
        <v>54</v>
      </c>
      <c r="B19" s="32"/>
      <c r="C19" s="32"/>
      <c r="D19" s="32"/>
      <c r="E19" s="32"/>
      <c r="F19" s="32"/>
      <c r="G19" s="32"/>
      <c r="H19" s="32"/>
      <c r="I19" s="28"/>
      <c r="J19" s="42">
        <f>SUM(J17:J18)</f>
        <v>8.8112567929093153</v>
      </c>
      <c r="K19" s="42">
        <f t="shared" ref="K19:M19" si="1">SUM(K17:K18)</f>
        <v>100.62580622450444</v>
      </c>
      <c r="L19" s="42">
        <f t="shared" si="1"/>
        <v>4.6403746056267483</v>
      </c>
      <c r="M19" s="42">
        <f t="shared" si="1"/>
        <v>4.5011633674579459</v>
      </c>
      <c r="N19" s="42">
        <f>SUM(N17:N18)</f>
        <v>3.9404367403104681</v>
      </c>
      <c r="O19" s="43">
        <f>SUM(O17:O18)</f>
        <v>5.0556958804116522E-2</v>
      </c>
      <c r="P19" s="29"/>
    </row>
    <row r="20" spans="1:16" ht="14.25" x14ac:dyDescent="0.2">
      <c r="A20" s="14" t="s">
        <v>76</v>
      </c>
      <c r="B20" s="4"/>
      <c r="C20" s="4"/>
      <c r="D20" s="4"/>
      <c r="E20" s="4"/>
      <c r="F20" s="4"/>
      <c r="G20" s="4"/>
      <c r="H20" s="4"/>
      <c r="I20" s="4"/>
      <c r="J20" s="5"/>
      <c r="K20" s="5"/>
      <c r="L20" s="5"/>
      <c r="M20" s="5"/>
      <c r="N20" s="5"/>
      <c r="O20" s="5"/>
      <c r="P20" s="4"/>
    </row>
    <row r="21" spans="1:16" x14ac:dyDescent="0.2">
      <c r="A21" s="2"/>
      <c r="B21" s="4"/>
      <c r="C21" s="4"/>
      <c r="D21" s="4"/>
      <c r="E21" s="4"/>
      <c r="F21" s="4"/>
      <c r="G21" s="4"/>
      <c r="H21" s="4"/>
      <c r="I21" s="4"/>
      <c r="J21" s="5"/>
      <c r="K21" s="5"/>
      <c r="L21" s="5"/>
      <c r="M21" s="5"/>
      <c r="N21" s="5"/>
      <c r="O21" s="5"/>
      <c r="P21" s="4"/>
    </row>
    <row r="22" spans="1:16" ht="14.25" x14ac:dyDescent="0.2">
      <c r="A22" s="1" t="s">
        <v>73</v>
      </c>
      <c r="B22" s="4"/>
      <c r="C22" s="4"/>
      <c r="D22" s="4"/>
      <c r="E22" s="4"/>
      <c r="F22" s="4"/>
      <c r="G22" s="4"/>
      <c r="H22" s="4"/>
      <c r="I22" s="4"/>
      <c r="J22" s="5"/>
      <c r="K22" s="5"/>
      <c r="L22" s="5"/>
      <c r="M22" s="5"/>
      <c r="N22" s="5"/>
      <c r="O22" s="5"/>
      <c r="P22" s="4"/>
    </row>
    <row r="23" spans="1:16" x14ac:dyDescent="0.2">
      <c r="A23" s="1" t="s">
        <v>56</v>
      </c>
      <c r="B23" s="4"/>
      <c r="C23" s="4"/>
      <c r="D23" s="4"/>
      <c r="E23" s="4"/>
      <c r="F23" s="4"/>
      <c r="G23" s="4"/>
      <c r="H23" s="4"/>
      <c r="I23" s="4"/>
      <c r="J23" s="5"/>
      <c r="K23" s="5"/>
      <c r="L23" s="5"/>
      <c r="M23" s="5"/>
      <c r="N23" s="5"/>
      <c r="O23" s="5"/>
      <c r="P23" s="4"/>
    </row>
    <row r="24" spans="1:16" x14ac:dyDescent="0.2">
      <c r="A24" s="1" t="s">
        <v>75</v>
      </c>
      <c r="B24" s="4"/>
      <c r="C24" s="4"/>
      <c r="D24" s="4"/>
      <c r="E24" s="4"/>
      <c r="F24" s="4"/>
      <c r="G24" s="4"/>
      <c r="H24" s="4"/>
      <c r="I24" s="4"/>
      <c r="J24" s="5"/>
      <c r="K24" s="5"/>
      <c r="L24" s="5"/>
      <c r="M24" s="5"/>
      <c r="N24" s="5"/>
      <c r="O24" s="5"/>
      <c r="P24" s="4"/>
    </row>
    <row r="25" spans="1:16" ht="13.5" thickBot="1" x14ac:dyDescent="0.25">
      <c r="A25" s="1" t="s">
        <v>53</v>
      </c>
      <c r="B25" s="4"/>
      <c r="C25" s="4"/>
      <c r="D25" s="4"/>
      <c r="E25" s="4"/>
      <c r="F25" s="4"/>
      <c r="G25" s="4"/>
      <c r="H25" s="4"/>
      <c r="I25" s="4"/>
      <c r="J25" s="5"/>
      <c r="K25" s="5"/>
      <c r="L25" s="5"/>
      <c r="M25" s="5"/>
      <c r="N25" s="5"/>
      <c r="O25" s="5"/>
      <c r="P25" s="4"/>
    </row>
    <row r="26" spans="1:16" x14ac:dyDescent="0.2">
      <c r="A26" s="54" t="s">
        <v>52</v>
      </c>
      <c r="B26" s="40" t="s">
        <v>52</v>
      </c>
      <c r="C26" s="40" t="s">
        <v>21</v>
      </c>
      <c r="D26" s="40"/>
      <c r="E26" s="40"/>
      <c r="F26" s="40"/>
      <c r="G26" s="40" t="s">
        <v>38</v>
      </c>
      <c r="H26" s="40"/>
      <c r="I26" s="40" t="s">
        <v>70</v>
      </c>
      <c r="J26" s="40" t="s">
        <v>41</v>
      </c>
      <c r="K26" s="40" t="s">
        <v>40</v>
      </c>
      <c r="L26" s="40" t="s">
        <v>43</v>
      </c>
      <c r="M26" s="40" t="s">
        <v>44</v>
      </c>
      <c r="N26" s="40" t="s">
        <v>39</v>
      </c>
      <c r="O26" s="41" t="s">
        <v>42</v>
      </c>
    </row>
    <row r="27" spans="1:16" x14ac:dyDescent="0.2">
      <c r="A27" s="10" t="s">
        <v>29</v>
      </c>
      <c r="B27" s="11" t="s">
        <v>30</v>
      </c>
      <c r="C27" s="11" t="s">
        <v>4</v>
      </c>
      <c r="D27" s="11" t="s">
        <v>3</v>
      </c>
      <c r="E27" s="11" t="s">
        <v>0</v>
      </c>
      <c r="F27" s="11" t="s">
        <v>1</v>
      </c>
      <c r="G27" s="11" t="s">
        <v>2</v>
      </c>
      <c r="H27" s="16" t="s">
        <v>45</v>
      </c>
      <c r="I27" s="23" t="s">
        <v>18</v>
      </c>
      <c r="J27" s="19">
        <v>1.413724304812211</v>
      </c>
      <c r="K27" s="19">
        <v>17.864334397172485</v>
      </c>
      <c r="L27" s="19">
        <v>0.52050758495358684</v>
      </c>
      <c r="M27" s="19">
        <v>0.47552544798228918</v>
      </c>
      <c r="N27" s="19">
        <v>0.5140815653862586</v>
      </c>
      <c r="O27" s="20">
        <v>4.0869484448207558</v>
      </c>
    </row>
    <row r="28" spans="1:16" x14ac:dyDescent="0.2">
      <c r="A28" s="10" t="s">
        <v>34</v>
      </c>
      <c r="B28" s="11" t="s">
        <v>35</v>
      </c>
      <c r="C28" s="11" t="s">
        <v>4</v>
      </c>
      <c r="D28" s="11" t="s">
        <v>3</v>
      </c>
      <c r="E28" s="11" t="s">
        <v>0</v>
      </c>
      <c r="F28" s="11" t="s">
        <v>1</v>
      </c>
      <c r="G28" s="11" t="s">
        <v>2</v>
      </c>
      <c r="H28" s="16" t="s">
        <v>45</v>
      </c>
      <c r="I28" s="23" t="s">
        <v>18</v>
      </c>
      <c r="J28" s="19">
        <v>0.39896514123534765</v>
      </c>
      <c r="K28" s="19">
        <v>5.0414686028830298</v>
      </c>
      <c r="L28" s="19">
        <v>0.1468917110911962</v>
      </c>
      <c r="M28" s="19">
        <v>0.1341973656882533</v>
      </c>
      <c r="N28" s="19">
        <v>0.14507823317649007</v>
      </c>
      <c r="O28" s="20">
        <v>1.153371953753096</v>
      </c>
    </row>
    <row r="29" spans="1:16" x14ac:dyDescent="0.2">
      <c r="A29" s="10" t="s">
        <v>27</v>
      </c>
      <c r="B29" s="11" t="s">
        <v>28</v>
      </c>
      <c r="C29" s="11" t="s">
        <v>4</v>
      </c>
      <c r="D29" s="11" t="s">
        <v>3</v>
      </c>
      <c r="E29" s="11" t="s">
        <v>0</v>
      </c>
      <c r="F29" s="11" t="s">
        <v>1</v>
      </c>
      <c r="G29" s="11" t="s">
        <v>2</v>
      </c>
      <c r="H29" s="16" t="s">
        <v>45</v>
      </c>
      <c r="I29" s="23" t="s">
        <v>18</v>
      </c>
      <c r="J29" s="19">
        <v>1.1746487408802215</v>
      </c>
      <c r="K29" s="19">
        <v>14.843288634759162</v>
      </c>
      <c r="L29" s="19">
        <v>0.43248430914226338</v>
      </c>
      <c r="M29" s="19">
        <v>0.39510912193243813</v>
      </c>
      <c r="N29" s="19">
        <v>0.42714499668371692</v>
      </c>
      <c r="O29" s="20">
        <v>3.395802723635549</v>
      </c>
    </row>
    <row r="30" spans="1:16" x14ac:dyDescent="0.2">
      <c r="A30" s="10" t="s">
        <v>29</v>
      </c>
      <c r="B30" s="11" t="s">
        <v>30</v>
      </c>
      <c r="C30" s="11" t="s">
        <v>23</v>
      </c>
      <c r="D30" s="11" t="s">
        <v>3</v>
      </c>
      <c r="E30" s="11" t="s">
        <v>0</v>
      </c>
      <c r="F30" s="11" t="s">
        <v>1</v>
      </c>
      <c r="G30" s="11" t="s">
        <v>5</v>
      </c>
      <c r="H30" s="23" t="s">
        <v>45</v>
      </c>
      <c r="I30" s="23" t="s">
        <v>15</v>
      </c>
      <c r="J30" s="19">
        <v>39.210432989052848</v>
      </c>
      <c r="K30" s="19">
        <v>401.57395800171457</v>
      </c>
      <c r="L30" s="19">
        <v>18.413132590300638</v>
      </c>
      <c r="M30" s="19">
        <v>16.922732056539683</v>
      </c>
      <c r="N30" s="19">
        <v>16.737877523403188</v>
      </c>
      <c r="O30" s="20">
        <v>118.33305860800114</v>
      </c>
    </row>
    <row r="31" spans="1:16" x14ac:dyDescent="0.2">
      <c r="A31" s="10" t="s">
        <v>34</v>
      </c>
      <c r="B31" s="11" t="s">
        <v>35</v>
      </c>
      <c r="C31" s="11" t="s">
        <v>23</v>
      </c>
      <c r="D31" s="11" t="s">
        <v>3</v>
      </c>
      <c r="E31" s="11" t="s">
        <v>0</v>
      </c>
      <c r="F31" s="11" t="s">
        <v>1</v>
      </c>
      <c r="G31" s="11" t="s">
        <v>5</v>
      </c>
      <c r="H31" s="23" t="s">
        <v>45</v>
      </c>
      <c r="I31" s="23" t="s">
        <v>15</v>
      </c>
      <c r="J31" s="19">
        <v>11.065520966235765</v>
      </c>
      <c r="K31" s="19">
        <v>113.32762004956355</v>
      </c>
      <c r="L31" s="19">
        <v>5.1963441665879069</v>
      </c>
      <c r="M31" s="19">
        <v>4.7757403349743868</v>
      </c>
      <c r="N31" s="19">
        <v>4.7235727980156215</v>
      </c>
      <c r="O31" s="20">
        <v>33.394605496736503</v>
      </c>
    </row>
    <row r="32" spans="1:16" ht="13.5" thickBot="1" x14ac:dyDescent="0.25">
      <c r="A32" s="27" t="s">
        <v>27</v>
      </c>
      <c r="B32" s="18" t="s">
        <v>28</v>
      </c>
      <c r="C32" s="18" t="s">
        <v>23</v>
      </c>
      <c r="D32" s="18" t="s">
        <v>3</v>
      </c>
      <c r="E32" s="18" t="s">
        <v>0</v>
      </c>
      <c r="F32" s="18" t="s">
        <v>1</v>
      </c>
      <c r="G32" s="18" t="s">
        <v>5</v>
      </c>
      <c r="H32" s="49" t="s">
        <v>45</v>
      </c>
      <c r="I32" s="49" t="s">
        <v>15</v>
      </c>
      <c r="J32" s="25">
        <v>63.362151133569164</v>
      </c>
      <c r="K32" s="25">
        <v>653.4072267193269</v>
      </c>
      <c r="L32" s="25">
        <v>26.573588060425941</v>
      </c>
      <c r="M32" s="25">
        <v>24.42635592537869</v>
      </c>
      <c r="N32" s="25">
        <v>27.153349689131527</v>
      </c>
      <c r="O32" s="31">
        <v>190.34863969590126</v>
      </c>
    </row>
    <row r="33" spans="1:17" ht="13.5" thickBot="1" x14ac:dyDescent="0.25">
      <c r="A33" s="7" t="s">
        <v>46</v>
      </c>
      <c r="B33" s="28"/>
      <c r="C33" s="28"/>
      <c r="D33" s="28"/>
      <c r="E33" s="28"/>
      <c r="F33" s="28"/>
      <c r="G33" s="28"/>
      <c r="H33" s="28"/>
      <c r="I33" s="28"/>
      <c r="J33" s="50">
        <v>116.62544327578556</v>
      </c>
      <c r="K33" s="50">
        <f t="shared" ref="K33:M33" si="2">SUM(K27:K32)</f>
        <v>1206.0578964054198</v>
      </c>
      <c r="L33" s="50">
        <f t="shared" si="2"/>
        <v>51.282948422501534</v>
      </c>
      <c r="M33" s="50">
        <f t="shared" si="2"/>
        <v>47.129660252495739</v>
      </c>
      <c r="N33" s="50">
        <f>SUM(N27:N32)</f>
        <v>49.701104805796803</v>
      </c>
      <c r="O33" s="51">
        <f>SUM(O27:O32)</f>
        <v>350.71242692284829</v>
      </c>
    </row>
    <row r="34" spans="1:17" ht="14.25" x14ac:dyDescent="0.2">
      <c r="A34" s="14" t="s">
        <v>78</v>
      </c>
      <c r="B34" s="4"/>
      <c r="C34" s="4"/>
      <c r="D34" s="4"/>
      <c r="E34" s="4"/>
      <c r="F34" s="4"/>
      <c r="G34" s="4"/>
      <c r="H34" s="4"/>
      <c r="I34" s="4"/>
      <c r="J34" s="58"/>
      <c r="K34" s="58"/>
      <c r="L34" s="58"/>
      <c r="M34" s="58"/>
      <c r="N34" s="58"/>
      <c r="O34" s="58"/>
    </row>
    <row r="35" spans="1:17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x14ac:dyDescent="0.2">
      <c r="A36" s="1" t="s">
        <v>69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x14ac:dyDescent="0.2">
      <c r="A37" s="1" t="s">
        <v>82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x14ac:dyDescent="0.2">
      <c r="A38" s="1" t="s">
        <v>67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ht="13.5" thickBot="1" x14ac:dyDescent="0.25">
      <c r="A39" s="1" t="s">
        <v>85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x14ac:dyDescent="0.2">
      <c r="A40" s="38" t="s">
        <v>52</v>
      </c>
      <c r="B40" s="34" t="s">
        <v>52</v>
      </c>
      <c r="C40" s="34" t="s">
        <v>21</v>
      </c>
      <c r="D40" s="34"/>
      <c r="E40" s="34"/>
      <c r="F40" s="34"/>
      <c r="G40" s="34" t="s">
        <v>38</v>
      </c>
      <c r="H40" s="34"/>
      <c r="I40" s="34"/>
      <c r="J40" s="34" t="s">
        <v>41</v>
      </c>
      <c r="K40" s="34" t="s">
        <v>40</v>
      </c>
      <c r="L40" s="34" t="s">
        <v>43</v>
      </c>
      <c r="M40" s="34" t="s">
        <v>44</v>
      </c>
      <c r="N40" s="34" t="s">
        <v>39</v>
      </c>
      <c r="O40" s="37" t="s">
        <v>42</v>
      </c>
    </row>
    <row r="41" spans="1:17" x14ac:dyDescent="0.2">
      <c r="A41" s="10" t="s">
        <v>47</v>
      </c>
      <c r="B41" s="11" t="s">
        <v>30</v>
      </c>
      <c r="C41" s="11">
        <v>2280002200</v>
      </c>
      <c r="D41" s="11" t="s">
        <v>3</v>
      </c>
      <c r="E41" s="11" t="s">
        <v>0</v>
      </c>
      <c r="F41" s="11" t="s">
        <v>1</v>
      </c>
      <c r="G41" s="11" t="s">
        <v>2</v>
      </c>
      <c r="H41" s="23" t="s">
        <v>45</v>
      </c>
      <c r="I41" s="23" t="s">
        <v>18</v>
      </c>
      <c r="J41" s="19">
        <f t="shared" ref="J41:O41" si="3">J27+J6+J17</f>
        <v>29.255448054472843</v>
      </c>
      <c r="K41" s="19">
        <f t="shared" si="3"/>
        <v>236.66824827026824</v>
      </c>
      <c r="L41" s="19">
        <f t="shared" si="3"/>
        <v>10.160056916613268</v>
      </c>
      <c r="M41" s="19">
        <f t="shared" si="3"/>
        <v>9.8258882996921777</v>
      </c>
      <c r="N41" s="19">
        <f t="shared" si="3"/>
        <v>8.5210679355261068</v>
      </c>
      <c r="O41" s="20">
        <f t="shared" si="3"/>
        <v>5.7489288613061573</v>
      </c>
    </row>
    <row r="42" spans="1:17" x14ac:dyDescent="0.2">
      <c r="A42" s="10" t="s">
        <v>48</v>
      </c>
      <c r="B42" s="11" t="s">
        <v>35</v>
      </c>
      <c r="C42" s="11">
        <v>2280002200</v>
      </c>
      <c r="D42" s="11" t="s">
        <v>3</v>
      </c>
      <c r="E42" s="11" t="s">
        <v>0</v>
      </c>
      <c r="F42" s="11" t="s">
        <v>1</v>
      </c>
      <c r="G42" s="11" t="s">
        <v>2</v>
      </c>
      <c r="H42" s="23" t="s">
        <v>45</v>
      </c>
      <c r="I42" s="26" t="s">
        <v>18</v>
      </c>
      <c r="J42" s="19">
        <f t="shared" ref="J42:O43" si="4">J7+J28</f>
        <v>5.9321968351674332</v>
      </c>
      <c r="K42" s="19">
        <f t="shared" si="4"/>
        <v>39.911653704395981</v>
      </c>
      <c r="L42" s="19">
        <f t="shared" si="4"/>
        <v>1.622204677082804</v>
      </c>
      <c r="M42" s="19">
        <f t="shared" si="4"/>
        <v>1.5652509427001129</v>
      </c>
      <c r="N42" s="19">
        <f t="shared" si="4"/>
        <v>1.3470966844784955</v>
      </c>
      <c r="O42" s="20">
        <f t="shared" si="4"/>
        <v>1.6089628742714461</v>
      </c>
    </row>
    <row r="43" spans="1:17" x14ac:dyDescent="0.2">
      <c r="A43" s="10" t="s">
        <v>49</v>
      </c>
      <c r="B43" s="11" t="s">
        <v>28</v>
      </c>
      <c r="C43" s="11">
        <v>2280002200</v>
      </c>
      <c r="D43" s="11" t="s">
        <v>3</v>
      </c>
      <c r="E43" s="11" t="s">
        <v>0</v>
      </c>
      <c r="F43" s="11" t="s">
        <v>1</v>
      </c>
      <c r="G43" s="11" t="s">
        <v>2</v>
      </c>
      <c r="H43" s="23" t="s">
        <v>45</v>
      </c>
      <c r="I43" s="26" t="s">
        <v>18</v>
      </c>
      <c r="J43" s="19">
        <f t="shared" si="4"/>
        <v>10.73751655974111</v>
      </c>
      <c r="K43" s="19">
        <f t="shared" si="4"/>
        <v>75.108065060200033</v>
      </c>
      <c r="L43" s="19">
        <f t="shared" si="4"/>
        <v>2.9822099786277598</v>
      </c>
      <c r="M43" s="19">
        <f t="shared" si="4"/>
        <v>2.8683430213333692</v>
      </c>
      <c r="N43" s="19">
        <f t="shared" si="4"/>
        <v>2.5045464505643569</v>
      </c>
      <c r="O43" s="20">
        <f t="shared" si="4"/>
        <v>4.1831826840966109</v>
      </c>
    </row>
    <row r="44" spans="1:17" x14ac:dyDescent="0.2">
      <c r="A44" s="10" t="s">
        <v>49</v>
      </c>
      <c r="B44" s="11" t="s">
        <v>28</v>
      </c>
      <c r="C44" s="11">
        <v>2280002100</v>
      </c>
      <c r="D44" s="11" t="s">
        <v>3</v>
      </c>
      <c r="E44" s="11" t="s">
        <v>0</v>
      </c>
      <c r="F44" s="11" t="s">
        <v>1</v>
      </c>
      <c r="G44" s="11" t="s">
        <v>2</v>
      </c>
      <c r="H44" s="23" t="s">
        <v>55</v>
      </c>
      <c r="I44" s="26" t="s">
        <v>16</v>
      </c>
      <c r="J44" s="19">
        <f t="shared" ref="J44:O44" si="5">J18</f>
        <v>0.57641926305150437</v>
      </c>
      <c r="K44" s="19">
        <f t="shared" si="5"/>
        <v>5.3836352111176486</v>
      </c>
      <c r="L44" s="19">
        <f t="shared" si="5"/>
        <v>0.22856469693733067</v>
      </c>
      <c r="M44" s="19">
        <f t="shared" si="5"/>
        <v>0.22170775602921072</v>
      </c>
      <c r="N44" s="19">
        <f t="shared" si="5"/>
        <v>0.1927766215233789</v>
      </c>
      <c r="O44" s="20">
        <f t="shared" si="5"/>
        <v>2.9530650250428614E-3</v>
      </c>
    </row>
    <row r="45" spans="1:17" x14ac:dyDescent="0.2">
      <c r="A45" s="10" t="s">
        <v>29</v>
      </c>
      <c r="B45" s="11" t="s">
        <v>30</v>
      </c>
      <c r="C45" s="11" t="s">
        <v>23</v>
      </c>
      <c r="D45" s="11" t="s">
        <v>3</v>
      </c>
      <c r="E45" s="11" t="s">
        <v>0</v>
      </c>
      <c r="F45" s="11" t="s">
        <v>1</v>
      </c>
      <c r="G45" s="11" t="s">
        <v>5</v>
      </c>
      <c r="H45" s="23" t="s">
        <v>45</v>
      </c>
      <c r="I45" s="23" t="s">
        <v>15</v>
      </c>
      <c r="J45" s="19">
        <f t="shared" ref="J45:O47" si="6">J30</f>
        <v>39.210432989052848</v>
      </c>
      <c r="K45" s="19">
        <f t="shared" si="6"/>
        <v>401.57395800171457</v>
      </c>
      <c r="L45" s="19">
        <f t="shared" si="6"/>
        <v>18.413132590300638</v>
      </c>
      <c r="M45" s="19">
        <f t="shared" si="6"/>
        <v>16.922732056539683</v>
      </c>
      <c r="N45" s="19">
        <f t="shared" si="6"/>
        <v>16.737877523403188</v>
      </c>
      <c r="O45" s="20">
        <f t="shared" si="6"/>
        <v>118.33305860800114</v>
      </c>
    </row>
    <row r="46" spans="1:17" x14ac:dyDescent="0.2">
      <c r="A46" s="10" t="s">
        <v>34</v>
      </c>
      <c r="B46" s="11" t="s">
        <v>35</v>
      </c>
      <c r="C46" s="11" t="s">
        <v>23</v>
      </c>
      <c r="D46" s="11" t="s">
        <v>3</v>
      </c>
      <c r="E46" s="11" t="s">
        <v>0</v>
      </c>
      <c r="F46" s="11" t="s">
        <v>1</v>
      </c>
      <c r="G46" s="11" t="s">
        <v>5</v>
      </c>
      <c r="H46" s="23" t="s">
        <v>45</v>
      </c>
      <c r="I46" s="23" t="s">
        <v>15</v>
      </c>
      <c r="J46" s="19">
        <f t="shared" si="6"/>
        <v>11.065520966235765</v>
      </c>
      <c r="K46" s="19">
        <f t="shared" si="6"/>
        <v>113.32762004956355</v>
      </c>
      <c r="L46" s="19">
        <f t="shared" si="6"/>
        <v>5.1963441665879069</v>
      </c>
      <c r="M46" s="19">
        <f t="shared" si="6"/>
        <v>4.7757403349743868</v>
      </c>
      <c r="N46" s="19">
        <f t="shared" si="6"/>
        <v>4.7235727980156215</v>
      </c>
      <c r="O46" s="20">
        <f t="shared" si="6"/>
        <v>33.394605496736503</v>
      </c>
    </row>
    <row r="47" spans="1:17" ht="13.5" thickBot="1" x14ac:dyDescent="0.25">
      <c r="A47" s="27" t="s">
        <v>27</v>
      </c>
      <c r="B47" s="18" t="s">
        <v>28</v>
      </c>
      <c r="C47" s="18" t="s">
        <v>23</v>
      </c>
      <c r="D47" s="18" t="s">
        <v>3</v>
      </c>
      <c r="E47" s="18" t="s">
        <v>0</v>
      </c>
      <c r="F47" s="18" t="s">
        <v>1</v>
      </c>
      <c r="G47" s="18" t="s">
        <v>5</v>
      </c>
      <c r="H47" s="49" t="s">
        <v>45</v>
      </c>
      <c r="I47" s="49" t="s">
        <v>15</v>
      </c>
      <c r="J47" s="25">
        <f t="shared" si="6"/>
        <v>63.362151133569164</v>
      </c>
      <c r="K47" s="25">
        <f t="shared" si="6"/>
        <v>653.4072267193269</v>
      </c>
      <c r="L47" s="25">
        <f t="shared" si="6"/>
        <v>26.573588060425941</v>
      </c>
      <c r="M47" s="25">
        <f t="shared" si="6"/>
        <v>24.42635592537869</v>
      </c>
      <c r="N47" s="25">
        <f t="shared" si="6"/>
        <v>27.153349689131527</v>
      </c>
      <c r="O47" s="31">
        <f t="shared" si="6"/>
        <v>190.34863969590126</v>
      </c>
    </row>
    <row r="48" spans="1:17" ht="13.5" thickBot="1" x14ac:dyDescent="0.25">
      <c r="A48" s="7" t="s">
        <v>46</v>
      </c>
      <c r="B48" s="28"/>
      <c r="C48" s="28"/>
      <c r="D48" s="28"/>
      <c r="E48" s="28"/>
      <c r="F48" s="28"/>
      <c r="G48" s="28"/>
      <c r="H48" s="28"/>
      <c r="I48" s="28"/>
      <c r="J48" s="50">
        <f>SUM(J41:J47)</f>
        <v>160.13968580129068</v>
      </c>
      <c r="K48" s="50">
        <f t="shared" ref="K48:M48" si="7">SUM(K41:K47)</f>
        <v>1525.380407016587</v>
      </c>
      <c r="L48" s="50">
        <f t="shared" si="7"/>
        <v>65.176101086575642</v>
      </c>
      <c r="M48" s="50">
        <f t="shared" si="7"/>
        <v>60.606018336647622</v>
      </c>
      <c r="N48" s="50">
        <f>SUM(N41:N47)</f>
        <v>61.180287702642673</v>
      </c>
      <c r="O48" s="51">
        <f>SUM(O41:O47)</f>
        <v>353.62033128533812</v>
      </c>
    </row>
    <row r="49" spans="1:15" x14ac:dyDescent="0.2">
      <c r="J49" s="3">
        <f t="shared" ref="J49:O49" si="8">J33+J19+J9</f>
        <v>160.13968580129068</v>
      </c>
      <c r="K49" s="3">
        <f t="shared" si="8"/>
        <v>1525.380407016587</v>
      </c>
      <c r="L49" s="3">
        <f t="shared" si="8"/>
        <v>65.176101086575642</v>
      </c>
      <c r="M49" s="3">
        <f t="shared" si="8"/>
        <v>60.606018336647637</v>
      </c>
      <c r="N49" s="3">
        <f t="shared" si="8"/>
        <v>61.180287702642673</v>
      </c>
      <c r="O49" s="3">
        <f t="shared" si="8"/>
        <v>353.62033128533818</v>
      </c>
    </row>
    <row r="50" spans="1:15" x14ac:dyDescent="0.2">
      <c r="J50" s="3"/>
      <c r="K50" s="3"/>
      <c r="L50" s="3"/>
      <c r="M50" s="3"/>
      <c r="N50" s="3"/>
      <c r="O50" s="3"/>
    </row>
    <row r="51" spans="1:15" x14ac:dyDescent="0.2">
      <c r="A51" s="1" t="s">
        <v>87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3"/>
      <c r="N51" s="3"/>
      <c r="O51" s="3"/>
    </row>
    <row r="52" spans="1:15" x14ac:dyDescent="0.2">
      <c r="A52" s="1" t="s">
        <v>82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3"/>
      <c r="N52" s="3"/>
      <c r="O52" s="3"/>
    </row>
    <row r="53" spans="1:15" x14ac:dyDescent="0.2">
      <c r="A53" s="1" t="s">
        <v>67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3"/>
      <c r="N53" s="3"/>
      <c r="O53" s="3"/>
    </row>
    <row r="54" spans="1:15" ht="13.5" thickBot="1" x14ac:dyDescent="0.25">
      <c r="A54" s="1" t="s">
        <v>86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3"/>
      <c r="N54" s="3"/>
      <c r="O54" s="3"/>
    </row>
    <row r="55" spans="1:15" x14ac:dyDescent="0.2">
      <c r="A55" s="38" t="s">
        <v>52</v>
      </c>
      <c r="B55" s="34" t="s">
        <v>52</v>
      </c>
      <c r="C55" s="34"/>
      <c r="D55" s="34"/>
      <c r="E55" s="34"/>
      <c r="F55" s="34"/>
      <c r="G55" s="34"/>
      <c r="H55" s="34"/>
      <c r="I55" s="34"/>
      <c r="J55" s="34" t="s">
        <v>41</v>
      </c>
      <c r="K55" s="34" t="s">
        <v>40</v>
      </c>
      <c r="L55" s="34" t="s">
        <v>43</v>
      </c>
      <c r="M55" s="34" t="s">
        <v>44</v>
      </c>
      <c r="N55" s="34" t="s">
        <v>39</v>
      </c>
      <c r="O55" s="37" t="s">
        <v>42</v>
      </c>
    </row>
    <row r="56" spans="1:15" x14ac:dyDescent="0.2">
      <c r="A56" s="10" t="s">
        <v>29</v>
      </c>
      <c r="B56" s="11" t="s">
        <v>30</v>
      </c>
      <c r="C56" s="11"/>
      <c r="D56" s="11"/>
      <c r="E56" s="11"/>
      <c r="F56" s="11"/>
      <c r="G56" s="11"/>
      <c r="H56" s="11"/>
      <c r="I56" s="11"/>
      <c r="J56" s="19">
        <f>J41+J45</f>
        <v>68.465881043525684</v>
      </c>
      <c r="K56" s="19">
        <f t="shared" ref="K56:O56" si="9">K41+K45</f>
        <v>638.24220627198281</v>
      </c>
      <c r="L56" s="19">
        <f t="shared" si="9"/>
        <v>28.573189506913906</v>
      </c>
      <c r="M56" s="19">
        <f t="shared" si="9"/>
        <v>26.748620356231861</v>
      </c>
      <c r="N56" s="19">
        <f t="shared" si="9"/>
        <v>25.258945458929297</v>
      </c>
      <c r="O56" s="20">
        <f t="shared" si="9"/>
        <v>124.08198746930729</v>
      </c>
    </row>
    <row r="57" spans="1:15" x14ac:dyDescent="0.2">
      <c r="A57" s="10" t="s">
        <v>34</v>
      </c>
      <c r="B57" s="11" t="s">
        <v>35</v>
      </c>
      <c r="C57" s="11"/>
      <c r="D57" s="11"/>
      <c r="E57" s="11"/>
      <c r="F57" s="11"/>
      <c r="G57" s="11"/>
      <c r="H57" s="11"/>
      <c r="I57" s="11"/>
      <c r="J57" s="19">
        <f>J42+J46</f>
        <v>16.997717801403198</v>
      </c>
      <c r="K57" s="19">
        <f t="shared" ref="K57:O57" si="10">K42+K46</f>
        <v>153.23927375395954</v>
      </c>
      <c r="L57" s="19">
        <f t="shared" si="10"/>
        <v>6.8185488436707109</v>
      </c>
      <c r="M57" s="19">
        <f t="shared" si="10"/>
        <v>6.3409912776744992</v>
      </c>
      <c r="N57" s="19">
        <f t="shared" si="10"/>
        <v>6.0706694824941172</v>
      </c>
      <c r="O57" s="20">
        <f t="shared" si="10"/>
        <v>35.003568371007951</v>
      </c>
    </row>
    <row r="58" spans="1:15" ht="13.5" thickBot="1" x14ac:dyDescent="0.25">
      <c r="A58" s="10" t="s">
        <v>27</v>
      </c>
      <c r="B58" s="11" t="s">
        <v>28</v>
      </c>
      <c r="C58" s="11"/>
      <c r="D58" s="11"/>
      <c r="E58" s="11"/>
      <c r="F58" s="11"/>
      <c r="G58" s="11"/>
      <c r="H58" s="11"/>
      <c r="I58" s="11"/>
      <c r="J58" s="19">
        <f t="shared" ref="J58:O58" si="11">J47+J44+J43</f>
        <v>74.676086956361786</v>
      </c>
      <c r="K58" s="19">
        <f t="shared" si="11"/>
        <v>733.89892699064455</v>
      </c>
      <c r="L58" s="19">
        <f t="shared" si="11"/>
        <v>29.784362735991031</v>
      </c>
      <c r="M58" s="19">
        <f t="shared" si="11"/>
        <v>27.516406702741271</v>
      </c>
      <c r="N58" s="19">
        <f t="shared" si="11"/>
        <v>29.850672761219265</v>
      </c>
      <c r="O58" s="20">
        <f t="shared" si="11"/>
        <v>194.53477544502292</v>
      </c>
    </row>
    <row r="59" spans="1:15" ht="13.5" thickBot="1" x14ac:dyDescent="0.25">
      <c r="A59" s="7" t="s">
        <v>46</v>
      </c>
      <c r="B59" s="17"/>
      <c r="C59" s="17"/>
      <c r="D59" s="17"/>
      <c r="E59" s="17"/>
      <c r="F59" s="17"/>
      <c r="G59" s="17"/>
      <c r="H59" s="17"/>
      <c r="I59" s="17"/>
      <c r="J59" s="68">
        <f>SUM(J56:J58)</f>
        <v>160.13968580129068</v>
      </c>
      <c r="K59" s="68">
        <f t="shared" ref="K59:O59" si="12">SUM(K56:K58)</f>
        <v>1525.380407016587</v>
      </c>
      <c r="L59" s="68">
        <f t="shared" si="12"/>
        <v>65.176101086575642</v>
      </c>
      <c r="M59" s="68">
        <f t="shared" si="12"/>
        <v>60.606018336647629</v>
      </c>
      <c r="N59" s="68">
        <f t="shared" si="12"/>
        <v>61.18028770264268</v>
      </c>
      <c r="O59" s="69">
        <f t="shared" si="12"/>
        <v>353.62033128533812</v>
      </c>
    </row>
  </sheetData>
  <mergeCells count="1">
    <mergeCell ref="A10:O1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workbookViewId="0">
      <selection activeCell="K6" sqref="K6"/>
    </sheetView>
  </sheetViews>
  <sheetFormatPr defaultRowHeight="12.75" x14ac:dyDescent="0.2"/>
  <cols>
    <col min="1" max="1" width="9.42578125" customWidth="1"/>
    <col min="2" max="2" width="6" customWidth="1"/>
    <col min="3" max="3" width="10.7109375" customWidth="1"/>
    <col min="4" max="4" width="0.7109375" customWidth="1"/>
    <col min="5" max="5" width="0.85546875" customWidth="1"/>
    <col min="7" max="7" width="6.7109375" customWidth="1"/>
    <col min="9" max="9" width="2.42578125" customWidth="1"/>
    <col min="10" max="10" width="7.5703125" customWidth="1"/>
    <col min="11" max="11" width="8" customWidth="1"/>
    <col min="12" max="12" width="7.28515625" customWidth="1"/>
    <col min="13" max="13" width="7" customWidth="1"/>
    <col min="14" max="14" width="7.5703125" customWidth="1"/>
    <col min="15" max="15" width="6.5703125" customWidth="1"/>
  </cols>
  <sheetData>
    <row r="1" spans="1:17" x14ac:dyDescent="0.2">
      <c r="A1" s="1" t="s">
        <v>81</v>
      </c>
    </row>
    <row r="2" spans="1:17" x14ac:dyDescent="0.2">
      <c r="A2" s="1" t="s">
        <v>56</v>
      </c>
    </row>
    <row r="3" spans="1:17" x14ac:dyDescent="0.2">
      <c r="A3" s="1" t="s">
        <v>80</v>
      </c>
    </row>
    <row r="4" spans="1:17" ht="13.5" thickBot="1" x14ac:dyDescent="0.25">
      <c r="A4" s="1" t="s">
        <v>53</v>
      </c>
    </row>
    <row r="5" spans="1:17" ht="13.5" thickBot="1" x14ac:dyDescent="0.25">
      <c r="A5" s="54" t="s">
        <v>52</v>
      </c>
      <c r="B5" s="40" t="s">
        <v>52</v>
      </c>
      <c r="C5" s="40" t="s">
        <v>21</v>
      </c>
      <c r="D5" s="34"/>
      <c r="E5" s="34"/>
      <c r="F5" s="34"/>
      <c r="G5" s="34"/>
      <c r="H5" s="34"/>
      <c r="I5" s="34"/>
      <c r="J5" s="66" t="s">
        <v>9</v>
      </c>
      <c r="K5" s="66" t="s">
        <v>7</v>
      </c>
      <c r="L5" s="66" t="s">
        <v>10</v>
      </c>
      <c r="M5" s="66" t="s">
        <v>11</v>
      </c>
      <c r="N5" s="66" t="s">
        <v>8</v>
      </c>
      <c r="O5" s="66" t="s">
        <v>12</v>
      </c>
      <c r="P5" s="66" t="s">
        <v>60</v>
      </c>
      <c r="Q5" s="67"/>
    </row>
    <row r="6" spans="1:17" x14ac:dyDescent="0.2">
      <c r="A6" s="10" t="s">
        <v>22</v>
      </c>
      <c r="B6" s="55">
        <v>34001</v>
      </c>
      <c r="C6" s="55">
        <v>2280002100</v>
      </c>
      <c r="D6" s="11" t="s">
        <v>3</v>
      </c>
      <c r="E6" s="11" t="s">
        <v>0</v>
      </c>
      <c r="F6" s="11" t="s">
        <v>1</v>
      </c>
      <c r="G6" s="11" t="s">
        <v>2</v>
      </c>
      <c r="H6" s="11" t="s">
        <v>55</v>
      </c>
      <c r="I6" s="16" t="s">
        <v>16</v>
      </c>
      <c r="J6" s="61">
        <v>4.8574099999999998</v>
      </c>
      <c r="K6" s="52">
        <v>23.8963</v>
      </c>
      <c r="L6" s="52">
        <v>0.78977600000000003</v>
      </c>
      <c r="M6" s="52">
        <v>0.76608299999999996</v>
      </c>
      <c r="N6" s="52">
        <v>0.29364899999999999</v>
      </c>
      <c r="O6" s="53">
        <v>0.54666300000000001</v>
      </c>
      <c r="P6" s="38" t="s">
        <v>58</v>
      </c>
      <c r="Q6" s="37" t="s">
        <v>24</v>
      </c>
    </row>
    <row r="7" spans="1:17" x14ac:dyDescent="0.2">
      <c r="A7" s="10" t="s">
        <v>22</v>
      </c>
      <c r="B7" s="55">
        <v>34001</v>
      </c>
      <c r="C7" s="55">
        <v>2280003200</v>
      </c>
      <c r="D7" s="11" t="s">
        <v>3</v>
      </c>
      <c r="E7" s="11" t="s">
        <v>0</v>
      </c>
      <c r="F7" s="11" t="s">
        <v>1</v>
      </c>
      <c r="G7" s="11" t="s">
        <v>5</v>
      </c>
      <c r="H7" s="11" t="s">
        <v>45</v>
      </c>
      <c r="I7" s="16" t="s">
        <v>18</v>
      </c>
      <c r="J7" s="57">
        <v>5.6343399999999998E-3</v>
      </c>
      <c r="K7" s="19">
        <v>6.25246E-2</v>
      </c>
      <c r="L7" s="19">
        <v>1.8765520000000001E-3</v>
      </c>
      <c r="M7" s="19">
        <v>1.714742E-3</v>
      </c>
      <c r="N7" s="19">
        <v>1.492886E-2</v>
      </c>
      <c r="O7" s="20">
        <v>2.39405E-3</v>
      </c>
      <c r="P7" s="56" t="s">
        <v>58</v>
      </c>
      <c r="Q7" s="12" t="s">
        <v>24</v>
      </c>
    </row>
    <row r="8" spans="1:17" x14ac:dyDescent="0.2">
      <c r="A8" s="10" t="s">
        <v>25</v>
      </c>
      <c r="B8" s="55">
        <v>34005</v>
      </c>
      <c r="C8" s="55">
        <v>2280002200</v>
      </c>
      <c r="D8" s="11" t="s">
        <v>3</v>
      </c>
      <c r="E8" s="11" t="s">
        <v>0</v>
      </c>
      <c r="F8" s="11" t="s">
        <v>1</v>
      </c>
      <c r="G8" s="11" t="s">
        <v>2</v>
      </c>
      <c r="H8" s="11" t="s">
        <v>45</v>
      </c>
      <c r="I8" s="16" t="s">
        <v>18</v>
      </c>
      <c r="J8" s="57">
        <v>3.8767860000000001</v>
      </c>
      <c r="K8" s="19">
        <v>19.072019999999998</v>
      </c>
      <c r="L8" s="19">
        <v>0.63033269999999997</v>
      </c>
      <c r="M8" s="19">
        <v>0.61142249999999998</v>
      </c>
      <c r="N8" s="19">
        <v>0.23436599999999999</v>
      </c>
      <c r="O8" s="20">
        <v>0.43630099999999999</v>
      </c>
      <c r="P8" s="56" t="s">
        <v>58</v>
      </c>
      <c r="Q8" s="12" t="s">
        <v>24</v>
      </c>
    </row>
    <row r="9" spans="1:17" x14ac:dyDescent="0.2">
      <c r="A9" s="10" t="s">
        <v>25</v>
      </c>
      <c r="B9" s="55">
        <v>34005</v>
      </c>
      <c r="C9" s="55">
        <v>2280003200</v>
      </c>
      <c r="D9" s="11" t="s">
        <v>3</v>
      </c>
      <c r="E9" s="11" t="s">
        <v>0</v>
      </c>
      <c r="F9" s="11" t="s">
        <v>1</v>
      </c>
      <c r="G9" s="11" t="s">
        <v>5</v>
      </c>
      <c r="H9" s="11" t="s">
        <v>45</v>
      </c>
      <c r="I9" s="16" t="s">
        <v>15</v>
      </c>
      <c r="J9" s="57">
        <v>8.1010139999999993</v>
      </c>
      <c r="K9" s="19">
        <v>88.201390000000004</v>
      </c>
      <c r="L9" s="19">
        <v>2.8240699999999999</v>
      </c>
      <c r="M9" s="19">
        <v>2.5805630000000002</v>
      </c>
      <c r="N9" s="19">
        <v>52.336880000000001</v>
      </c>
      <c r="O9" s="20">
        <v>3.1516999999999999</v>
      </c>
      <c r="P9" s="56" t="s">
        <v>58</v>
      </c>
      <c r="Q9" s="12" t="s">
        <v>24</v>
      </c>
    </row>
    <row r="10" spans="1:17" x14ac:dyDescent="0.2">
      <c r="A10" s="10" t="s">
        <v>26</v>
      </c>
      <c r="B10" s="55">
        <v>34007</v>
      </c>
      <c r="C10" s="55">
        <v>2280002100</v>
      </c>
      <c r="D10" s="11" t="s">
        <v>3</v>
      </c>
      <c r="E10" s="11" t="s">
        <v>0</v>
      </c>
      <c r="F10" s="11" t="s">
        <v>1</v>
      </c>
      <c r="G10" s="11" t="s">
        <v>2</v>
      </c>
      <c r="H10" s="11" t="s">
        <v>55</v>
      </c>
      <c r="I10" s="16" t="s">
        <v>16</v>
      </c>
      <c r="J10" s="57">
        <v>7.9487899999999998</v>
      </c>
      <c r="K10" s="19">
        <v>39.104500000000002</v>
      </c>
      <c r="L10" s="19">
        <v>1.2924100000000001</v>
      </c>
      <c r="M10" s="19">
        <v>1.2536400000000001</v>
      </c>
      <c r="N10" s="19">
        <v>0.48053499999999999</v>
      </c>
      <c r="O10" s="20">
        <v>0.89457399999999998</v>
      </c>
      <c r="P10" s="56" t="s">
        <v>58</v>
      </c>
      <c r="Q10" s="12" t="s">
        <v>24</v>
      </c>
    </row>
    <row r="11" spans="1:17" x14ac:dyDescent="0.2">
      <c r="A11" s="10" t="s">
        <v>26</v>
      </c>
      <c r="B11" s="55">
        <v>34007</v>
      </c>
      <c r="C11" s="55">
        <v>2280002200</v>
      </c>
      <c r="D11" s="11" t="s">
        <v>3</v>
      </c>
      <c r="E11" s="11" t="s">
        <v>0</v>
      </c>
      <c r="F11" s="11" t="s">
        <v>1</v>
      </c>
      <c r="G11" s="11" t="s">
        <v>2</v>
      </c>
      <c r="H11" s="11" t="s">
        <v>45</v>
      </c>
      <c r="I11" s="16" t="s">
        <v>18</v>
      </c>
      <c r="J11" s="57">
        <v>13.504580000000001</v>
      </c>
      <c r="K11" s="19">
        <v>66.436419999999998</v>
      </c>
      <c r="L11" s="19">
        <v>2.1957369999999998</v>
      </c>
      <c r="M11" s="19">
        <v>2.1298650000000001</v>
      </c>
      <c r="N11" s="19">
        <v>0.81640299999999999</v>
      </c>
      <c r="O11" s="20">
        <v>1.519833</v>
      </c>
      <c r="P11" s="56" t="s">
        <v>58</v>
      </c>
      <c r="Q11" s="12" t="s">
        <v>24</v>
      </c>
    </row>
    <row r="12" spans="1:17" x14ac:dyDescent="0.2">
      <c r="A12" s="10" t="s">
        <v>26</v>
      </c>
      <c r="B12" s="55">
        <v>34007</v>
      </c>
      <c r="C12" s="55">
        <v>2280003100</v>
      </c>
      <c r="D12" s="11" t="s">
        <v>3</v>
      </c>
      <c r="E12" s="11" t="s">
        <v>0</v>
      </c>
      <c r="F12" s="11" t="s">
        <v>1</v>
      </c>
      <c r="G12" s="11" t="s">
        <v>5</v>
      </c>
      <c r="H12" s="11" t="s">
        <v>55</v>
      </c>
      <c r="I12" s="16" t="s">
        <v>17</v>
      </c>
      <c r="J12" s="57">
        <v>55.307299999999998</v>
      </c>
      <c r="K12" s="19">
        <v>610.62800000000004</v>
      </c>
      <c r="L12" s="19">
        <v>19.620100000000001</v>
      </c>
      <c r="M12" s="19">
        <v>17.9284</v>
      </c>
      <c r="N12" s="19">
        <v>192.881</v>
      </c>
      <c r="O12" s="20">
        <v>21.2347</v>
      </c>
      <c r="P12" s="56" t="s">
        <v>58</v>
      </c>
      <c r="Q12" s="12" t="s">
        <v>24</v>
      </c>
    </row>
    <row r="13" spans="1:17" x14ac:dyDescent="0.2">
      <c r="A13" s="10" t="s">
        <v>26</v>
      </c>
      <c r="B13" s="55">
        <v>34007</v>
      </c>
      <c r="C13" s="55">
        <v>2280003100</v>
      </c>
      <c r="D13" s="11" t="s">
        <v>3</v>
      </c>
      <c r="E13" s="11" t="s">
        <v>0</v>
      </c>
      <c r="F13" s="11" t="s">
        <v>1</v>
      </c>
      <c r="G13" s="11" t="s">
        <v>5</v>
      </c>
      <c r="H13" s="11" t="s">
        <v>55</v>
      </c>
      <c r="I13" s="16" t="s">
        <v>16</v>
      </c>
      <c r="J13" s="57">
        <v>3.46326</v>
      </c>
      <c r="K13" s="19">
        <v>38.236699999999999</v>
      </c>
      <c r="L13" s="19">
        <v>1.22858</v>
      </c>
      <c r="M13" s="19">
        <v>1.1226499999999999</v>
      </c>
      <c r="N13" s="19">
        <v>12.0779</v>
      </c>
      <c r="O13" s="20">
        <v>1.32969</v>
      </c>
      <c r="P13" s="56" t="s">
        <v>58</v>
      </c>
      <c r="Q13" s="12" t="s">
        <v>24</v>
      </c>
    </row>
    <row r="14" spans="1:17" x14ac:dyDescent="0.2">
      <c r="A14" s="10" t="s">
        <v>26</v>
      </c>
      <c r="B14" s="55">
        <v>34007</v>
      </c>
      <c r="C14" s="55">
        <v>2280003200</v>
      </c>
      <c r="D14" s="11" t="s">
        <v>3</v>
      </c>
      <c r="E14" s="11" t="s">
        <v>0</v>
      </c>
      <c r="F14" s="11" t="s">
        <v>1</v>
      </c>
      <c r="G14" s="11" t="s">
        <v>5</v>
      </c>
      <c r="H14" s="11" t="s">
        <v>45</v>
      </c>
      <c r="I14" s="16" t="s">
        <v>15</v>
      </c>
      <c r="J14" s="57">
        <v>2.4703029999999999</v>
      </c>
      <c r="K14" s="19">
        <v>27.273779999999999</v>
      </c>
      <c r="L14" s="19">
        <v>0.87633530000000004</v>
      </c>
      <c r="M14" s="19">
        <v>0.80077469999999995</v>
      </c>
      <c r="N14" s="19">
        <v>8.6150300000000009</v>
      </c>
      <c r="O14" s="20">
        <v>0.94844969999999995</v>
      </c>
      <c r="P14" s="56" t="s">
        <v>58</v>
      </c>
      <c r="Q14" s="12" t="s">
        <v>24</v>
      </c>
    </row>
    <row r="15" spans="1:17" x14ac:dyDescent="0.2">
      <c r="A15" s="10" t="s">
        <v>31</v>
      </c>
      <c r="B15" s="55">
        <v>34015</v>
      </c>
      <c r="C15" s="55">
        <v>2280002100</v>
      </c>
      <c r="D15" s="11" t="s">
        <v>3</v>
      </c>
      <c r="E15" s="11" t="s">
        <v>0</v>
      </c>
      <c r="F15" s="11" t="s">
        <v>1</v>
      </c>
      <c r="G15" s="11" t="s">
        <v>2</v>
      </c>
      <c r="H15" s="11" t="s">
        <v>55</v>
      </c>
      <c r="I15" s="16" t="s">
        <v>16</v>
      </c>
      <c r="J15" s="57">
        <v>75.361400000000003</v>
      </c>
      <c r="K15" s="19">
        <v>370.74400000000003</v>
      </c>
      <c r="L15" s="19">
        <v>12.2532</v>
      </c>
      <c r="M15" s="19">
        <v>11.8856</v>
      </c>
      <c r="N15" s="19">
        <v>4.5558800000000002</v>
      </c>
      <c r="O15" s="20">
        <v>8.4813200000000002</v>
      </c>
      <c r="P15" s="56" t="s">
        <v>58</v>
      </c>
      <c r="Q15" s="12" t="s">
        <v>24</v>
      </c>
    </row>
    <row r="16" spans="1:17" x14ac:dyDescent="0.2">
      <c r="A16" s="10" t="s">
        <v>31</v>
      </c>
      <c r="B16" s="55">
        <v>34015</v>
      </c>
      <c r="C16" s="55">
        <v>2280002200</v>
      </c>
      <c r="D16" s="11" t="s">
        <v>3</v>
      </c>
      <c r="E16" s="11" t="s">
        <v>0</v>
      </c>
      <c r="F16" s="11" t="s">
        <v>1</v>
      </c>
      <c r="G16" s="11" t="s">
        <v>2</v>
      </c>
      <c r="H16" s="11" t="s">
        <v>45</v>
      </c>
      <c r="I16" s="16" t="s">
        <v>18</v>
      </c>
      <c r="J16" s="57">
        <v>114.86057390000001</v>
      </c>
      <c r="K16" s="19">
        <v>565.06253500000003</v>
      </c>
      <c r="L16" s="19">
        <v>18.675426869999999</v>
      </c>
      <c r="M16" s="19">
        <v>18.115159269999999</v>
      </c>
      <c r="N16" s="19">
        <v>6.9437610899999997</v>
      </c>
      <c r="O16" s="20">
        <v>12.926659190000001</v>
      </c>
      <c r="P16" s="56" t="s">
        <v>58</v>
      </c>
      <c r="Q16" s="12" t="s">
        <v>24</v>
      </c>
    </row>
    <row r="17" spans="1:17" x14ac:dyDescent="0.2">
      <c r="A17" s="10" t="s">
        <v>31</v>
      </c>
      <c r="B17" s="55">
        <v>34015</v>
      </c>
      <c r="C17" s="55">
        <v>2280003100</v>
      </c>
      <c r="D17" s="11" t="s">
        <v>3</v>
      </c>
      <c r="E17" s="11" t="s">
        <v>0</v>
      </c>
      <c r="F17" s="11" t="s">
        <v>1</v>
      </c>
      <c r="G17" s="11" t="s">
        <v>2</v>
      </c>
      <c r="H17" s="11" t="s">
        <v>55</v>
      </c>
      <c r="I17" s="16" t="s">
        <v>17</v>
      </c>
      <c r="J17" s="57">
        <v>32.754899999999999</v>
      </c>
      <c r="K17" s="19">
        <v>340.24200000000002</v>
      </c>
      <c r="L17" s="19">
        <v>11.049799999999999</v>
      </c>
      <c r="M17" s="19">
        <v>10.097</v>
      </c>
      <c r="N17" s="19">
        <v>262.56</v>
      </c>
      <c r="O17" s="20">
        <v>13.089399999999999</v>
      </c>
      <c r="P17" s="56" t="s">
        <v>58</v>
      </c>
      <c r="Q17" s="12" t="s">
        <v>24</v>
      </c>
    </row>
    <row r="18" spans="1:17" x14ac:dyDescent="0.2">
      <c r="A18" s="10" t="s">
        <v>31</v>
      </c>
      <c r="B18" s="55">
        <v>34015</v>
      </c>
      <c r="C18" s="55">
        <v>2280003100</v>
      </c>
      <c r="D18" s="11" t="s">
        <v>3</v>
      </c>
      <c r="E18" s="11" t="s">
        <v>0</v>
      </c>
      <c r="F18" s="11" t="s">
        <v>1</v>
      </c>
      <c r="G18" s="11" t="s">
        <v>2</v>
      </c>
      <c r="H18" s="11" t="s">
        <v>55</v>
      </c>
      <c r="I18" s="16" t="s">
        <v>16</v>
      </c>
      <c r="J18" s="57">
        <v>3.5863</v>
      </c>
      <c r="K18" s="19">
        <v>37.252800000000001</v>
      </c>
      <c r="L18" s="19">
        <v>1.20983</v>
      </c>
      <c r="M18" s="19">
        <v>1.10551</v>
      </c>
      <c r="N18" s="19">
        <v>28.747499999999999</v>
      </c>
      <c r="O18" s="20">
        <v>1.4331499999999999</v>
      </c>
      <c r="P18" s="56" t="s">
        <v>58</v>
      </c>
      <c r="Q18" s="12" t="s">
        <v>24</v>
      </c>
    </row>
    <row r="19" spans="1:17" x14ac:dyDescent="0.2">
      <c r="A19" s="10" t="s">
        <v>31</v>
      </c>
      <c r="B19" s="55">
        <v>34015</v>
      </c>
      <c r="C19" s="55">
        <v>2280003200</v>
      </c>
      <c r="D19" s="11" t="s">
        <v>3</v>
      </c>
      <c r="E19" s="11" t="s">
        <v>0</v>
      </c>
      <c r="F19" s="11" t="s">
        <v>1</v>
      </c>
      <c r="G19" s="11" t="s">
        <v>5</v>
      </c>
      <c r="H19" s="11" t="s">
        <v>45</v>
      </c>
      <c r="I19" s="16" t="s">
        <v>15</v>
      </c>
      <c r="J19" s="57">
        <v>10.530616999999999</v>
      </c>
      <c r="K19" s="19">
        <v>109.38705</v>
      </c>
      <c r="L19" s="19">
        <v>3.5524781000000001</v>
      </c>
      <c r="M19" s="19">
        <v>3.2461703000000002</v>
      </c>
      <c r="N19" s="19">
        <v>84.412639999999996</v>
      </c>
      <c r="O19" s="20">
        <v>4.2082211000000003</v>
      </c>
      <c r="P19" s="56" t="s">
        <v>58</v>
      </c>
      <c r="Q19" s="12" t="s">
        <v>24</v>
      </c>
    </row>
    <row r="20" spans="1:17" x14ac:dyDescent="0.2">
      <c r="A20" s="10" t="s">
        <v>57</v>
      </c>
      <c r="B20" s="55">
        <v>34021</v>
      </c>
      <c r="C20" s="55">
        <v>2280002200</v>
      </c>
      <c r="D20" s="11" t="s">
        <v>3</v>
      </c>
      <c r="E20" s="11" t="s">
        <v>0</v>
      </c>
      <c r="F20" s="11" t="s">
        <v>1</v>
      </c>
      <c r="G20" s="11" t="s">
        <v>2</v>
      </c>
      <c r="H20" s="11" t="s">
        <v>45</v>
      </c>
      <c r="I20" s="16" t="s">
        <v>18</v>
      </c>
      <c r="J20" s="57">
        <v>1.8259999999999998E-2</v>
      </c>
      <c r="K20" s="19">
        <v>8.9830900000000005E-2</v>
      </c>
      <c r="L20" s="19">
        <v>2.9689299999999998E-3</v>
      </c>
      <c r="M20" s="19">
        <v>2.8798600000000001E-3</v>
      </c>
      <c r="N20" s="19">
        <v>1.10388E-3</v>
      </c>
      <c r="O20" s="20">
        <v>2.0550099999999999E-3</v>
      </c>
      <c r="P20" s="56" t="s">
        <v>58</v>
      </c>
      <c r="Q20" s="12" t="s">
        <v>24</v>
      </c>
    </row>
    <row r="21" spans="1:17" x14ac:dyDescent="0.2">
      <c r="A21" s="10" t="s">
        <v>32</v>
      </c>
      <c r="B21" s="55">
        <v>34029</v>
      </c>
      <c r="C21" s="55">
        <v>2280002100</v>
      </c>
      <c r="D21" s="11" t="s">
        <v>3</v>
      </c>
      <c r="E21" s="11" t="s">
        <v>0</v>
      </c>
      <c r="F21" s="11" t="s">
        <v>1</v>
      </c>
      <c r="G21" s="11" t="s">
        <v>2</v>
      </c>
      <c r="H21" s="11" t="s">
        <v>55</v>
      </c>
      <c r="I21" s="16" t="s">
        <v>16</v>
      </c>
      <c r="J21" s="57">
        <v>6.1449199999999999</v>
      </c>
      <c r="K21" s="19">
        <v>30.2302</v>
      </c>
      <c r="L21" s="19">
        <v>0.99911399999999995</v>
      </c>
      <c r="M21" s="19">
        <v>0.96914100000000003</v>
      </c>
      <c r="N21" s="19">
        <v>0.37148300000000001</v>
      </c>
      <c r="O21" s="20">
        <v>0.69156200000000001</v>
      </c>
      <c r="P21" s="56" t="s">
        <v>58</v>
      </c>
      <c r="Q21" s="12" t="s">
        <v>24</v>
      </c>
    </row>
    <row r="22" spans="1:17" x14ac:dyDescent="0.2">
      <c r="A22" s="10" t="s">
        <v>32</v>
      </c>
      <c r="B22" s="55">
        <v>34029</v>
      </c>
      <c r="C22" s="55">
        <v>2280002200</v>
      </c>
      <c r="D22" s="11" t="s">
        <v>3</v>
      </c>
      <c r="E22" s="11" t="s">
        <v>0</v>
      </c>
      <c r="F22" s="11" t="s">
        <v>1</v>
      </c>
      <c r="G22" s="11" t="s">
        <v>2</v>
      </c>
      <c r="H22" s="11" t="s">
        <v>45</v>
      </c>
      <c r="I22" s="16" t="s">
        <v>18</v>
      </c>
      <c r="J22" s="57">
        <v>1.24514E-2</v>
      </c>
      <c r="K22" s="19">
        <v>6.1255400000000002E-2</v>
      </c>
      <c r="L22" s="19">
        <v>2.0244999999999998E-3</v>
      </c>
      <c r="M22" s="19">
        <v>1.9637700000000001E-3</v>
      </c>
      <c r="N22" s="19">
        <v>7.5273600000000005E-4</v>
      </c>
      <c r="O22" s="20">
        <v>1.40131E-3</v>
      </c>
      <c r="P22" s="56" t="s">
        <v>58</v>
      </c>
      <c r="Q22" s="12" t="s">
        <v>24</v>
      </c>
    </row>
    <row r="23" spans="1:17" x14ac:dyDescent="0.2">
      <c r="A23" s="10" t="s">
        <v>32</v>
      </c>
      <c r="B23" s="55">
        <v>34029</v>
      </c>
      <c r="C23" s="55">
        <v>2280003200</v>
      </c>
      <c r="D23" s="11" t="s">
        <v>3</v>
      </c>
      <c r="E23" s="11" t="s">
        <v>0</v>
      </c>
      <c r="F23" s="11" t="s">
        <v>1</v>
      </c>
      <c r="G23" s="11" t="s">
        <v>5</v>
      </c>
      <c r="H23" s="11" t="s">
        <v>45</v>
      </c>
      <c r="I23" s="16" t="s">
        <v>18</v>
      </c>
      <c r="J23" s="57">
        <v>2.8641800000000002</v>
      </c>
      <c r="K23" s="19">
        <v>31.7971</v>
      </c>
      <c r="L23" s="19">
        <v>0.95438900000000004</v>
      </c>
      <c r="M23" s="19">
        <v>0.87209800000000004</v>
      </c>
      <c r="N23" s="19">
        <v>7.59206</v>
      </c>
      <c r="O23" s="20">
        <v>1.21614</v>
      </c>
      <c r="P23" s="56" t="s">
        <v>58</v>
      </c>
      <c r="Q23" s="12" t="s">
        <v>24</v>
      </c>
    </row>
    <row r="24" spans="1:17" ht="15" thickBot="1" x14ac:dyDescent="0.25">
      <c r="A24" s="70" t="s">
        <v>83</v>
      </c>
      <c r="B24" s="17" t="s">
        <v>33</v>
      </c>
      <c r="C24" s="17" t="s">
        <v>4</v>
      </c>
      <c r="D24" s="17" t="s">
        <v>3</v>
      </c>
      <c r="E24" s="17" t="s">
        <v>0</v>
      </c>
      <c r="F24" s="17" t="s">
        <v>1</v>
      </c>
      <c r="G24" s="17" t="s">
        <v>2</v>
      </c>
      <c r="H24" s="17" t="s">
        <v>45</v>
      </c>
      <c r="I24" s="59" t="s">
        <v>18</v>
      </c>
      <c r="J24" s="63">
        <v>1.16347</v>
      </c>
      <c r="K24" s="25">
        <v>6.03871</v>
      </c>
      <c r="L24" s="25">
        <v>0.21488199999999999</v>
      </c>
      <c r="M24" s="25">
        <v>0.20843700000000001</v>
      </c>
      <c r="N24" s="25">
        <v>0.35691200000000001</v>
      </c>
      <c r="O24" s="31">
        <v>0.130777</v>
      </c>
      <c r="P24" s="64" t="s">
        <v>59</v>
      </c>
      <c r="Q24" s="30" t="s">
        <v>24</v>
      </c>
    </row>
    <row r="25" spans="1:17" ht="13.5" thickBot="1" x14ac:dyDescent="0.25">
      <c r="A25" s="39" t="s">
        <v>79</v>
      </c>
      <c r="B25" s="32"/>
      <c r="C25" s="32"/>
      <c r="D25" s="32"/>
      <c r="E25" s="32"/>
      <c r="F25" s="32"/>
      <c r="G25" s="32"/>
      <c r="H25" s="32"/>
      <c r="I25" s="60"/>
      <c r="J25" s="65">
        <f>SUM(J6:J24)</f>
        <v>346.83214964000001</v>
      </c>
      <c r="K25" s="42">
        <f>SUM(K6:K24)</f>
        <v>2403.8171159000003</v>
      </c>
      <c r="L25" s="42">
        <f t="shared" ref="L25:O25" si="0">SUM(L6:L24)</f>
        <v>78.373330952000018</v>
      </c>
      <c r="M25" s="42">
        <f t="shared" si="0"/>
        <v>73.699072141999991</v>
      </c>
      <c r="N25" s="42">
        <f t="shared" si="0"/>
        <v>663.2927845659998</v>
      </c>
      <c r="O25" s="43">
        <f t="shared" si="0"/>
        <v>72.244990360000017</v>
      </c>
      <c r="P25" s="62"/>
      <c r="Q25" s="60"/>
    </row>
    <row r="26" spans="1:17" ht="14.25" x14ac:dyDescent="0.2">
      <c r="A26" s="71" t="s">
        <v>84</v>
      </c>
    </row>
    <row r="27" spans="1:17" x14ac:dyDescent="0.2">
      <c r="J27" s="3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TITLE</vt:lpstr>
      <vt:lpstr>SNJDNREC</vt:lpstr>
      <vt:lpstr>SNJEPANEI</vt:lpstr>
    </vt:vector>
  </TitlesOfParts>
  <Company>NJDEP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jkoronia</dc:creator>
  <cp:lastModifiedBy>Judy Rand</cp:lastModifiedBy>
  <cp:lastPrinted>2014-04-22T17:12:22Z</cp:lastPrinted>
  <dcterms:created xsi:type="dcterms:W3CDTF">2011-01-25T15:29:36Z</dcterms:created>
  <dcterms:modified xsi:type="dcterms:W3CDTF">2014-05-02T20:25:22Z</dcterms:modified>
</cp:coreProperties>
</file>